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320" windowHeight="12120"/>
  </bookViews>
  <sheets>
    <sheet name="Tracker" sheetId="5" r:id="rId1"/>
    <sheet name="Stats" sheetId="1" r:id="rId2"/>
    <sheet name="Rd1" sheetId="7" r:id="rId3"/>
    <sheet name="Rd2" sheetId="9" r:id="rId4"/>
  </sheets>
  <definedNames>
    <definedName name="_xlnm.Print_Area" localSheetId="0">Tracker!$A$1:$AI$47</definedName>
  </definedNames>
  <calcPr calcId="125725"/>
</workbook>
</file>

<file path=xl/calcChain.xml><?xml version="1.0" encoding="utf-8"?>
<calcChain xmlns="http://schemas.openxmlformats.org/spreadsheetml/2006/main">
  <c r="AG44" i="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L7"/>
  <c r="M6"/>
  <c r="L6"/>
  <c r="O46" l="1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N6"/>
  <c r="N22" i="1" l="1"/>
  <c r="M22"/>
  <c r="L22"/>
  <c r="K22"/>
  <c r="J22"/>
  <c r="N21"/>
  <c r="M21"/>
  <c r="L21"/>
  <c r="K21"/>
  <c r="J21"/>
  <c r="N20"/>
  <c r="M20"/>
  <c r="L20"/>
  <c r="K20"/>
  <c r="J20"/>
  <c r="N19"/>
  <c r="M19"/>
  <c r="L19"/>
  <c r="K19"/>
  <c r="J19"/>
  <c r="N18"/>
  <c r="M18"/>
  <c r="L18"/>
  <c r="K18"/>
  <c r="J18"/>
  <c r="N17"/>
  <c r="M17"/>
  <c r="L17"/>
  <c r="K17"/>
  <c r="J17"/>
  <c r="N16"/>
  <c r="M16"/>
  <c r="L16"/>
  <c r="K16"/>
  <c r="J16"/>
  <c r="N15"/>
  <c r="M15"/>
  <c r="L15"/>
  <c r="K15"/>
  <c r="J15"/>
  <c r="N14"/>
  <c r="M14"/>
  <c r="L14"/>
  <c r="K14"/>
  <c r="J14"/>
  <c r="N13"/>
  <c r="M13"/>
  <c r="L13"/>
  <c r="K13"/>
  <c r="J13"/>
  <c r="N12"/>
  <c r="M12"/>
  <c r="L12"/>
  <c r="K12"/>
  <c r="J12"/>
  <c r="N11"/>
  <c r="M11"/>
  <c r="L11"/>
  <c r="K11"/>
  <c r="J11"/>
  <c r="N10"/>
  <c r="M10"/>
  <c r="L10"/>
  <c r="K10"/>
  <c r="J10"/>
  <c r="N9"/>
  <c r="M9"/>
  <c r="L9"/>
  <c r="K9"/>
  <c r="J9"/>
  <c r="N8"/>
  <c r="M8"/>
  <c r="L8"/>
  <c r="K8"/>
  <c r="J8"/>
  <c r="N7"/>
  <c r="M7"/>
  <c r="L7"/>
  <c r="K7"/>
  <c r="J7"/>
  <c r="N6"/>
  <c r="M6"/>
  <c r="L6"/>
  <c r="K6"/>
  <c r="J6"/>
  <c r="N5"/>
  <c r="M5"/>
  <c r="L5"/>
  <c r="K5"/>
  <c r="J5"/>
  <c r="N4"/>
  <c r="M4"/>
  <c r="L4"/>
  <c r="K4"/>
  <c r="J4"/>
  <c r="K3"/>
  <c r="L3"/>
  <c r="M3"/>
  <c r="N3"/>
  <c r="J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G23" s="1"/>
  <c r="D23" i="9"/>
  <c r="C22"/>
  <c r="C21"/>
  <c r="C20"/>
  <c r="C19"/>
  <c r="C18"/>
  <c r="C17"/>
  <c r="C16"/>
  <c r="C15"/>
  <c r="C14"/>
  <c r="C13"/>
  <c r="C12"/>
  <c r="C11"/>
  <c r="C10"/>
  <c r="C9"/>
  <c r="C8"/>
  <c r="C7"/>
  <c r="C6"/>
  <c r="C5"/>
  <c r="N4"/>
  <c r="C4"/>
  <c r="N3"/>
  <c r="C3"/>
  <c r="E22" i="1"/>
  <c r="E21"/>
  <c r="E20"/>
  <c r="E19"/>
  <c r="E18"/>
  <c r="E17"/>
  <c r="E16"/>
  <c r="E15"/>
  <c r="E14"/>
  <c r="E13"/>
  <c r="E12"/>
  <c r="E11"/>
  <c r="E10"/>
  <c r="E9"/>
  <c r="E8"/>
  <c r="E7"/>
  <c r="E6"/>
  <c r="E5"/>
  <c r="E4"/>
  <c r="F3"/>
  <c r="E3"/>
  <c r="C17" i="7"/>
  <c r="C21"/>
  <c r="C18"/>
  <c r="C5"/>
  <c r="C15"/>
  <c r="C16"/>
  <c r="C12"/>
  <c r="C13"/>
  <c r="D3" i="1"/>
  <c r="I3" s="1"/>
  <c r="D4"/>
  <c r="I4" s="1"/>
  <c r="D5"/>
  <c r="I5" s="1"/>
  <c r="D6"/>
  <c r="I6" s="1"/>
  <c r="D7"/>
  <c r="I7" s="1"/>
  <c r="D8"/>
  <c r="I8" s="1"/>
  <c r="D9"/>
  <c r="I9" s="1"/>
  <c r="D10"/>
  <c r="I10" s="1"/>
  <c r="D11"/>
  <c r="I11" s="1"/>
  <c r="D12"/>
  <c r="I12" s="1"/>
  <c r="D13"/>
  <c r="I13" s="1"/>
  <c r="D14"/>
  <c r="I14" s="1"/>
  <c r="D15"/>
  <c r="I15" s="1"/>
  <c r="D16"/>
  <c r="I16" s="1"/>
  <c r="D17"/>
  <c r="I17" s="1"/>
  <c r="D18"/>
  <c r="I18" s="1"/>
  <c r="D19"/>
  <c r="I19" s="1"/>
  <c r="D20"/>
  <c r="I20" s="1"/>
  <c r="D21"/>
  <c r="I21" s="1"/>
  <c r="D22"/>
  <c r="I22" s="1"/>
  <c r="AH45" i="5"/>
  <c r="F23" i="1"/>
  <c r="H23"/>
  <c r="C4" i="7"/>
  <c r="C6"/>
  <c r="C7"/>
  <c r="C8"/>
  <c r="C9"/>
  <c r="C10"/>
  <c r="C11"/>
  <c r="AH9" i="5" s="1"/>
  <c r="C14" i="7"/>
  <c r="C19"/>
  <c r="C20"/>
  <c r="C22"/>
  <c r="C3"/>
  <c r="AH23" i="5" s="1"/>
  <c r="C7" i="1"/>
  <c r="C8"/>
  <c r="C9"/>
  <c r="C10"/>
  <c r="C11"/>
  <c r="C12"/>
  <c r="C13"/>
  <c r="C14"/>
  <c r="C15"/>
  <c r="C16"/>
  <c r="C17"/>
  <c r="C18"/>
  <c r="C19"/>
  <c r="C20"/>
  <c r="C21"/>
  <c r="C22"/>
  <c r="C6"/>
  <c r="N4" i="7"/>
  <c r="N3"/>
  <c r="D23"/>
  <c r="C4" i="1" l="1"/>
  <c r="E23"/>
  <c r="J23"/>
  <c r="M23"/>
  <c r="L23"/>
  <c r="AH6" i="5"/>
  <c r="AH29"/>
  <c r="I23" i="1"/>
  <c r="N46" i="5"/>
  <c r="AH37"/>
  <c r="AH41"/>
  <c r="AH19"/>
  <c r="K23" i="1"/>
  <c r="N23"/>
  <c r="AH34" i="5"/>
  <c r="AH12"/>
  <c r="AH27"/>
  <c r="AH16"/>
  <c r="AH31"/>
  <c r="AH8"/>
  <c r="AH18"/>
  <c r="AH39"/>
  <c r="AH38"/>
  <c r="AH40"/>
  <c r="AH36"/>
  <c r="AH33"/>
  <c r="AH28"/>
  <c r="AH30"/>
  <c r="AH43"/>
  <c r="AH10"/>
  <c r="AH7"/>
  <c r="AH13"/>
  <c r="AH35"/>
  <c r="AH25"/>
  <c r="AH24"/>
  <c r="AH21"/>
  <c r="AH26"/>
  <c r="AH22"/>
  <c r="AH11"/>
  <c r="C3" i="1"/>
  <c r="C5"/>
  <c r="AH17" i="5"/>
  <c r="AH14"/>
  <c r="AH44"/>
  <c r="AH42"/>
  <c r="AH32"/>
  <c r="L46" l="1"/>
  <c r="L2" s="1"/>
  <c r="M46"/>
  <c r="M2" s="1"/>
  <c r="AH15"/>
  <c r="AH20"/>
  <c r="D23" i="1"/>
  <c r="AH46" i="5" l="1"/>
  <c r="AH2"/>
</calcChain>
</file>

<file path=xl/sharedStrings.xml><?xml version="1.0" encoding="utf-8"?>
<sst xmlns="http://schemas.openxmlformats.org/spreadsheetml/2006/main" count="386" uniqueCount="128">
  <si>
    <t>No</t>
  </si>
  <si>
    <t>Name</t>
  </si>
  <si>
    <t>Deledio</t>
  </si>
  <si>
    <t>Martin</t>
  </si>
  <si>
    <t>Grigg</t>
  </si>
  <si>
    <t>Riewoldt</t>
  </si>
  <si>
    <t>Cotchin</t>
  </si>
  <si>
    <t>Edwards</t>
  </si>
  <si>
    <t>Astbury</t>
  </si>
  <si>
    <t>Miller</t>
  </si>
  <si>
    <t>Houli</t>
  </si>
  <si>
    <t>Farmer</t>
  </si>
  <si>
    <t>McGuane</t>
  </si>
  <si>
    <t>Connors</t>
  </si>
  <si>
    <t>Morton</t>
  </si>
  <si>
    <t>Jackson</t>
  </si>
  <si>
    <t>Graham</t>
  </si>
  <si>
    <t>Nahas</t>
  </si>
  <si>
    <t>Hislop</t>
  </si>
  <si>
    <t>King</t>
  </si>
  <si>
    <t>Vickery</t>
  </si>
  <si>
    <t>Conca</t>
  </si>
  <si>
    <t>Batchelor</t>
  </si>
  <si>
    <t>Helbig</t>
  </si>
  <si>
    <t>Gourdis</t>
  </si>
  <si>
    <t>Browne</t>
  </si>
  <si>
    <t>White</t>
  </si>
  <si>
    <t>Post</t>
  </si>
  <si>
    <t>Griffiths</t>
  </si>
  <si>
    <t>Derickx</t>
  </si>
  <si>
    <t>Moore</t>
  </si>
  <si>
    <t>Foley</t>
  </si>
  <si>
    <t>O'Reilly</t>
  </si>
  <si>
    <t>Dea</t>
  </si>
  <si>
    <t>Taylor</t>
  </si>
  <si>
    <t>Hicks</t>
  </si>
  <si>
    <t>Grimes</t>
  </si>
  <si>
    <t>Contin</t>
  </si>
  <si>
    <t>P</t>
  </si>
  <si>
    <t>B</t>
  </si>
  <si>
    <t>G</t>
  </si>
  <si>
    <t>R</t>
  </si>
  <si>
    <t>H</t>
  </si>
  <si>
    <t>RR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</si>
  <si>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</si>
  <si>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</si>
  <si>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</si>
  <si>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</si>
  <si>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</si>
  <si>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</si>
  <si>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</si>
  <si>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</si>
  <si>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</si>
  <si>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</si>
  <si>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</si>
  <si>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</si>
  <si>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</si>
  <si>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</si>
  <si>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</si>
  <si>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</si>
  <si>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</si>
  <si>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</si>
  <si>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</si>
  <si>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</si>
  <si>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Round 21</t>
  </si>
  <si>
    <t>Round 22</t>
  </si>
  <si>
    <t>Player</t>
  </si>
  <si>
    <t>Baloo</t>
  </si>
  <si>
    <t>Streak</t>
  </si>
  <si>
    <t>LeighW</t>
  </si>
  <si>
    <t>PW</t>
  </si>
  <si>
    <t>rosy23</t>
  </si>
  <si>
    <t>rockin.tiger</t>
  </si>
  <si>
    <t>Tigers Of Old</t>
  </si>
  <si>
    <t>Tigerdog</t>
  </si>
  <si>
    <t>Goodone</t>
  </si>
  <si>
    <t>DirtyDogTiger</t>
  </si>
  <si>
    <t>FitenFitenWin</t>
  </si>
  <si>
    <t>skybeau</t>
  </si>
  <si>
    <t>The General</t>
  </si>
  <si>
    <t>TheGeneral</t>
  </si>
  <si>
    <t>Brett15</t>
  </si>
  <si>
    <t>davidrodan</t>
  </si>
  <si>
    <t>Player Pledges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</si>
  <si>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</si>
  <si>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</si>
  <si>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</si>
  <si>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</si>
  <si>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</si>
  <si>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</si>
  <si>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</si>
  <si>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</si>
  <si>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</si>
  <si>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</si>
  <si>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</si>
  <si>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</si>
  <si>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</si>
  <si>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</si>
  <si>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RD15</t>
  </si>
  <si>
    <t>RD16</t>
  </si>
  <si>
    <t>RD17</t>
  </si>
  <si>
    <t>RD18</t>
  </si>
  <si>
    <t>RD19</t>
  </si>
  <si>
    <t>RD20</t>
  </si>
  <si>
    <t>RD21</t>
  </si>
  <si>
    <t>RD22</t>
  </si>
  <si>
    <t>Result</t>
  </si>
  <si>
    <t>Belly</t>
  </si>
  <si>
    <t>Rounds</t>
  </si>
  <si>
    <t>Player Stats</t>
  </si>
  <si>
    <t>Richmond</t>
  </si>
  <si>
    <t>Carlton</t>
  </si>
  <si>
    <t>Team Stats</t>
  </si>
  <si>
    <t>Big Cat Lover</t>
  </si>
  <si>
    <t>Disco08</t>
  </si>
  <si>
    <t>Totals</t>
  </si>
  <si>
    <t>SkillzThatKillz</t>
  </si>
  <si>
    <t>skiptomystu</t>
  </si>
  <si>
    <t>Elmer</t>
  </si>
  <si>
    <t>LOSS</t>
  </si>
  <si>
    <t>PYMPS Running Total</t>
  </si>
  <si>
    <t>Tiger 4 Life</t>
  </si>
  <si>
    <t>smasha</t>
  </si>
  <si>
    <t xml:space="preserve">HeadandShin </t>
  </si>
  <si>
    <t>DRAW</t>
  </si>
  <si>
    <t>St. Kilda</t>
  </si>
  <si>
    <t>LidsBling&amp;Cotch</t>
  </si>
  <si>
    <t>Azza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</si>
</sst>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51"/>
      <name val="Calibri"/>
      <family val="2"/>
    </font>
    <font>
      <b/>
      <sz val="8"/>
      <color indexed="51"/>
      <name val="Calibri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1"/>
      </top>
      <bottom style="thin">
        <color indexed="5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Protection="1"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3" xfId="0" applyNumberFormat="1" applyFont="1" applyBorder="1" applyProtection="1">
      <protection hidden="1"/>
    </xf>
    <xf numFmtId="0" fontId="1" fillId="0" borderId="18" xfId="0" applyNumberFormat="1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1" fillId="0" borderId="1" xfId="0" applyNumberFormat="1" applyFont="1" applyBorder="1" applyProtection="1">
      <protection hidden="1"/>
    </xf>
    <xf numFmtId="0" fontId="1" fillId="0" borderId="5" xfId="0" applyNumberFormat="1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2" xfId="0" applyFont="1" applyFill="1" applyBorder="1" applyProtection="1">
      <protection hidden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1" fillId="0" borderId="0" xfId="0" applyFont="1" applyFill="1" applyProtection="1">
      <protection hidden="1"/>
    </xf>
    <xf numFmtId="0" fontId="5" fillId="0" borderId="28" xfId="0" applyFont="1" applyFill="1" applyBorder="1" applyAlignment="1" applyProtection="1">
      <alignment horizontal="center"/>
      <protection hidden="1"/>
    </xf>
    <xf numFmtId="0" fontId="5" fillId="0" borderId="29" xfId="0" applyFont="1" applyFill="1" applyBorder="1" applyAlignment="1" applyProtection="1">
      <alignment horizont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1" fillId="0" borderId="33" xfId="0" applyFont="1" applyFill="1" applyBorder="1" applyAlignment="1" applyProtection="1">
      <protection hidden="1"/>
    </xf>
    <xf numFmtId="164" fontId="1" fillId="0" borderId="20" xfId="0" applyNumberFormat="1" applyFont="1" applyFill="1" applyBorder="1" applyProtection="1">
      <protection hidden="1"/>
    </xf>
    <xf numFmtId="164" fontId="1" fillId="0" borderId="21" xfId="0" applyNumberFormat="1" applyFont="1" applyFill="1" applyBorder="1" applyProtection="1">
      <protection hidden="1"/>
    </xf>
    <xf numFmtId="164" fontId="1" fillId="0" borderId="27" xfId="0" applyNumberFormat="1" applyFont="1" applyFill="1" applyBorder="1" applyProtection="1">
      <protection hidden="1"/>
    </xf>
    <xf numFmtId="164" fontId="5" fillId="0" borderId="31" xfId="0" applyNumberFormat="1" applyFont="1" applyFill="1" applyBorder="1" applyProtection="1">
      <protection hidden="1"/>
    </xf>
    <xf numFmtId="0" fontId="5" fillId="0" borderId="28" xfId="0" applyFont="1" applyFill="1" applyBorder="1" applyProtection="1">
      <protection hidden="1"/>
    </xf>
    <xf numFmtId="0" fontId="5" fillId="0" borderId="29" xfId="0" applyFont="1" applyFill="1" applyBorder="1" applyProtection="1"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39" xfId="0" applyFont="1" applyFill="1" applyBorder="1" applyProtection="1">
      <protection hidden="1"/>
    </xf>
    <xf numFmtId="0" fontId="1" fillId="0" borderId="10" xfId="0" applyFont="1" applyFill="1" applyBorder="1" applyProtection="1">
      <protection hidden="1"/>
    </xf>
    <xf numFmtId="0" fontId="1" fillId="0" borderId="36" xfId="0" applyFont="1" applyFill="1" applyBorder="1" applyProtection="1">
      <protection hidden="1"/>
    </xf>
    <xf numFmtId="0" fontId="5" fillId="0" borderId="38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Protection="1"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Protection="1">
      <protection hidden="1"/>
    </xf>
    <xf numFmtId="0" fontId="1" fillId="0" borderId="23" xfId="0" applyFont="1" applyFill="1" applyBorder="1" applyProtection="1">
      <protection hidden="1"/>
    </xf>
    <xf numFmtId="0" fontId="1" fillId="0" borderId="3" xfId="0" applyFont="1" applyFill="1" applyBorder="1" applyProtection="1">
      <protection hidden="1"/>
    </xf>
    <xf numFmtId="0" fontId="1" fillId="0" borderId="16" xfId="0" applyFont="1" applyFill="1" applyBorder="1" applyAlignment="1" applyProtection="1">
      <protection hidden="1"/>
    </xf>
    <xf numFmtId="0" fontId="5" fillId="0" borderId="26" xfId="0" applyFont="1" applyFill="1" applyBorder="1" applyProtection="1">
      <protection hidden="1"/>
    </xf>
    <xf numFmtId="0" fontId="1" fillId="0" borderId="37" xfId="0" applyFont="1" applyFill="1" applyBorder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6" fillId="0" borderId="25" xfId="0" applyFont="1" applyFill="1" applyBorder="1" applyAlignment="1" applyProtection="1">
      <alignment horizontal="center"/>
      <protection hidden="1"/>
    </xf>
    <xf numFmtId="0" fontId="6" fillId="0" borderId="34" xfId="0" applyFont="1" applyFill="1" applyBorder="1" applyAlignment="1" applyProtection="1">
      <alignment horizontal="center"/>
      <protection hidden="1"/>
    </xf>
    <xf numFmtId="0" fontId="6" fillId="0" borderId="33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indexed="4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2"/>
        </patternFill>
      </fill>
    </dxf>
  </dxfs>
  <tableStyles count="1" defaultTableStyle="TableStyleMedium2" defaultPivotStyle="PivotStyleLight16">
    <tableStyle name="Table Style 1" pivot="0" count="2">
      <tableStyleElement type="firstRowStripe" dxfId="2"/>
      <tableStyleElement type="secondRowStripe" dxfId="1"/>
    </tableStyle>
  </tableStyles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H63"/>
  <sheetViews>
    <sheetView showGridLines="0" showZeros="0" tabSelected="1" workbookViewId="0">
      <selection activeCell="L7" sqref="L7:AG44"/>
    </sheetView>
  </sheetViews>
  <sheetFormatPr defaultRowHeight="11.25"/>
  <cols>
    <col min="1" max="1" width="2.140625" style="41" customWidth="1"/>
    <col min="2" max="2" width="15.28515625" style="41" bestFit="1" customWidth="1"/>
    <col min="3" max="3" width="8.28515625" style="41" bestFit="1" customWidth="1"/>
    <col min="4" max="4" width="3.42578125" style="41" customWidth="1"/>
    <col min="5" max="5" width="3.5703125" style="41" bestFit="1" customWidth="1"/>
    <col min="6" max="8" width="2.7109375" style="41" bestFit="1" customWidth="1"/>
    <col min="9" max="9" width="2.42578125" style="41" customWidth="1"/>
    <col min="10" max="10" width="2.28515625" style="41" customWidth="1"/>
    <col min="11" max="11" width="1.85546875" style="41" bestFit="1" customWidth="1"/>
    <col min="12" max="12" width="4.85546875" style="41" bestFit="1" customWidth="1"/>
    <col min="13" max="13" width="6.42578125" style="41" bestFit="1" customWidth="1"/>
    <col min="14" max="20" width="3.7109375" style="41" bestFit="1" customWidth="1"/>
    <col min="21" max="33" width="4.5703125" style="41" bestFit="1" customWidth="1"/>
    <col min="34" max="34" width="5.140625" style="41" bestFit="1" customWidth="1"/>
    <col min="35" max="35" width="3.85546875" style="41" customWidth="1"/>
    <col min="36" max="16384" width="9.140625" style="41"/>
  </cols>
  <sheetData>
    <row r="1" spans="2:34" ht="12" thickBot="1">
      <c r="L1" s="42" t="s">
        <v>84</v>
      </c>
      <c r="M1" s="43" t="s">
        <v>85</v>
      </c>
      <c r="N1" s="43" t="s">
        <v>86</v>
      </c>
      <c r="O1" s="43" t="s">
        <v>87</v>
      </c>
      <c r="P1" s="43" t="s">
        <v>88</v>
      </c>
      <c r="Q1" s="43" t="s">
        <v>89</v>
      </c>
      <c r="R1" s="43" t="s">
        <v>90</v>
      </c>
      <c r="S1" s="43" t="s">
        <v>91</v>
      </c>
      <c r="T1" s="43" t="s">
        <v>92</v>
      </c>
      <c r="U1" s="43" t="s">
        <v>93</v>
      </c>
      <c r="V1" s="43" t="s">
        <v>94</v>
      </c>
      <c r="W1" s="43" t="s">
        <v>95</v>
      </c>
      <c r="X1" s="43" t="s">
        <v>96</v>
      </c>
      <c r="Y1" s="43" t="s">
        <v>97</v>
      </c>
      <c r="Z1" s="43" t="s">
        <v>98</v>
      </c>
      <c r="AA1" s="43" t="s">
        <v>99</v>
      </c>
      <c r="AB1" s="43" t="s">
        <v>100</v>
      </c>
      <c r="AC1" s="43" t="s">
        <v>101</v>
      </c>
      <c r="AD1" s="43" t="s">
        <v>102</v>
      </c>
      <c r="AE1" s="43" t="s">
        <v>103</v>
      </c>
      <c r="AF1" s="43" t="s">
        <v>104</v>
      </c>
      <c r="AG1" s="44" t="s">
        <v>105</v>
      </c>
      <c r="AH1" s="45" t="s">
        <v>115</v>
      </c>
    </row>
    <row r="2" spans="2:34" ht="12" thickBot="1">
      <c r="C2" s="73" t="s">
        <v>120</v>
      </c>
      <c r="D2" s="74"/>
      <c r="E2" s="74"/>
      <c r="F2" s="74"/>
      <c r="G2" s="74"/>
      <c r="H2" s="74"/>
      <c r="I2" s="74"/>
      <c r="J2" s="74"/>
      <c r="K2" s="46"/>
      <c r="L2" s="47">
        <f ca="1">L46</f>
        <v>2</v>
      </c>
      <c r="M2" s="48">
        <f ca="1">M46</f>
        <v>24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  <c r="AH2" s="50">
        <f ca="1">SUM(L2:AG2)</f>
        <v>26</v>
      </c>
    </row>
    <row r="3" spans="2:34" ht="12" thickBot="1"/>
    <row r="4" spans="2:34" ht="12" thickBot="1">
      <c r="B4" s="75" t="s">
        <v>83</v>
      </c>
      <c r="C4" s="76"/>
      <c r="D4" s="76"/>
      <c r="E4" s="76"/>
      <c r="F4" s="76"/>
      <c r="G4" s="76"/>
      <c r="H4" s="76"/>
      <c r="I4" s="76"/>
      <c r="J4" s="76"/>
      <c r="K4" s="77"/>
      <c r="L4" s="78" t="s">
        <v>108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80"/>
    </row>
    <row r="5" spans="2:34">
      <c r="B5" s="51" t="s">
        <v>1</v>
      </c>
      <c r="C5" s="52" t="s">
        <v>66</v>
      </c>
      <c r="D5" s="43" t="s">
        <v>38</v>
      </c>
      <c r="E5" s="43" t="s">
        <v>70</v>
      </c>
      <c r="F5" s="43" t="s">
        <v>39</v>
      </c>
      <c r="G5" s="43" t="s">
        <v>40</v>
      </c>
      <c r="H5" s="43" t="s">
        <v>41</v>
      </c>
      <c r="I5" s="43" t="s">
        <v>42</v>
      </c>
      <c r="J5" s="44"/>
      <c r="K5" s="44"/>
      <c r="L5" s="42" t="s">
        <v>84</v>
      </c>
      <c r="M5" s="43" t="s">
        <v>85</v>
      </c>
      <c r="N5" s="43" t="s">
        <v>86</v>
      </c>
      <c r="O5" s="43" t="s">
        <v>87</v>
      </c>
      <c r="P5" s="43" t="s">
        <v>88</v>
      </c>
      <c r="Q5" s="43" t="s">
        <v>89</v>
      </c>
      <c r="R5" s="43" t="s">
        <v>90</v>
      </c>
      <c r="S5" s="43" t="s">
        <v>91</v>
      </c>
      <c r="T5" s="43" t="s">
        <v>92</v>
      </c>
      <c r="U5" s="43" t="s">
        <v>93</v>
      </c>
      <c r="V5" s="43" t="s">
        <v>94</v>
      </c>
      <c r="W5" s="43" t="s">
        <v>95</v>
      </c>
      <c r="X5" s="43" t="s">
        <v>96</v>
      </c>
      <c r="Y5" s="43" t="s">
        <v>97</v>
      </c>
      <c r="Z5" s="43" t="s">
        <v>98</v>
      </c>
      <c r="AA5" s="43" t="s">
        <v>99</v>
      </c>
      <c r="AB5" s="43" t="s">
        <v>100</v>
      </c>
      <c r="AC5" s="43" t="s">
        <v>101</v>
      </c>
      <c r="AD5" s="43" t="s">
        <v>102</v>
      </c>
      <c r="AE5" s="43" t="s">
        <v>103</v>
      </c>
      <c r="AF5" s="43" t="s">
        <v>104</v>
      </c>
      <c r="AG5" s="44" t="s">
        <v>105</v>
      </c>
      <c r="AH5" s="53" t="s">
        <v>115</v>
      </c>
    </row>
    <row r="6" spans="2:34">
      <c r="B6" s="32" t="s">
        <v>127</v>
      </c>
      <c r="C6" s="54" t="s">
        <v>3</v>
      </c>
      <c r="D6" s="55"/>
      <c r="E6" s="55"/>
      <c r="F6" s="55"/>
      <c r="G6" s="55">
        <v>5</v>
      </c>
      <c r="H6" s="55"/>
      <c r="I6" s="55"/>
      <c r="J6" s="55"/>
      <c r="K6" s="55"/>
      <c r="L6" s="56">
        <f ca="1">SUM(IF(VLOOKUP($C6,INDIRECT(L$48),L$50)=1,$E6,0)+(IF(VLOOKUP($C6,INDIRECT(L$48),L$51)=1,$D6,0))+(IF(VLOOKUP($C6,INDIRECT(L$48),L$52)=1,$F6,0))+(IF(VLOOKUP($C6,INDIRECT(L$48),L$53)&gt;0,(VLOOKUP($C6,INDIRECT(L$48),L$54))*$G6,0))+(IF(VLOOKUP($C6,INDIRECT(L$48),L$55)=1,$H6,0))+(IF(VLOOKUP($C6,INDIRECT(L$48),L$56)&gt;0,(VLOOKUP($C6,INDIRECT(L$48),L$57))*$I6,0)))</f>
        <v>0</v>
      </c>
      <c r="M6" s="57">
        <f t="shared" ref="M6:M44" ca="1" si="0">SUM(IF(VLOOKUP($C6,INDIRECT(M$48),M$50)=1,$E6,0)+(IF(VLOOKUP($C6,INDIRECT(M$48),M$51)=1,$D6,0))+(IF(VLOOKUP($C6,INDIRECT(M$48),M$52)=1,$F6,0))+(IF(VLOOKUP($C6,INDIRECT(M$48),M$53)&gt;0,(VLOOKUP($C6,INDIRECT(M$48),M$54))*$G6,0))+(IF(VLOOKUP($C6,INDIRECT(M$48),M$55)=1,$H6,0))+(IF(VLOOKUP($C6,INDIRECT(M$48),M$56)&gt;0,(VLOOKUP($C6,INDIRECT(M$48),M$57))*$I6,0)))</f>
        <v>0</v>
      </c>
      <c r="N6" s="57">
        <f>SUM(IF(VLOOKUP($C6,Stats!$B$2:$ED$22,14)="W",$E6,0)+(IF(VLOOKUP($C6,Stats!$B$2:$ED$22,15)=1,$D6,0))+(IF(VLOOKUP($C6,Stats!$B$2:$ED$22,16)=1,$F6,0))+(IF(VLOOKUP($C6,Stats!$B$2:$ED$22,17)&gt;0,(VLOOKUP($C6,Stats!$B$2:$ED$22,17))*$G6,0))+(IF(VLOOKUP($C6,Stats!$B$2:$ED$22,18)=1,$H6,0))+(IF(VLOOKUP($C6,Stats!$B$2:$ED$22,19)&gt;0,(VLOOKUP($C6,Stats!$B$2:$ED$22,19))*$I6,0)))</f>
        <v>0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8"/>
      <c r="AH6" s="59">
        <f t="shared" ref="AH6" ca="1" si="1">SUM(L6:AG6)</f>
        <v>0</v>
      </c>
    </row>
    <row r="7" spans="2:34">
      <c r="B7" s="60" t="s">
        <v>67</v>
      </c>
      <c r="C7" s="57" t="s">
        <v>15</v>
      </c>
      <c r="D7" s="61"/>
      <c r="E7" s="61"/>
      <c r="F7" s="61"/>
      <c r="G7" s="61"/>
      <c r="H7" s="61">
        <v>50</v>
      </c>
      <c r="I7" s="61"/>
      <c r="J7" s="62"/>
      <c r="K7" s="62"/>
      <c r="L7" s="56">
        <f ca="1">IFERROR(SUM(IF(VLOOKUP($C7,INDIRECT(L$48),L$50)=1,$E7,0)+(IF(VLOOKUP($C7,INDIRECT(L$48),L$51)=1,$D7,0))+(IF(VLOOKUP($C7,INDIRECT(L$48),L$52)=1,$F7,0))+(IF(VLOOKUP($C7,INDIRECT(L$48),L$53)&gt;0,(VLOOKUP($C7,INDIRECT(L$48),L$54))*$G7,0))+(IF(VLOOKUP($C7,INDIRECT(L$48),L$55)=1,$H7,0))+(IF(VLOOKUP($C7,INDIRECT(L$48),L$56)&gt;0,(VLOOKUP($C7,INDIRECT(L$48),L$57))*$I7,0))),"")</f>
        <v>0</v>
      </c>
      <c r="M7" s="56">
        <f t="shared" ref="M7:AB22" ca="1" si="2">IFERROR(SUM(IF(VLOOKUP($C7,INDIRECT(M$48),M$50)=1,$E7,0)+(IF(VLOOKUP($C7,INDIRECT(M$48),M$51)=1,$D7,0))+(IF(VLOOKUP($C7,INDIRECT(M$48),M$52)=1,$F7,0))+(IF(VLOOKUP($C7,INDIRECT(M$48),M$53)&gt;0,(VLOOKUP($C7,INDIRECT(M$48),M$54))*$G7,0))+(IF(VLOOKUP($C7,INDIRECT(M$48),M$55)=1,$H7,0))+(IF(VLOOKUP($C7,INDIRECT(M$48),M$56)&gt;0,(VLOOKUP($C7,INDIRECT(M$48),M$57))*$I7,0))),"")</f>
        <v>0</v>
      </c>
      <c r="N7" s="56" t="str">
        <f t="shared" ca="1" si="2"/>
        <v/>
      </c>
      <c r="O7" s="56" t="str">
        <f t="shared" ca="1" si="2"/>
        <v/>
      </c>
      <c r="P7" s="56" t="str">
        <f t="shared" ca="1" si="2"/>
        <v/>
      </c>
      <c r="Q7" s="56" t="str">
        <f t="shared" ca="1" si="2"/>
        <v/>
      </c>
      <c r="R7" s="56" t="str">
        <f t="shared" ca="1" si="2"/>
        <v/>
      </c>
      <c r="S7" s="56" t="str">
        <f t="shared" ca="1" si="2"/>
        <v/>
      </c>
      <c r="T7" s="56" t="str">
        <f t="shared" ca="1" si="2"/>
        <v/>
      </c>
      <c r="U7" s="56" t="str">
        <f t="shared" ca="1" si="2"/>
        <v/>
      </c>
      <c r="V7" s="56" t="str">
        <f t="shared" ca="1" si="2"/>
        <v/>
      </c>
      <c r="W7" s="56" t="str">
        <f t="shared" ca="1" si="2"/>
        <v/>
      </c>
      <c r="X7" s="56" t="str">
        <f t="shared" ca="1" si="2"/>
        <v/>
      </c>
      <c r="Y7" s="56" t="str">
        <f t="shared" ca="1" si="2"/>
        <v/>
      </c>
      <c r="Z7" s="56" t="str">
        <f t="shared" ca="1" si="2"/>
        <v/>
      </c>
      <c r="AA7" s="56" t="str">
        <f t="shared" ca="1" si="2"/>
        <v/>
      </c>
      <c r="AB7" s="56" t="str">
        <f t="shared" ca="1" si="2"/>
        <v/>
      </c>
      <c r="AC7" s="56" t="str">
        <f t="shared" ref="AC7:AG22" ca="1" si="3">IFERROR(SUM(IF(VLOOKUP($C7,INDIRECT(AC$48),AC$50)=1,$E7,0)+(IF(VLOOKUP($C7,INDIRECT(AC$48),AC$51)=1,$D7,0))+(IF(VLOOKUP($C7,INDIRECT(AC$48),AC$52)=1,$F7,0))+(IF(VLOOKUP($C7,INDIRECT(AC$48),AC$53)&gt;0,(VLOOKUP($C7,INDIRECT(AC$48),AC$54))*$G7,0))+(IF(VLOOKUP($C7,INDIRECT(AC$48),AC$55)=1,$H7,0))+(IF(VLOOKUP($C7,INDIRECT(AC$48),AC$56)&gt;0,(VLOOKUP($C7,INDIRECT(AC$48),AC$57))*$I7,0))),"")</f>
        <v/>
      </c>
      <c r="AD7" s="56" t="str">
        <f t="shared" ca="1" si="3"/>
        <v/>
      </c>
      <c r="AE7" s="56" t="str">
        <f t="shared" ca="1" si="3"/>
        <v/>
      </c>
      <c r="AF7" s="56" t="str">
        <f t="shared" ca="1" si="3"/>
        <v/>
      </c>
      <c r="AG7" s="56" t="str">
        <f t="shared" ca="1" si="3"/>
        <v/>
      </c>
      <c r="AH7" s="59">
        <f t="shared" ref="AH7:AH45" ca="1" si="4">SUM(L7:AG7)</f>
        <v>0</v>
      </c>
    </row>
    <row r="8" spans="2:34">
      <c r="B8" s="32" t="s">
        <v>67</v>
      </c>
      <c r="C8" s="54" t="s">
        <v>12</v>
      </c>
      <c r="D8" s="55">
        <v>2</v>
      </c>
      <c r="E8" s="55"/>
      <c r="F8" s="55">
        <v>10</v>
      </c>
      <c r="G8" s="55">
        <v>20</v>
      </c>
      <c r="H8" s="55"/>
      <c r="I8" s="55"/>
      <c r="J8" s="63"/>
      <c r="K8" s="63"/>
      <c r="L8" s="56">
        <f t="shared" ref="L8:AA23" ca="1" si="5">IFERROR(SUM(IF(VLOOKUP($C8,INDIRECT(L$48),L$50)=1,$E8,0)+(IF(VLOOKUP($C8,INDIRECT(L$48),L$51)=1,$D8,0))+(IF(VLOOKUP($C8,INDIRECT(L$48),L$52)=1,$F8,0))+(IF(VLOOKUP($C8,INDIRECT(L$48),L$53)&gt;0,(VLOOKUP($C8,INDIRECT(L$48),L$54))*$G8,0))+(IF(VLOOKUP($C8,INDIRECT(L$48),L$55)=1,$H8,0))+(IF(VLOOKUP($C8,INDIRECT(L$48),L$56)&gt;0,(VLOOKUP($C8,INDIRECT(L$48),L$57))*$I8,0))),"")</f>
        <v>0</v>
      </c>
      <c r="M8" s="56">
        <f t="shared" ca="1" si="2"/>
        <v>0</v>
      </c>
      <c r="N8" s="56" t="str">
        <f t="shared" ca="1" si="2"/>
        <v/>
      </c>
      <c r="O8" s="56" t="str">
        <f t="shared" ca="1" si="2"/>
        <v/>
      </c>
      <c r="P8" s="56" t="str">
        <f t="shared" ca="1" si="2"/>
        <v/>
      </c>
      <c r="Q8" s="56" t="str">
        <f t="shared" ca="1" si="2"/>
        <v/>
      </c>
      <c r="R8" s="56" t="str">
        <f t="shared" ca="1" si="2"/>
        <v/>
      </c>
      <c r="S8" s="56" t="str">
        <f t="shared" ca="1" si="2"/>
        <v/>
      </c>
      <c r="T8" s="56" t="str">
        <f t="shared" ca="1" si="2"/>
        <v/>
      </c>
      <c r="U8" s="56" t="str">
        <f t="shared" ca="1" si="2"/>
        <v/>
      </c>
      <c r="V8" s="56" t="str">
        <f t="shared" ca="1" si="2"/>
        <v/>
      </c>
      <c r="W8" s="56" t="str">
        <f t="shared" ca="1" si="2"/>
        <v/>
      </c>
      <c r="X8" s="56" t="str">
        <f t="shared" ca="1" si="2"/>
        <v/>
      </c>
      <c r="Y8" s="56" t="str">
        <f t="shared" ca="1" si="2"/>
        <v/>
      </c>
      <c r="Z8" s="56" t="str">
        <f t="shared" ca="1" si="2"/>
        <v/>
      </c>
      <c r="AA8" s="56" t="str">
        <f t="shared" ca="1" si="2"/>
        <v/>
      </c>
      <c r="AB8" s="56" t="str">
        <f t="shared" ca="1" si="2"/>
        <v/>
      </c>
      <c r="AC8" s="56" t="str">
        <f t="shared" ca="1" si="3"/>
        <v/>
      </c>
      <c r="AD8" s="56" t="str">
        <f t="shared" ca="1" si="3"/>
        <v/>
      </c>
      <c r="AE8" s="56" t="str">
        <f t="shared" ca="1" si="3"/>
        <v/>
      </c>
      <c r="AF8" s="56" t="str">
        <f t="shared" ca="1" si="3"/>
        <v/>
      </c>
      <c r="AG8" s="56" t="str">
        <f t="shared" ca="1" si="3"/>
        <v/>
      </c>
      <c r="AH8" s="59">
        <f t="shared" ca="1" si="4"/>
        <v>0</v>
      </c>
    </row>
    <row r="9" spans="2:34">
      <c r="B9" s="32" t="s">
        <v>107</v>
      </c>
      <c r="C9" s="54" t="s">
        <v>2</v>
      </c>
      <c r="D9" s="55"/>
      <c r="E9" s="55"/>
      <c r="F9" s="55">
        <v>5</v>
      </c>
      <c r="G9" s="55"/>
      <c r="H9" s="55"/>
      <c r="I9" s="55"/>
      <c r="J9" s="63"/>
      <c r="K9" s="63"/>
      <c r="L9" s="56">
        <f t="shared" ca="1" si="5"/>
        <v>0</v>
      </c>
      <c r="M9" s="56">
        <f t="shared" ca="1" si="2"/>
        <v>5</v>
      </c>
      <c r="N9" s="56" t="str">
        <f t="shared" ca="1" si="2"/>
        <v/>
      </c>
      <c r="O9" s="56" t="str">
        <f t="shared" ca="1" si="2"/>
        <v/>
      </c>
      <c r="P9" s="56" t="str">
        <f t="shared" ca="1" si="2"/>
        <v/>
      </c>
      <c r="Q9" s="56" t="str">
        <f t="shared" ca="1" si="2"/>
        <v/>
      </c>
      <c r="R9" s="56" t="str">
        <f t="shared" ca="1" si="2"/>
        <v/>
      </c>
      <c r="S9" s="56" t="str">
        <f t="shared" ca="1" si="2"/>
        <v/>
      </c>
      <c r="T9" s="56" t="str">
        <f t="shared" ca="1" si="2"/>
        <v/>
      </c>
      <c r="U9" s="56" t="str">
        <f t="shared" ca="1" si="2"/>
        <v/>
      </c>
      <c r="V9" s="56" t="str">
        <f t="shared" ca="1" si="2"/>
        <v/>
      </c>
      <c r="W9" s="56" t="str">
        <f t="shared" ca="1" si="2"/>
        <v/>
      </c>
      <c r="X9" s="56" t="str">
        <f t="shared" ca="1" si="2"/>
        <v/>
      </c>
      <c r="Y9" s="56" t="str">
        <f t="shared" ca="1" si="2"/>
        <v/>
      </c>
      <c r="Z9" s="56" t="str">
        <f t="shared" ca="1" si="2"/>
        <v/>
      </c>
      <c r="AA9" s="56" t="str">
        <f t="shared" ca="1" si="2"/>
        <v/>
      </c>
      <c r="AB9" s="56" t="str">
        <f t="shared" ca="1" si="2"/>
        <v/>
      </c>
      <c r="AC9" s="56" t="str">
        <f t="shared" ca="1" si="3"/>
        <v/>
      </c>
      <c r="AD9" s="56" t="str">
        <f t="shared" ca="1" si="3"/>
        <v/>
      </c>
      <c r="AE9" s="56" t="str">
        <f t="shared" ca="1" si="3"/>
        <v/>
      </c>
      <c r="AF9" s="56" t="str">
        <f t="shared" ca="1" si="3"/>
        <v/>
      </c>
      <c r="AG9" s="56" t="str">
        <f t="shared" ca="1" si="3"/>
        <v/>
      </c>
      <c r="AH9" s="59">
        <f t="shared" ca="1" si="4"/>
        <v>5</v>
      </c>
    </row>
    <row r="10" spans="2:34">
      <c r="B10" s="32" t="s">
        <v>113</v>
      </c>
      <c r="C10" s="54" t="s">
        <v>12</v>
      </c>
      <c r="D10" s="55"/>
      <c r="E10" s="55"/>
      <c r="F10" s="55">
        <v>5</v>
      </c>
      <c r="G10" s="55"/>
      <c r="H10" s="55"/>
      <c r="I10" s="55"/>
      <c r="J10" s="63"/>
      <c r="K10" s="63"/>
      <c r="L10" s="56">
        <f t="shared" ca="1" si="5"/>
        <v>0</v>
      </c>
      <c r="M10" s="56">
        <f t="shared" ca="1" si="2"/>
        <v>0</v>
      </c>
      <c r="N10" s="56" t="str">
        <f t="shared" ca="1" si="2"/>
        <v/>
      </c>
      <c r="O10" s="56" t="str">
        <f t="shared" ca="1" si="2"/>
        <v/>
      </c>
      <c r="P10" s="56" t="str">
        <f t="shared" ca="1" si="2"/>
        <v/>
      </c>
      <c r="Q10" s="56" t="str">
        <f t="shared" ca="1" si="2"/>
        <v/>
      </c>
      <c r="R10" s="56" t="str">
        <f t="shared" ca="1" si="2"/>
        <v/>
      </c>
      <c r="S10" s="56" t="str">
        <f t="shared" ca="1" si="2"/>
        <v/>
      </c>
      <c r="T10" s="56" t="str">
        <f t="shared" ca="1" si="2"/>
        <v/>
      </c>
      <c r="U10" s="56" t="str">
        <f t="shared" ca="1" si="2"/>
        <v/>
      </c>
      <c r="V10" s="56" t="str">
        <f t="shared" ca="1" si="2"/>
        <v/>
      </c>
      <c r="W10" s="56" t="str">
        <f t="shared" ca="1" si="2"/>
        <v/>
      </c>
      <c r="X10" s="56" t="str">
        <f t="shared" ca="1" si="2"/>
        <v/>
      </c>
      <c r="Y10" s="56" t="str">
        <f t="shared" ca="1" si="2"/>
        <v/>
      </c>
      <c r="Z10" s="56" t="str">
        <f t="shared" ca="1" si="2"/>
        <v/>
      </c>
      <c r="AA10" s="56" t="str">
        <f t="shared" ca="1" si="2"/>
        <v/>
      </c>
      <c r="AB10" s="56" t="str">
        <f t="shared" ca="1" si="2"/>
        <v/>
      </c>
      <c r="AC10" s="56" t="str">
        <f t="shared" ca="1" si="3"/>
        <v/>
      </c>
      <c r="AD10" s="56" t="str">
        <f t="shared" ca="1" si="3"/>
        <v/>
      </c>
      <c r="AE10" s="56" t="str">
        <f t="shared" ca="1" si="3"/>
        <v/>
      </c>
      <c r="AF10" s="56" t="str">
        <f t="shared" ca="1" si="3"/>
        <v/>
      </c>
      <c r="AG10" s="56" t="str">
        <f t="shared" ca="1" si="3"/>
        <v/>
      </c>
      <c r="AH10" s="59">
        <f t="shared" ca="1" si="4"/>
        <v>0</v>
      </c>
    </row>
    <row r="11" spans="2:34">
      <c r="B11" s="32" t="s">
        <v>113</v>
      </c>
      <c r="C11" s="54" t="s">
        <v>3</v>
      </c>
      <c r="D11" s="55"/>
      <c r="E11" s="55"/>
      <c r="F11" s="55">
        <v>2</v>
      </c>
      <c r="G11" s="55"/>
      <c r="H11" s="55"/>
      <c r="I11" s="55"/>
      <c r="J11" s="63"/>
      <c r="K11" s="63"/>
      <c r="L11" s="56">
        <f t="shared" ca="1" si="5"/>
        <v>0</v>
      </c>
      <c r="M11" s="56">
        <f t="shared" ca="1" si="2"/>
        <v>0</v>
      </c>
      <c r="N11" s="56" t="str">
        <f t="shared" ca="1" si="2"/>
        <v/>
      </c>
      <c r="O11" s="56" t="str">
        <f t="shared" ca="1" si="2"/>
        <v/>
      </c>
      <c r="P11" s="56" t="str">
        <f t="shared" ca="1" si="2"/>
        <v/>
      </c>
      <c r="Q11" s="56" t="str">
        <f t="shared" ca="1" si="2"/>
        <v/>
      </c>
      <c r="R11" s="56" t="str">
        <f t="shared" ca="1" si="2"/>
        <v/>
      </c>
      <c r="S11" s="56" t="str">
        <f t="shared" ca="1" si="2"/>
        <v/>
      </c>
      <c r="T11" s="56" t="str">
        <f t="shared" ca="1" si="2"/>
        <v/>
      </c>
      <c r="U11" s="56" t="str">
        <f t="shared" ca="1" si="2"/>
        <v/>
      </c>
      <c r="V11" s="56" t="str">
        <f t="shared" ca="1" si="2"/>
        <v/>
      </c>
      <c r="W11" s="56" t="str">
        <f t="shared" ca="1" si="2"/>
        <v/>
      </c>
      <c r="X11" s="56" t="str">
        <f t="shared" ca="1" si="2"/>
        <v/>
      </c>
      <c r="Y11" s="56" t="str">
        <f t="shared" ca="1" si="2"/>
        <v/>
      </c>
      <c r="Z11" s="56" t="str">
        <f t="shared" ca="1" si="2"/>
        <v/>
      </c>
      <c r="AA11" s="56" t="str">
        <f t="shared" ca="1" si="2"/>
        <v/>
      </c>
      <c r="AB11" s="56" t="str">
        <f t="shared" ca="1" si="2"/>
        <v/>
      </c>
      <c r="AC11" s="56" t="str">
        <f t="shared" ca="1" si="3"/>
        <v/>
      </c>
      <c r="AD11" s="56" t="str">
        <f t="shared" ca="1" si="3"/>
        <v/>
      </c>
      <c r="AE11" s="56" t="str">
        <f t="shared" ca="1" si="3"/>
        <v/>
      </c>
      <c r="AF11" s="56" t="str">
        <f t="shared" ca="1" si="3"/>
        <v/>
      </c>
      <c r="AG11" s="56" t="str">
        <f t="shared" ca="1" si="3"/>
        <v/>
      </c>
      <c r="AH11" s="59">
        <f t="shared" ca="1" si="4"/>
        <v>0</v>
      </c>
    </row>
    <row r="12" spans="2:34">
      <c r="B12" s="32" t="s">
        <v>113</v>
      </c>
      <c r="C12" s="54" t="s">
        <v>16</v>
      </c>
      <c r="D12" s="55"/>
      <c r="E12" s="55"/>
      <c r="F12" s="55">
        <v>5</v>
      </c>
      <c r="G12" s="55"/>
      <c r="H12" s="55"/>
      <c r="I12" s="55"/>
      <c r="J12" s="63"/>
      <c r="K12" s="63"/>
      <c r="L12" s="56">
        <f t="shared" ca="1" si="5"/>
        <v>0</v>
      </c>
      <c r="M12" s="56">
        <f t="shared" ca="1" si="2"/>
        <v>0</v>
      </c>
      <c r="N12" s="56" t="str">
        <f t="shared" ca="1" si="2"/>
        <v/>
      </c>
      <c r="O12" s="56" t="str">
        <f t="shared" ca="1" si="2"/>
        <v/>
      </c>
      <c r="P12" s="56" t="str">
        <f t="shared" ca="1" si="2"/>
        <v/>
      </c>
      <c r="Q12" s="56" t="str">
        <f t="shared" ca="1" si="2"/>
        <v/>
      </c>
      <c r="R12" s="56" t="str">
        <f t="shared" ca="1" si="2"/>
        <v/>
      </c>
      <c r="S12" s="56" t="str">
        <f t="shared" ca="1" si="2"/>
        <v/>
      </c>
      <c r="T12" s="56" t="str">
        <f t="shared" ca="1" si="2"/>
        <v/>
      </c>
      <c r="U12" s="56" t="str">
        <f t="shared" ca="1" si="2"/>
        <v/>
      </c>
      <c r="V12" s="56" t="str">
        <f t="shared" ca="1" si="2"/>
        <v/>
      </c>
      <c r="W12" s="56" t="str">
        <f t="shared" ca="1" si="2"/>
        <v/>
      </c>
      <c r="X12" s="56" t="str">
        <f t="shared" ca="1" si="2"/>
        <v/>
      </c>
      <c r="Y12" s="56" t="str">
        <f t="shared" ca="1" si="2"/>
        <v/>
      </c>
      <c r="Z12" s="56" t="str">
        <f t="shared" ca="1" si="2"/>
        <v/>
      </c>
      <c r="AA12" s="56" t="str">
        <f t="shared" ca="1" si="2"/>
        <v/>
      </c>
      <c r="AB12" s="56" t="str">
        <f t="shared" ca="1" si="2"/>
        <v/>
      </c>
      <c r="AC12" s="56" t="str">
        <f t="shared" ca="1" si="3"/>
        <v/>
      </c>
      <c r="AD12" s="56" t="str">
        <f t="shared" ca="1" si="3"/>
        <v/>
      </c>
      <c r="AE12" s="56" t="str">
        <f t="shared" ca="1" si="3"/>
        <v/>
      </c>
      <c r="AF12" s="56" t="str">
        <f t="shared" ca="1" si="3"/>
        <v/>
      </c>
      <c r="AG12" s="56" t="str">
        <f t="shared" ca="1" si="3"/>
        <v/>
      </c>
      <c r="AH12" s="59">
        <f t="shared" ca="1" si="4"/>
        <v>0</v>
      </c>
    </row>
    <row r="13" spans="2:34">
      <c r="B13" s="32" t="s">
        <v>81</v>
      </c>
      <c r="C13" s="54" t="s">
        <v>19</v>
      </c>
      <c r="D13" s="55"/>
      <c r="E13" s="55"/>
      <c r="F13" s="55"/>
      <c r="G13" s="55">
        <v>5</v>
      </c>
      <c r="H13" s="55">
        <v>50</v>
      </c>
      <c r="I13" s="55"/>
      <c r="J13" s="63"/>
      <c r="K13" s="63"/>
      <c r="L13" s="56">
        <f t="shared" ca="1" si="5"/>
        <v>0</v>
      </c>
      <c r="M13" s="56">
        <f t="shared" ca="1" si="2"/>
        <v>0</v>
      </c>
      <c r="N13" s="56" t="str">
        <f t="shared" ca="1" si="2"/>
        <v/>
      </c>
      <c r="O13" s="56" t="str">
        <f t="shared" ca="1" si="2"/>
        <v/>
      </c>
      <c r="P13" s="56" t="str">
        <f t="shared" ca="1" si="2"/>
        <v/>
      </c>
      <c r="Q13" s="56" t="str">
        <f t="shared" ca="1" si="2"/>
        <v/>
      </c>
      <c r="R13" s="56" t="str">
        <f t="shared" ca="1" si="2"/>
        <v/>
      </c>
      <c r="S13" s="56" t="str">
        <f t="shared" ca="1" si="2"/>
        <v/>
      </c>
      <c r="T13" s="56" t="str">
        <f t="shared" ca="1" si="2"/>
        <v/>
      </c>
      <c r="U13" s="56" t="str">
        <f t="shared" ca="1" si="2"/>
        <v/>
      </c>
      <c r="V13" s="56" t="str">
        <f t="shared" ca="1" si="2"/>
        <v/>
      </c>
      <c r="W13" s="56" t="str">
        <f t="shared" ca="1" si="2"/>
        <v/>
      </c>
      <c r="X13" s="56" t="str">
        <f t="shared" ca="1" si="2"/>
        <v/>
      </c>
      <c r="Y13" s="56" t="str">
        <f t="shared" ca="1" si="2"/>
        <v/>
      </c>
      <c r="Z13" s="56" t="str">
        <f t="shared" ca="1" si="2"/>
        <v/>
      </c>
      <c r="AA13" s="56" t="str">
        <f t="shared" ca="1" si="2"/>
        <v/>
      </c>
      <c r="AB13" s="56" t="str">
        <f t="shared" ca="1" si="2"/>
        <v/>
      </c>
      <c r="AC13" s="56" t="str">
        <f t="shared" ca="1" si="3"/>
        <v/>
      </c>
      <c r="AD13" s="56" t="str">
        <f t="shared" ca="1" si="3"/>
        <v/>
      </c>
      <c r="AE13" s="56" t="str">
        <f t="shared" ca="1" si="3"/>
        <v/>
      </c>
      <c r="AF13" s="56" t="str">
        <f t="shared" ca="1" si="3"/>
        <v/>
      </c>
      <c r="AG13" s="56" t="str">
        <f t="shared" ca="1" si="3"/>
        <v/>
      </c>
      <c r="AH13" s="59">
        <f t="shared" ca="1" si="4"/>
        <v>0</v>
      </c>
    </row>
    <row r="14" spans="2:34">
      <c r="B14" s="32" t="s">
        <v>82</v>
      </c>
      <c r="C14" s="54" t="s">
        <v>30</v>
      </c>
      <c r="D14" s="55"/>
      <c r="E14" s="55">
        <v>5</v>
      </c>
      <c r="F14" s="55"/>
      <c r="G14" s="55"/>
      <c r="H14" s="55"/>
      <c r="I14" s="55"/>
      <c r="J14" s="63"/>
      <c r="K14" s="63"/>
      <c r="L14" s="56">
        <f t="shared" ca="1" si="5"/>
        <v>0</v>
      </c>
      <c r="M14" s="56">
        <f t="shared" ca="1" si="2"/>
        <v>0</v>
      </c>
      <c r="N14" s="56" t="str">
        <f t="shared" ca="1" si="2"/>
        <v/>
      </c>
      <c r="O14" s="56" t="str">
        <f t="shared" ca="1" si="2"/>
        <v/>
      </c>
      <c r="P14" s="56" t="str">
        <f t="shared" ca="1" si="2"/>
        <v/>
      </c>
      <c r="Q14" s="56" t="str">
        <f t="shared" ca="1" si="2"/>
        <v/>
      </c>
      <c r="R14" s="56" t="str">
        <f t="shared" ca="1" si="2"/>
        <v/>
      </c>
      <c r="S14" s="56" t="str">
        <f t="shared" ca="1" si="2"/>
        <v/>
      </c>
      <c r="T14" s="56" t="str">
        <f t="shared" ca="1" si="2"/>
        <v/>
      </c>
      <c r="U14" s="56" t="str">
        <f t="shared" ca="1" si="2"/>
        <v/>
      </c>
      <c r="V14" s="56" t="str">
        <f t="shared" ca="1" si="2"/>
        <v/>
      </c>
      <c r="W14" s="56" t="str">
        <f t="shared" ca="1" si="2"/>
        <v/>
      </c>
      <c r="X14" s="56" t="str">
        <f t="shared" ca="1" si="2"/>
        <v/>
      </c>
      <c r="Y14" s="56" t="str">
        <f t="shared" ca="1" si="2"/>
        <v/>
      </c>
      <c r="Z14" s="56" t="str">
        <f t="shared" ca="1" si="2"/>
        <v/>
      </c>
      <c r="AA14" s="56" t="str">
        <f t="shared" ca="1" si="2"/>
        <v/>
      </c>
      <c r="AB14" s="56" t="str">
        <f t="shared" ca="1" si="2"/>
        <v/>
      </c>
      <c r="AC14" s="56" t="str">
        <f t="shared" ca="1" si="3"/>
        <v/>
      </c>
      <c r="AD14" s="56" t="str">
        <f t="shared" ca="1" si="3"/>
        <v/>
      </c>
      <c r="AE14" s="56" t="str">
        <f t="shared" ca="1" si="3"/>
        <v/>
      </c>
      <c r="AF14" s="56" t="str">
        <f t="shared" ca="1" si="3"/>
        <v/>
      </c>
      <c r="AG14" s="56" t="str">
        <f t="shared" ca="1" si="3"/>
        <v/>
      </c>
      <c r="AH14" s="59">
        <f t="shared" ca="1" si="4"/>
        <v>0</v>
      </c>
    </row>
    <row r="15" spans="2:34">
      <c r="B15" s="32" t="s">
        <v>76</v>
      </c>
      <c r="C15" s="54" t="s">
        <v>23</v>
      </c>
      <c r="D15" s="55">
        <v>2</v>
      </c>
      <c r="E15" s="55"/>
      <c r="F15" s="55"/>
      <c r="G15" s="55">
        <v>1</v>
      </c>
      <c r="H15" s="55"/>
      <c r="I15" s="55"/>
      <c r="J15" s="63"/>
      <c r="K15" s="63"/>
      <c r="L15" s="56">
        <f t="shared" ca="1" si="5"/>
        <v>2</v>
      </c>
      <c r="M15" s="56">
        <f t="shared" ca="1" si="2"/>
        <v>3</v>
      </c>
      <c r="N15" s="56" t="str">
        <f t="shared" ca="1" si="2"/>
        <v/>
      </c>
      <c r="O15" s="56" t="str">
        <f t="shared" ca="1" si="2"/>
        <v/>
      </c>
      <c r="P15" s="56" t="str">
        <f t="shared" ca="1" si="2"/>
        <v/>
      </c>
      <c r="Q15" s="56" t="str">
        <f t="shared" ca="1" si="2"/>
        <v/>
      </c>
      <c r="R15" s="56" t="str">
        <f t="shared" ca="1" si="2"/>
        <v/>
      </c>
      <c r="S15" s="56" t="str">
        <f t="shared" ca="1" si="2"/>
        <v/>
      </c>
      <c r="T15" s="56" t="str">
        <f t="shared" ca="1" si="2"/>
        <v/>
      </c>
      <c r="U15" s="56" t="str">
        <f t="shared" ca="1" si="2"/>
        <v/>
      </c>
      <c r="V15" s="56" t="str">
        <f t="shared" ca="1" si="2"/>
        <v/>
      </c>
      <c r="W15" s="56" t="str">
        <f t="shared" ca="1" si="2"/>
        <v/>
      </c>
      <c r="X15" s="56" t="str">
        <f t="shared" ca="1" si="2"/>
        <v/>
      </c>
      <c r="Y15" s="56" t="str">
        <f t="shared" ca="1" si="2"/>
        <v/>
      </c>
      <c r="Z15" s="56" t="str">
        <f t="shared" ca="1" si="2"/>
        <v/>
      </c>
      <c r="AA15" s="56" t="str">
        <f t="shared" ca="1" si="2"/>
        <v/>
      </c>
      <c r="AB15" s="56" t="str">
        <f t="shared" ca="1" si="2"/>
        <v/>
      </c>
      <c r="AC15" s="56" t="str">
        <f t="shared" ca="1" si="3"/>
        <v/>
      </c>
      <c r="AD15" s="56" t="str">
        <f t="shared" ca="1" si="3"/>
        <v/>
      </c>
      <c r="AE15" s="56" t="str">
        <f t="shared" ca="1" si="3"/>
        <v/>
      </c>
      <c r="AF15" s="56" t="str">
        <f t="shared" ca="1" si="3"/>
        <v/>
      </c>
      <c r="AG15" s="56" t="str">
        <f t="shared" ca="1" si="3"/>
        <v/>
      </c>
      <c r="AH15" s="59">
        <f t="shared" ca="1" si="4"/>
        <v>5</v>
      </c>
    </row>
    <row r="16" spans="2:34">
      <c r="B16" s="32" t="s">
        <v>114</v>
      </c>
      <c r="C16" s="54" t="s">
        <v>18</v>
      </c>
      <c r="D16" s="55">
        <v>5</v>
      </c>
      <c r="E16" s="55"/>
      <c r="F16" s="55"/>
      <c r="G16" s="55"/>
      <c r="H16" s="55"/>
      <c r="I16" s="55"/>
      <c r="J16" s="63"/>
      <c r="K16" s="63"/>
      <c r="L16" s="56">
        <f t="shared" ca="1" si="5"/>
        <v>0</v>
      </c>
      <c r="M16" s="56">
        <f t="shared" ca="1" si="2"/>
        <v>0</v>
      </c>
      <c r="N16" s="56" t="str">
        <f t="shared" ca="1" si="2"/>
        <v/>
      </c>
      <c r="O16" s="56" t="str">
        <f t="shared" ca="1" si="2"/>
        <v/>
      </c>
      <c r="P16" s="56" t="str">
        <f t="shared" ca="1" si="2"/>
        <v/>
      </c>
      <c r="Q16" s="56" t="str">
        <f t="shared" ca="1" si="2"/>
        <v/>
      </c>
      <c r="R16" s="56" t="str">
        <f t="shared" ca="1" si="2"/>
        <v/>
      </c>
      <c r="S16" s="56" t="str">
        <f t="shared" ca="1" si="2"/>
        <v/>
      </c>
      <c r="T16" s="56" t="str">
        <f t="shared" ca="1" si="2"/>
        <v/>
      </c>
      <c r="U16" s="56" t="str">
        <f t="shared" ca="1" si="2"/>
        <v/>
      </c>
      <c r="V16" s="56" t="str">
        <f t="shared" ca="1" si="2"/>
        <v/>
      </c>
      <c r="W16" s="56" t="str">
        <f t="shared" ca="1" si="2"/>
        <v/>
      </c>
      <c r="X16" s="56" t="str">
        <f t="shared" ca="1" si="2"/>
        <v/>
      </c>
      <c r="Y16" s="56" t="str">
        <f t="shared" ca="1" si="2"/>
        <v/>
      </c>
      <c r="Z16" s="56" t="str">
        <f t="shared" ca="1" si="2"/>
        <v/>
      </c>
      <c r="AA16" s="56" t="str">
        <f t="shared" ca="1" si="2"/>
        <v/>
      </c>
      <c r="AB16" s="56" t="str">
        <f t="shared" ca="1" si="2"/>
        <v/>
      </c>
      <c r="AC16" s="56" t="str">
        <f t="shared" ca="1" si="3"/>
        <v/>
      </c>
      <c r="AD16" s="56" t="str">
        <f t="shared" ca="1" si="3"/>
        <v/>
      </c>
      <c r="AE16" s="56" t="str">
        <f t="shared" ca="1" si="3"/>
        <v/>
      </c>
      <c r="AF16" s="56" t="str">
        <f t="shared" ca="1" si="3"/>
        <v/>
      </c>
      <c r="AG16" s="56" t="str">
        <f t="shared" ca="1" si="3"/>
        <v/>
      </c>
      <c r="AH16" s="59">
        <f t="shared" ca="1" si="4"/>
        <v>0</v>
      </c>
    </row>
    <row r="17" spans="2:34">
      <c r="B17" s="32" t="s">
        <v>118</v>
      </c>
      <c r="C17" s="54" t="s">
        <v>23</v>
      </c>
      <c r="D17" s="55"/>
      <c r="E17" s="55"/>
      <c r="F17" s="55"/>
      <c r="G17" s="55">
        <v>5</v>
      </c>
      <c r="H17" s="55"/>
      <c r="I17" s="55"/>
      <c r="J17" s="63"/>
      <c r="K17" s="63"/>
      <c r="L17" s="56">
        <f t="shared" ca="1" si="5"/>
        <v>0</v>
      </c>
      <c r="M17" s="56">
        <f t="shared" ca="1" si="2"/>
        <v>5</v>
      </c>
      <c r="N17" s="56" t="str">
        <f t="shared" ca="1" si="2"/>
        <v/>
      </c>
      <c r="O17" s="56" t="str">
        <f t="shared" ca="1" si="2"/>
        <v/>
      </c>
      <c r="P17" s="56" t="str">
        <f t="shared" ca="1" si="2"/>
        <v/>
      </c>
      <c r="Q17" s="56" t="str">
        <f t="shared" ca="1" si="2"/>
        <v/>
      </c>
      <c r="R17" s="56" t="str">
        <f t="shared" ca="1" si="2"/>
        <v/>
      </c>
      <c r="S17" s="56" t="str">
        <f t="shared" ca="1" si="2"/>
        <v/>
      </c>
      <c r="T17" s="56" t="str">
        <f t="shared" ca="1" si="2"/>
        <v/>
      </c>
      <c r="U17" s="56" t="str">
        <f t="shared" ca="1" si="2"/>
        <v/>
      </c>
      <c r="V17" s="56" t="str">
        <f t="shared" ca="1" si="2"/>
        <v/>
      </c>
      <c r="W17" s="56" t="str">
        <f t="shared" ca="1" si="2"/>
        <v/>
      </c>
      <c r="X17" s="56" t="str">
        <f t="shared" ca="1" si="2"/>
        <v/>
      </c>
      <c r="Y17" s="56" t="str">
        <f t="shared" ca="1" si="2"/>
        <v/>
      </c>
      <c r="Z17" s="56" t="str">
        <f t="shared" ca="1" si="2"/>
        <v/>
      </c>
      <c r="AA17" s="56" t="str">
        <f t="shared" ca="1" si="2"/>
        <v/>
      </c>
      <c r="AB17" s="56" t="str">
        <f t="shared" ca="1" si="2"/>
        <v/>
      </c>
      <c r="AC17" s="56" t="str">
        <f t="shared" ca="1" si="3"/>
        <v/>
      </c>
      <c r="AD17" s="56" t="str">
        <f t="shared" ca="1" si="3"/>
        <v/>
      </c>
      <c r="AE17" s="56" t="str">
        <f t="shared" ca="1" si="3"/>
        <v/>
      </c>
      <c r="AF17" s="56" t="str">
        <f t="shared" ca="1" si="3"/>
        <v/>
      </c>
      <c r="AG17" s="56" t="str">
        <f t="shared" ca="1" si="3"/>
        <v/>
      </c>
      <c r="AH17" s="59">
        <f t="shared" ca="1" si="4"/>
        <v>5</v>
      </c>
    </row>
    <row r="18" spans="2:34">
      <c r="B18" s="32" t="s">
        <v>77</v>
      </c>
      <c r="C18" s="54" t="s">
        <v>28</v>
      </c>
      <c r="D18" s="55">
        <v>5</v>
      </c>
      <c r="E18" s="55"/>
      <c r="F18" s="55">
        <v>10</v>
      </c>
      <c r="G18" s="55">
        <v>5</v>
      </c>
      <c r="H18" s="55"/>
      <c r="I18" s="55"/>
      <c r="J18" s="63"/>
      <c r="K18" s="63"/>
      <c r="L18" s="56">
        <f t="shared" ca="1" si="5"/>
        <v>0</v>
      </c>
      <c r="M18" s="56">
        <f t="shared" ca="1" si="2"/>
        <v>0</v>
      </c>
      <c r="N18" s="56" t="str">
        <f t="shared" ca="1" si="2"/>
        <v/>
      </c>
      <c r="O18" s="56" t="str">
        <f t="shared" ca="1" si="2"/>
        <v/>
      </c>
      <c r="P18" s="56" t="str">
        <f t="shared" ca="1" si="2"/>
        <v/>
      </c>
      <c r="Q18" s="56" t="str">
        <f t="shared" ca="1" si="2"/>
        <v/>
      </c>
      <c r="R18" s="56" t="str">
        <f t="shared" ca="1" si="2"/>
        <v/>
      </c>
      <c r="S18" s="56" t="str">
        <f t="shared" ca="1" si="2"/>
        <v/>
      </c>
      <c r="T18" s="56" t="str">
        <f t="shared" ca="1" si="2"/>
        <v/>
      </c>
      <c r="U18" s="56" t="str">
        <f t="shared" ca="1" si="2"/>
        <v/>
      </c>
      <c r="V18" s="56" t="str">
        <f t="shared" ca="1" si="2"/>
        <v/>
      </c>
      <c r="W18" s="56" t="str">
        <f t="shared" ca="1" si="2"/>
        <v/>
      </c>
      <c r="X18" s="56" t="str">
        <f t="shared" ca="1" si="2"/>
        <v/>
      </c>
      <c r="Y18" s="56" t="str">
        <f t="shared" ca="1" si="2"/>
        <v/>
      </c>
      <c r="Z18" s="56" t="str">
        <f t="shared" ca="1" si="2"/>
        <v/>
      </c>
      <c r="AA18" s="56" t="str">
        <f t="shared" ca="1" si="2"/>
        <v/>
      </c>
      <c r="AB18" s="56" t="str">
        <f t="shared" ca="1" si="2"/>
        <v/>
      </c>
      <c r="AC18" s="56" t="str">
        <f t="shared" ca="1" si="3"/>
        <v/>
      </c>
      <c r="AD18" s="56" t="str">
        <f t="shared" ca="1" si="3"/>
        <v/>
      </c>
      <c r="AE18" s="56" t="str">
        <f t="shared" ca="1" si="3"/>
        <v/>
      </c>
      <c r="AF18" s="56" t="str">
        <f t="shared" ca="1" si="3"/>
        <v/>
      </c>
      <c r="AG18" s="56" t="str">
        <f t="shared" ca="1" si="3"/>
        <v/>
      </c>
      <c r="AH18" s="59">
        <f t="shared" ca="1" si="4"/>
        <v>0</v>
      </c>
    </row>
    <row r="19" spans="2:34">
      <c r="B19" s="32" t="s">
        <v>75</v>
      </c>
      <c r="C19" s="54" t="s">
        <v>20</v>
      </c>
      <c r="D19" s="55"/>
      <c r="E19" s="55"/>
      <c r="F19" s="55"/>
      <c r="G19" s="55">
        <v>5</v>
      </c>
      <c r="H19" s="55"/>
      <c r="I19" s="55"/>
      <c r="J19" s="63"/>
      <c r="K19" s="63"/>
      <c r="L19" s="56">
        <f t="shared" ca="1" si="5"/>
        <v>0</v>
      </c>
      <c r="M19" s="56">
        <f t="shared" ca="1" si="2"/>
        <v>0</v>
      </c>
      <c r="N19" s="56" t="str">
        <f t="shared" ca="1" si="2"/>
        <v/>
      </c>
      <c r="O19" s="56" t="str">
        <f t="shared" ca="1" si="2"/>
        <v/>
      </c>
      <c r="P19" s="56" t="str">
        <f t="shared" ca="1" si="2"/>
        <v/>
      </c>
      <c r="Q19" s="56" t="str">
        <f t="shared" ca="1" si="2"/>
        <v/>
      </c>
      <c r="R19" s="56" t="str">
        <f t="shared" ca="1" si="2"/>
        <v/>
      </c>
      <c r="S19" s="56" t="str">
        <f t="shared" ca="1" si="2"/>
        <v/>
      </c>
      <c r="T19" s="56" t="str">
        <f t="shared" ca="1" si="2"/>
        <v/>
      </c>
      <c r="U19" s="56" t="str">
        <f t="shared" ca="1" si="2"/>
        <v/>
      </c>
      <c r="V19" s="56" t="str">
        <f t="shared" ca="1" si="2"/>
        <v/>
      </c>
      <c r="W19" s="56" t="str">
        <f t="shared" ca="1" si="2"/>
        <v/>
      </c>
      <c r="X19" s="56" t="str">
        <f t="shared" ca="1" si="2"/>
        <v/>
      </c>
      <c r="Y19" s="56" t="str">
        <f t="shared" ca="1" si="2"/>
        <v/>
      </c>
      <c r="Z19" s="56" t="str">
        <f t="shared" ca="1" si="2"/>
        <v/>
      </c>
      <c r="AA19" s="56" t="str">
        <f t="shared" ca="1" si="2"/>
        <v/>
      </c>
      <c r="AB19" s="56" t="str">
        <f t="shared" ca="1" si="2"/>
        <v/>
      </c>
      <c r="AC19" s="56" t="str">
        <f t="shared" ca="1" si="3"/>
        <v/>
      </c>
      <c r="AD19" s="56" t="str">
        <f t="shared" ca="1" si="3"/>
        <v/>
      </c>
      <c r="AE19" s="56" t="str">
        <f t="shared" ca="1" si="3"/>
        <v/>
      </c>
      <c r="AF19" s="56" t="str">
        <f t="shared" ca="1" si="3"/>
        <v/>
      </c>
      <c r="AG19" s="56" t="str">
        <f t="shared" ca="1" si="3"/>
        <v/>
      </c>
      <c r="AH19" s="59">
        <f t="shared" ca="1" si="4"/>
        <v>0</v>
      </c>
    </row>
    <row r="20" spans="2:34">
      <c r="B20" s="32" t="s">
        <v>123</v>
      </c>
      <c r="C20" s="54" t="s">
        <v>27</v>
      </c>
      <c r="D20" s="55"/>
      <c r="E20" s="55"/>
      <c r="F20" s="55">
        <v>5</v>
      </c>
      <c r="G20" s="55">
        <v>5</v>
      </c>
      <c r="H20" s="55"/>
      <c r="I20" s="55"/>
      <c r="J20" s="63"/>
      <c r="K20" s="63"/>
      <c r="L20" s="56">
        <f t="shared" ca="1" si="5"/>
        <v>0</v>
      </c>
      <c r="M20" s="56">
        <f t="shared" ca="1" si="2"/>
        <v>0</v>
      </c>
      <c r="N20" s="56" t="str">
        <f t="shared" ca="1" si="2"/>
        <v/>
      </c>
      <c r="O20" s="56" t="str">
        <f t="shared" ca="1" si="2"/>
        <v/>
      </c>
      <c r="P20" s="56" t="str">
        <f t="shared" ca="1" si="2"/>
        <v/>
      </c>
      <c r="Q20" s="56" t="str">
        <f t="shared" ca="1" si="2"/>
        <v/>
      </c>
      <c r="R20" s="56" t="str">
        <f t="shared" ca="1" si="2"/>
        <v/>
      </c>
      <c r="S20" s="56" t="str">
        <f t="shared" ca="1" si="2"/>
        <v/>
      </c>
      <c r="T20" s="56" t="str">
        <f t="shared" ca="1" si="2"/>
        <v/>
      </c>
      <c r="U20" s="56" t="str">
        <f t="shared" ca="1" si="2"/>
        <v/>
      </c>
      <c r="V20" s="56" t="str">
        <f t="shared" ca="1" si="2"/>
        <v/>
      </c>
      <c r="W20" s="56" t="str">
        <f t="shared" ca="1" si="2"/>
        <v/>
      </c>
      <c r="X20" s="56" t="str">
        <f t="shared" ca="1" si="2"/>
        <v/>
      </c>
      <c r="Y20" s="56" t="str">
        <f t="shared" ca="1" si="2"/>
        <v/>
      </c>
      <c r="Z20" s="56" t="str">
        <f t="shared" ca="1" si="2"/>
        <v/>
      </c>
      <c r="AA20" s="56" t="str">
        <f t="shared" ca="1" si="2"/>
        <v/>
      </c>
      <c r="AB20" s="56" t="str">
        <f t="shared" ca="1" si="2"/>
        <v/>
      </c>
      <c r="AC20" s="56" t="str">
        <f t="shared" ca="1" si="3"/>
        <v/>
      </c>
      <c r="AD20" s="56" t="str">
        <f t="shared" ca="1" si="3"/>
        <v/>
      </c>
      <c r="AE20" s="56" t="str">
        <f t="shared" ca="1" si="3"/>
        <v/>
      </c>
      <c r="AF20" s="56" t="str">
        <f t="shared" ca="1" si="3"/>
        <v/>
      </c>
      <c r="AG20" s="56" t="str">
        <f t="shared" ca="1" si="3"/>
        <v/>
      </c>
      <c r="AH20" s="59">
        <f t="shared" ca="1" si="4"/>
        <v>0</v>
      </c>
    </row>
    <row r="21" spans="2:34">
      <c r="B21" s="32" t="s">
        <v>123</v>
      </c>
      <c r="C21" s="54" t="s">
        <v>14</v>
      </c>
      <c r="D21" s="55"/>
      <c r="E21" s="55"/>
      <c r="F21" s="55">
        <v>5</v>
      </c>
      <c r="G21" s="55">
        <v>5</v>
      </c>
      <c r="H21" s="55"/>
      <c r="I21" s="55"/>
      <c r="J21" s="63"/>
      <c r="K21" s="63"/>
      <c r="L21" s="56">
        <f t="shared" ca="1" si="5"/>
        <v>0</v>
      </c>
      <c r="M21" s="56">
        <f t="shared" ca="1" si="2"/>
        <v>0</v>
      </c>
      <c r="N21" s="56" t="str">
        <f t="shared" ca="1" si="2"/>
        <v/>
      </c>
      <c r="O21" s="56" t="str">
        <f t="shared" ca="1" si="2"/>
        <v/>
      </c>
      <c r="P21" s="56" t="str">
        <f t="shared" ca="1" si="2"/>
        <v/>
      </c>
      <c r="Q21" s="56" t="str">
        <f t="shared" ca="1" si="2"/>
        <v/>
      </c>
      <c r="R21" s="56" t="str">
        <f t="shared" ca="1" si="2"/>
        <v/>
      </c>
      <c r="S21" s="56" t="str">
        <f t="shared" ca="1" si="2"/>
        <v/>
      </c>
      <c r="T21" s="56" t="str">
        <f t="shared" ca="1" si="2"/>
        <v/>
      </c>
      <c r="U21" s="56" t="str">
        <f t="shared" ca="1" si="2"/>
        <v/>
      </c>
      <c r="V21" s="56" t="str">
        <f t="shared" ca="1" si="2"/>
        <v/>
      </c>
      <c r="W21" s="56" t="str">
        <f t="shared" ca="1" si="2"/>
        <v/>
      </c>
      <c r="X21" s="56" t="str">
        <f t="shared" ca="1" si="2"/>
        <v/>
      </c>
      <c r="Y21" s="56" t="str">
        <f t="shared" ca="1" si="2"/>
        <v/>
      </c>
      <c r="Z21" s="56" t="str">
        <f t="shared" ca="1" si="2"/>
        <v/>
      </c>
      <c r="AA21" s="56" t="str">
        <f t="shared" ca="1" si="2"/>
        <v/>
      </c>
      <c r="AB21" s="56" t="str">
        <f t="shared" ca="1" si="2"/>
        <v/>
      </c>
      <c r="AC21" s="56" t="str">
        <f t="shared" ca="1" si="3"/>
        <v/>
      </c>
      <c r="AD21" s="56" t="str">
        <f t="shared" ca="1" si="3"/>
        <v/>
      </c>
      <c r="AE21" s="56" t="str">
        <f t="shared" ca="1" si="3"/>
        <v/>
      </c>
      <c r="AF21" s="56" t="str">
        <f t="shared" ca="1" si="3"/>
        <v/>
      </c>
      <c r="AG21" s="56" t="str">
        <f t="shared" ca="1" si="3"/>
        <v/>
      </c>
      <c r="AH21" s="59">
        <f t="shared" ca="1" si="4"/>
        <v>0</v>
      </c>
    </row>
    <row r="22" spans="2:34">
      <c r="B22" s="32" t="s">
        <v>69</v>
      </c>
      <c r="C22" s="54" t="s">
        <v>25</v>
      </c>
      <c r="D22" s="55">
        <v>20</v>
      </c>
      <c r="E22" s="55">
        <v>100</v>
      </c>
      <c r="F22" s="55">
        <v>50</v>
      </c>
      <c r="G22" s="55"/>
      <c r="H22" s="55"/>
      <c r="I22" s="55">
        <v>10</v>
      </c>
      <c r="J22" s="63"/>
      <c r="K22" s="63"/>
      <c r="L22" s="56">
        <f t="shared" ca="1" si="5"/>
        <v>0</v>
      </c>
      <c r="M22" s="56">
        <f t="shared" ca="1" si="2"/>
        <v>0</v>
      </c>
      <c r="N22" s="56" t="str">
        <f t="shared" ca="1" si="2"/>
        <v/>
      </c>
      <c r="O22" s="56" t="str">
        <f t="shared" ca="1" si="2"/>
        <v/>
      </c>
      <c r="P22" s="56" t="str">
        <f t="shared" ca="1" si="2"/>
        <v/>
      </c>
      <c r="Q22" s="56" t="str">
        <f t="shared" ca="1" si="2"/>
        <v/>
      </c>
      <c r="R22" s="56" t="str">
        <f t="shared" ca="1" si="2"/>
        <v/>
      </c>
      <c r="S22" s="56" t="str">
        <f t="shared" ca="1" si="2"/>
        <v/>
      </c>
      <c r="T22" s="56" t="str">
        <f t="shared" ca="1" si="2"/>
        <v/>
      </c>
      <c r="U22" s="56" t="str">
        <f t="shared" ca="1" si="2"/>
        <v/>
      </c>
      <c r="V22" s="56" t="str">
        <f t="shared" ca="1" si="2"/>
        <v/>
      </c>
      <c r="W22" s="56" t="str">
        <f t="shared" ca="1" si="2"/>
        <v/>
      </c>
      <c r="X22" s="56" t="str">
        <f t="shared" ca="1" si="2"/>
        <v/>
      </c>
      <c r="Y22" s="56" t="str">
        <f t="shared" ca="1" si="2"/>
        <v/>
      </c>
      <c r="Z22" s="56" t="str">
        <f t="shared" ca="1" si="2"/>
        <v/>
      </c>
      <c r="AA22" s="56" t="str">
        <f t="shared" ca="1" si="2"/>
        <v/>
      </c>
      <c r="AB22" s="56" t="str">
        <f t="shared" ref="AB22:AG37" ca="1" si="6">IFERROR(SUM(IF(VLOOKUP($C22,INDIRECT(AB$48),AB$50)=1,$E22,0)+(IF(VLOOKUP($C22,INDIRECT(AB$48),AB$51)=1,$D22,0))+(IF(VLOOKUP($C22,INDIRECT(AB$48),AB$52)=1,$F22,0))+(IF(VLOOKUP($C22,INDIRECT(AB$48),AB$53)&gt;0,(VLOOKUP($C22,INDIRECT(AB$48),AB$54))*$G22,0))+(IF(VLOOKUP($C22,INDIRECT(AB$48),AB$55)=1,$H22,0))+(IF(VLOOKUP($C22,INDIRECT(AB$48),AB$56)&gt;0,(VLOOKUP($C22,INDIRECT(AB$48),AB$57))*$I22,0))),"")</f>
        <v/>
      </c>
      <c r="AC22" s="56" t="str">
        <f t="shared" ca="1" si="3"/>
        <v/>
      </c>
      <c r="AD22" s="56" t="str">
        <f t="shared" ca="1" si="3"/>
        <v/>
      </c>
      <c r="AE22" s="56" t="str">
        <f t="shared" ca="1" si="3"/>
        <v/>
      </c>
      <c r="AF22" s="56" t="str">
        <f t="shared" ca="1" si="3"/>
        <v/>
      </c>
      <c r="AG22" s="56" t="str">
        <f t="shared" ca="1" si="3"/>
        <v/>
      </c>
      <c r="AH22" s="59">
        <f t="shared" ca="1" si="4"/>
        <v>0</v>
      </c>
    </row>
    <row r="23" spans="2:34">
      <c r="B23" s="32" t="s">
        <v>126</v>
      </c>
      <c r="C23" s="54" t="s">
        <v>8</v>
      </c>
      <c r="D23" s="55"/>
      <c r="E23" s="55"/>
      <c r="F23" s="55">
        <v>5</v>
      </c>
      <c r="G23" s="55">
        <v>3</v>
      </c>
      <c r="H23" s="55"/>
      <c r="I23" s="55"/>
      <c r="J23" s="63"/>
      <c r="K23" s="63"/>
      <c r="L23" s="56">
        <f t="shared" ca="1" si="5"/>
        <v>0</v>
      </c>
      <c r="M23" s="56">
        <f t="shared" ca="1" si="5"/>
        <v>0</v>
      </c>
      <c r="N23" s="56" t="str">
        <f t="shared" ca="1" si="5"/>
        <v/>
      </c>
      <c r="O23" s="56" t="str">
        <f t="shared" ca="1" si="5"/>
        <v/>
      </c>
      <c r="P23" s="56" t="str">
        <f t="shared" ca="1" si="5"/>
        <v/>
      </c>
      <c r="Q23" s="56" t="str">
        <f t="shared" ca="1" si="5"/>
        <v/>
      </c>
      <c r="R23" s="56" t="str">
        <f t="shared" ca="1" si="5"/>
        <v/>
      </c>
      <c r="S23" s="56" t="str">
        <f t="shared" ca="1" si="5"/>
        <v/>
      </c>
      <c r="T23" s="56" t="str">
        <f t="shared" ca="1" si="5"/>
        <v/>
      </c>
      <c r="U23" s="56" t="str">
        <f t="shared" ca="1" si="5"/>
        <v/>
      </c>
      <c r="V23" s="56" t="str">
        <f t="shared" ca="1" si="5"/>
        <v/>
      </c>
      <c r="W23" s="56" t="str">
        <f t="shared" ca="1" si="5"/>
        <v/>
      </c>
      <c r="X23" s="56" t="str">
        <f t="shared" ca="1" si="5"/>
        <v/>
      </c>
      <c r="Y23" s="56" t="str">
        <f t="shared" ca="1" si="5"/>
        <v/>
      </c>
      <c r="Z23" s="56" t="str">
        <f t="shared" ca="1" si="5"/>
        <v/>
      </c>
      <c r="AA23" s="56" t="str">
        <f t="shared" ca="1" si="5"/>
        <v/>
      </c>
      <c r="AB23" s="56" t="str">
        <f t="shared" ca="1" si="6"/>
        <v/>
      </c>
      <c r="AC23" s="56" t="str">
        <f t="shared" ca="1" si="6"/>
        <v/>
      </c>
      <c r="AD23" s="56" t="str">
        <f t="shared" ca="1" si="6"/>
        <v/>
      </c>
      <c r="AE23" s="56" t="str">
        <f t="shared" ca="1" si="6"/>
        <v/>
      </c>
      <c r="AF23" s="56" t="str">
        <f t="shared" ca="1" si="6"/>
        <v/>
      </c>
      <c r="AG23" s="56" t="str">
        <f t="shared" ca="1" si="6"/>
        <v/>
      </c>
      <c r="AH23" s="59">
        <f t="shared" ref="AH23" ca="1" si="7">SUM(L23:AG23)</f>
        <v>0</v>
      </c>
    </row>
    <row r="24" spans="2:34">
      <c r="B24" s="32" t="s">
        <v>72</v>
      </c>
      <c r="C24" s="54" t="s">
        <v>17</v>
      </c>
      <c r="D24" s="55"/>
      <c r="E24" s="55"/>
      <c r="F24" s="55">
        <v>10</v>
      </c>
      <c r="G24" s="55">
        <v>5</v>
      </c>
      <c r="H24" s="55"/>
      <c r="I24" s="55"/>
      <c r="J24" s="63"/>
      <c r="K24" s="63"/>
      <c r="L24" s="56">
        <f t="shared" ref="L24:AA39" ca="1" si="8">IFERROR(SUM(IF(VLOOKUP($C24,INDIRECT(L$48),L$50)=1,$E24,0)+(IF(VLOOKUP($C24,INDIRECT(L$48),L$51)=1,$D24,0))+(IF(VLOOKUP($C24,INDIRECT(L$48),L$52)=1,$F24,0))+(IF(VLOOKUP($C24,INDIRECT(L$48),L$53)&gt;0,(VLOOKUP($C24,INDIRECT(L$48),L$54))*$G24,0))+(IF(VLOOKUP($C24,INDIRECT(L$48),L$55)=1,$H24,0))+(IF(VLOOKUP($C24,INDIRECT(L$48),L$56)&gt;0,(VLOOKUP($C24,INDIRECT(L$48),L$57))*$I24,0))),"")</f>
        <v>0</v>
      </c>
      <c r="M24" s="56">
        <f t="shared" ca="1" si="8"/>
        <v>0</v>
      </c>
      <c r="N24" s="56" t="str">
        <f t="shared" ca="1" si="8"/>
        <v/>
      </c>
      <c r="O24" s="56" t="str">
        <f t="shared" ca="1" si="8"/>
        <v/>
      </c>
      <c r="P24" s="56" t="str">
        <f t="shared" ca="1" si="8"/>
        <v/>
      </c>
      <c r="Q24" s="56" t="str">
        <f t="shared" ca="1" si="8"/>
        <v/>
      </c>
      <c r="R24" s="56" t="str">
        <f t="shared" ca="1" si="8"/>
        <v/>
      </c>
      <c r="S24" s="56" t="str">
        <f t="shared" ca="1" si="8"/>
        <v/>
      </c>
      <c r="T24" s="56" t="str">
        <f t="shared" ca="1" si="8"/>
        <v/>
      </c>
      <c r="U24" s="56" t="str">
        <f t="shared" ca="1" si="8"/>
        <v/>
      </c>
      <c r="V24" s="56" t="str">
        <f t="shared" ca="1" si="8"/>
        <v/>
      </c>
      <c r="W24" s="56" t="str">
        <f t="shared" ca="1" si="8"/>
        <v/>
      </c>
      <c r="X24" s="56" t="str">
        <f t="shared" ca="1" si="8"/>
        <v/>
      </c>
      <c r="Y24" s="56" t="str">
        <f t="shared" ca="1" si="8"/>
        <v/>
      </c>
      <c r="Z24" s="56" t="str">
        <f t="shared" ca="1" si="8"/>
        <v/>
      </c>
      <c r="AA24" s="56" t="str">
        <f t="shared" ca="1" si="8"/>
        <v/>
      </c>
      <c r="AB24" s="56" t="str">
        <f t="shared" ca="1" si="6"/>
        <v/>
      </c>
      <c r="AC24" s="56" t="str">
        <f t="shared" ca="1" si="6"/>
        <v/>
      </c>
      <c r="AD24" s="56" t="str">
        <f t="shared" ca="1" si="6"/>
        <v/>
      </c>
      <c r="AE24" s="56" t="str">
        <f t="shared" ca="1" si="6"/>
        <v/>
      </c>
      <c r="AF24" s="56" t="str">
        <f t="shared" ca="1" si="6"/>
        <v/>
      </c>
      <c r="AG24" s="56" t="str">
        <f t="shared" ca="1" si="6"/>
        <v/>
      </c>
      <c r="AH24" s="59">
        <f t="shared" ca="1" si="4"/>
        <v>0</v>
      </c>
    </row>
    <row r="25" spans="2:34">
      <c r="B25" s="32" t="s">
        <v>71</v>
      </c>
      <c r="C25" s="54" t="s">
        <v>26</v>
      </c>
      <c r="D25" s="55"/>
      <c r="E25" s="55"/>
      <c r="F25" s="55">
        <v>5</v>
      </c>
      <c r="G25" s="55">
        <v>5</v>
      </c>
      <c r="H25" s="55"/>
      <c r="I25" s="55"/>
      <c r="J25" s="63"/>
      <c r="K25" s="63"/>
      <c r="L25" s="56">
        <f t="shared" ca="1" si="8"/>
        <v>0</v>
      </c>
      <c r="M25" s="56">
        <f t="shared" ca="1" si="8"/>
        <v>0</v>
      </c>
      <c r="N25" s="56" t="str">
        <f t="shared" ca="1" si="8"/>
        <v/>
      </c>
      <c r="O25" s="56" t="str">
        <f t="shared" ca="1" si="8"/>
        <v/>
      </c>
      <c r="P25" s="56" t="str">
        <f t="shared" ca="1" si="8"/>
        <v/>
      </c>
      <c r="Q25" s="56" t="str">
        <f t="shared" ca="1" si="8"/>
        <v/>
      </c>
      <c r="R25" s="56" t="str">
        <f t="shared" ca="1" si="8"/>
        <v/>
      </c>
      <c r="S25" s="56" t="str">
        <f t="shared" ca="1" si="8"/>
        <v/>
      </c>
      <c r="T25" s="56" t="str">
        <f t="shared" ca="1" si="8"/>
        <v/>
      </c>
      <c r="U25" s="56" t="str">
        <f t="shared" ca="1" si="8"/>
        <v/>
      </c>
      <c r="V25" s="56" t="str">
        <f t="shared" ca="1" si="8"/>
        <v/>
      </c>
      <c r="W25" s="56" t="str">
        <f t="shared" ca="1" si="8"/>
        <v/>
      </c>
      <c r="X25" s="56" t="str">
        <f t="shared" ca="1" si="8"/>
        <v/>
      </c>
      <c r="Y25" s="56" t="str">
        <f t="shared" ca="1" si="8"/>
        <v/>
      </c>
      <c r="Z25" s="56" t="str">
        <f t="shared" ca="1" si="8"/>
        <v/>
      </c>
      <c r="AA25" s="56" t="str">
        <f t="shared" ca="1" si="8"/>
        <v/>
      </c>
      <c r="AB25" s="56" t="str">
        <f t="shared" ca="1" si="6"/>
        <v/>
      </c>
      <c r="AC25" s="56" t="str">
        <f t="shared" ca="1" si="6"/>
        <v/>
      </c>
      <c r="AD25" s="56" t="str">
        <f t="shared" ca="1" si="6"/>
        <v/>
      </c>
      <c r="AE25" s="56" t="str">
        <f t="shared" ca="1" si="6"/>
        <v/>
      </c>
      <c r="AF25" s="56" t="str">
        <f t="shared" ca="1" si="6"/>
        <v/>
      </c>
      <c r="AG25" s="56" t="str">
        <f t="shared" ca="1" si="6"/>
        <v/>
      </c>
      <c r="AH25" s="59">
        <f t="shared" ca="1" si="4"/>
        <v>0</v>
      </c>
    </row>
    <row r="26" spans="2:34">
      <c r="B26" s="32" t="s">
        <v>71</v>
      </c>
      <c r="C26" s="54" t="s">
        <v>31</v>
      </c>
      <c r="D26" s="55"/>
      <c r="E26" s="55"/>
      <c r="F26" s="55">
        <v>5</v>
      </c>
      <c r="G26" s="55">
        <v>5</v>
      </c>
      <c r="H26" s="55"/>
      <c r="I26" s="55"/>
      <c r="J26" s="63"/>
      <c r="K26" s="63"/>
      <c r="L26" s="56">
        <f t="shared" ca="1" si="8"/>
        <v>0</v>
      </c>
      <c r="M26" s="56">
        <f t="shared" ca="1" si="8"/>
        <v>0</v>
      </c>
      <c r="N26" s="56" t="str">
        <f t="shared" ca="1" si="8"/>
        <v/>
      </c>
      <c r="O26" s="56" t="str">
        <f t="shared" ca="1" si="8"/>
        <v/>
      </c>
      <c r="P26" s="56" t="str">
        <f t="shared" ca="1" si="8"/>
        <v/>
      </c>
      <c r="Q26" s="56" t="str">
        <f t="shared" ca="1" si="8"/>
        <v/>
      </c>
      <c r="R26" s="56" t="str">
        <f t="shared" ca="1" si="8"/>
        <v/>
      </c>
      <c r="S26" s="56" t="str">
        <f t="shared" ca="1" si="8"/>
        <v/>
      </c>
      <c r="T26" s="56" t="str">
        <f t="shared" ca="1" si="8"/>
        <v/>
      </c>
      <c r="U26" s="56" t="str">
        <f t="shared" ca="1" si="8"/>
        <v/>
      </c>
      <c r="V26" s="56" t="str">
        <f t="shared" ca="1" si="8"/>
        <v/>
      </c>
      <c r="W26" s="56" t="str">
        <f t="shared" ca="1" si="8"/>
        <v/>
      </c>
      <c r="X26" s="56" t="str">
        <f t="shared" ca="1" si="8"/>
        <v/>
      </c>
      <c r="Y26" s="56" t="str">
        <f t="shared" ca="1" si="8"/>
        <v/>
      </c>
      <c r="Z26" s="56" t="str">
        <f t="shared" ca="1" si="8"/>
        <v/>
      </c>
      <c r="AA26" s="56" t="str">
        <f t="shared" ca="1" si="8"/>
        <v/>
      </c>
      <c r="AB26" s="56" t="str">
        <f t="shared" ca="1" si="6"/>
        <v/>
      </c>
      <c r="AC26" s="56" t="str">
        <f t="shared" ca="1" si="6"/>
        <v/>
      </c>
      <c r="AD26" s="56" t="str">
        <f t="shared" ca="1" si="6"/>
        <v/>
      </c>
      <c r="AE26" s="56" t="str">
        <f t="shared" ca="1" si="6"/>
        <v/>
      </c>
      <c r="AF26" s="56" t="str">
        <f t="shared" ca="1" si="6"/>
        <v/>
      </c>
      <c r="AG26" s="56" t="str">
        <f t="shared" ca="1" si="6"/>
        <v/>
      </c>
      <c r="AH26" s="59">
        <f t="shared" ca="1" si="4"/>
        <v>0</v>
      </c>
    </row>
    <row r="27" spans="2:34">
      <c r="B27" s="32" t="s">
        <v>116</v>
      </c>
      <c r="C27" s="54" t="s">
        <v>31</v>
      </c>
      <c r="D27" s="55"/>
      <c r="E27" s="55"/>
      <c r="F27" s="55">
        <v>2</v>
      </c>
      <c r="G27" s="55">
        <v>2</v>
      </c>
      <c r="H27" s="55"/>
      <c r="I27" s="55"/>
      <c r="J27" s="63"/>
      <c r="K27" s="63"/>
      <c r="L27" s="56">
        <f t="shared" ca="1" si="8"/>
        <v>0</v>
      </c>
      <c r="M27" s="56">
        <f t="shared" ca="1" si="8"/>
        <v>0</v>
      </c>
      <c r="N27" s="56" t="str">
        <f t="shared" ca="1" si="8"/>
        <v/>
      </c>
      <c r="O27" s="56" t="str">
        <f t="shared" ca="1" si="8"/>
        <v/>
      </c>
      <c r="P27" s="56" t="str">
        <f t="shared" ca="1" si="8"/>
        <v/>
      </c>
      <c r="Q27" s="56" t="str">
        <f t="shared" ca="1" si="8"/>
        <v/>
      </c>
      <c r="R27" s="56" t="str">
        <f t="shared" ca="1" si="8"/>
        <v/>
      </c>
      <c r="S27" s="56" t="str">
        <f t="shared" ca="1" si="8"/>
        <v/>
      </c>
      <c r="T27" s="56" t="str">
        <f t="shared" ca="1" si="8"/>
        <v/>
      </c>
      <c r="U27" s="56" t="str">
        <f t="shared" ca="1" si="8"/>
        <v/>
      </c>
      <c r="V27" s="56" t="str">
        <f t="shared" ca="1" si="8"/>
        <v/>
      </c>
      <c r="W27" s="56" t="str">
        <f t="shared" ca="1" si="8"/>
        <v/>
      </c>
      <c r="X27" s="56" t="str">
        <f t="shared" ca="1" si="8"/>
        <v/>
      </c>
      <c r="Y27" s="56" t="str">
        <f t="shared" ca="1" si="8"/>
        <v/>
      </c>
      <c r="Z27" s="56" t="str">
        <f t="shared" ca="1" si="8"/>
        <v/>
      </c>
      <c r="AA27" s="56" t="str">
        <f t="shared" ca="1" si="8"/>
        <v/>
      </c>
      <c r="AB27" s="56" t="str">
        <f t="shared" ca="1" si="6"/>
        <v/>
      </c>
      <c r="AC27" s="56" t="str">
        <f t="shared" ca="1" si="6"/>
        <v/>
      </c>
      <c r="AD27" s="56" t="str">
        <f t="shared" ca="1" si="6"/>
        <v/>
      </c>
      <c r="AE27" s="56" t="str">
        <f t="shared" ca="1" si="6"/>
        <v/>
      </c>
      <c r="AF27" s="56" t="str">
        <f t="shared" ca="1" si="6"/>
        <v/>
      </c>
      <c r="AG27" s="56" t="str">
        <f t="shared" ca="1" si="6"/>
        <v/>
      </c>
      <c r="AH27" s="59">
        <f t="shared" ca="1" si="4"/>
        <v>0</v>
      </c>
    </row>
    <row r="28" spans="2:34">
      <c r="B28" s="32" t="s">
        <v>117</v>
      </c>
      <c r="C28" s="54" t="s">
        <v>34</v>
      </c>
      <c r="D28" s="55"/>
      <c r="E28" s="55"/>
      <c r="F28" s="55">
        <v>20</v>
      </c>
      <c r="G28" s="55">
        <v>5</v>
      </c>
      <c r="H28" s="55"/>
      <c r="I28" s="55"/>
      <c r="J28" s="63"/>
      <c r="K28" s="63"/>
      <c r="L28" s="56">
        <f t="shared" ca="1" si="8"/>
        <v>0</v>
      </c>
      <c r="M28" s="56">
        <f t="shared" ca="1" si="8"/>
        <v>0</v>
      </c>
      <c r="N28" s="56" t="str">
        <f t="shared" ca="1" si="8"/>
        <v/>
      </c>
      <c r="O28" s="56" t="str">
        <f t="shared" ca="1" si="8"/>
        <v/>
      </c>
      <c r="P28" s="56" t="str">
        <f t="shared" ca="1" si="8"/>
        <v/>
      </c>
      <c r="Q28" s="56" t="str">
        <f t="shared" ca="1" si="8"/>
        <v/>
      </c>
      <c r="R28" s="56" t="str">
        <f t="shared" ca="1" si="8"/>
        <v/>
      </c>
      <c r="S28" s="56" t="str">
        <f t="shared" ca="1" si="8"/>
        <v/>
      </c>
      <c r="T28" s="56" t="str">
        <f t="shared" ca="1" si="8"/>
        <v/>
      </c>
      <c r="U28" s="56" t="str">
        <f t="shared" ca="1" si="8"/>
        <v/>
      </c>
      <c r="V28" s="56" t="str">
        <f t="shared" ca="1" si="8"/>
        <v/>
      </c>
      <c r="W28" s="56" t="str">
        <f t="shared" ca="1" si="8"/>
        <v/>
      </c>
      <c r="X28" s="56" t="str">
        <f t="shared" ca="1" si="8"/>
        <v/>
      </c>
      <c r="Y28" s="56" t="str">
        <f t="shared" ca="1" si="8"/>
        <v/>
      </c>
      <c r="Z28" s="56" t="str">
        <f t="shared" ca="1" si="8"/>
        <v/>
      </c>
      <c r="AA28" s="56" t="str">
        <f t="shared" ca="1" si="8"/>
        <v/>
      </c>
      <c r="AB28" s="56" t="str">
        <f t="shared" ca="1" si="6"/>
        <v/>
      </c>
      <c r="AC28" s="56" t="str">
        <f t="shared" ca="1" si="6"/>
        <v/>
      </c>
      <c r="AD28" s="56" t="str">
        <f t="shared" ca="1" si="6"/>
        <v/>
      </c>
      <c r="AE28" s="56" t="str">
        <f t="shared" ca="1" si="6"/>
        <v/>
      </c>
      <c r="AF28" s="56" t="str">
        <f t="shared" ca="1" si="6"/>
        <v/>
      </c>
      <c r="AG28" s="56" t="str">
        <f t="shared" ca="1" si="6"/>
        <v/>
      </c>
      <c r="AH28" s="59">
        <f t="shared" ca="1" si="4"/>
        <v>0</v>
      </c>
    </row>
    <row r="29" spans="2:34">
      <c r="B29" s="32" t="s">
        <v>117</v>
      </c>
      <c r="C29" s="54" t="s">
        <v>7</v>
      </c>
      <c r="D29" s="55"/>
      <c r="E29" s="55"/>
      <c r="F29" s="55">
        <v>20</v>
      </c>
      <c r="G29" s="55">
        <v>10</v>
      </c>
      <c r="H29" s="55"/>
      <c r="I29" s="55"/>
      <c r="J29" s="63"/>
      <c r="K29" s="63"/>
      <c r="L29" s="56">
        <f t="shared" ca="1" si="8"/>
        <v>0</v>
      </c>
      <c r="M29" s="56">
        <f t="shared" ca="1" si="8"/>
        <v>10</v>
      </c>
      <c r="N29" s="56" t="str">
        <f t="shared" ca="1" si="8"/>
        <v/>
      </c>
      <c r="O29" s="56" t="str">
        <f t="shared" ca="1" si="8"/>
        <v/>
      </c>
      <c r="P29" s="56" t="str">
        <f t="shared" ca="1" si="8"/>
        <v/>
      </c>
      <c r="Q29" s="56" t="str">
        <f t="shared" ca="1" si="8"/>
        <v/>
      </c>
      <c r="R29" s="56" t="str">
        <f t="shared" ca="1" si="8"/>
        <v/>
      </c>
      <c r="S29" s="56" t="str">
        <f t="shared" ca="1" si="8"/>
        <v/>
      </c>
      <c r="T29" s="56" t="str">
        <f t="shared" ca="1" si="8"/>
        <v/>
      </c>
      <c r="U29" s="56" t="str">
        <f t="shared" ca="1" si="8"/>
        <v/>
      </c>
      <c r="V29" s="56" t="str">
        <f t="shared" ca="1" si="8"/>
        <v/>
      </c>
      <c r="W29" s="56" t="str">
        <f t="shared" ca="1" si="8"/>
        <v/>
      </c>
      <c r="X29" s="56" t="str">
        <f t="shared" ca="1" si="8"/>
        <v/>
      </c>
      <c r="Y29" s="56" t="str">
        <f t="shared" ca="1" si="8"/>
        <v/>
      </c>
      <c r="Z29" s="56" t="str">
        <f t="shared" ca="1" si="8"/>
        <v/>
      </c>
      <c r="AA29" s="56" t="str">
        <f t="shared" ca="1" si="8"/>
        <v/>
      </c>
      <c r="AB29" s="56" t="str">
        <f t="shared" ca="1" si="6"/>
        <v/>
      </c>
      <c r="AC29" s="56" t="str">
        <f t="shared" ca="1" si="6"/>
        <v/>
      </c>
      <c r="AD29" s="56" t="str">
        <f t="shared" ca="1" si="6"/>
        <v/>
      </c>
      <c r="AE29" s="56" t="str">
        <f t="shared" ca="1" si="6"/>
        <v/>
      </c>
      <c r="AF29" s="56" t="str">
        <f t="shared" ca="1" si="6"/>
        <v/>
      </c>
      <c r="AG29" s="56" t="str">
        <f t="shared" ca="1" si="6"/>
        <v/>
      </c>
      <c r="AH29" s="59">
        <f t="shared" ca="1" si="4"/>
        <v>10</v>
      </c>
    </row>
    <row r="30" spans="2:34">
      <c r="B30" s="32" t="s">
        <v>78</v>
      </c>
      <c r="C30" s="54" t="s">
        <v>9</v>
      </c>
      <c r="D30" s="55">
        <v>5</v>
      </c>
      <c r="E30" s="55"/>
      <c r="F30" s="55"/>
      <c r="G30" s="55">
        <v>5</v>
      </c>
      <c r="H30" s="55"/>
      <c r="I30" s="55"/>
      <c r="J30" s="63"/>
      <c r="K30" s="63"/>
      <c r="L30" s="56">
        <f t="shared" ca="1" si="8"/>
        <v>0</v>
      </c>
      <c r="M30" s="56">
        <f t="shared" ca="1" si="8"/>
        <v>0</v>
      </c>
      <c r="N30" s="56" t="str">
        <f t="shared" ca="1" si="8"/>
        <v/>
      </c>
      <c r="O30" s="56" t="str">
        <f t="shared" ca="1" si="8"/>
        <v/>
      </c>
      <c r="P30" s="56" t="str">
        <f t="shared" ca="1" si="8"/>
        <v/>
      </c>
      <c r="Q30" s="56" t="str">
        <f t="shared" ca="1" si="8"/>
        <v/>
      </c>
      <c r="R30" s="56" t="str">
        <f t="shared" ca="1" si="8"/>
        <v/>
      </c>
      <c r="S30" s="56" t="str">
        <f t="shared" ca="1" si="8"/>
        <v/>
      </c>
      <c r="T30" s="56" t="str">
        <f t="shared" ca="1" si="8"/>
        <v/>
      </c>
      <c r="U30" s="56" t="str">
        <f t="shared" ca="1" si="8"/>
        <v/>
      </c>
      <c r="V30" s="56" t="str">
        <f t="shared" ca="1" si="8"/>
        <v/>
      </c>
      <c r="W30" s="56" t="str">
        <f t="shared" ca="1" si="8"/>
        <v/>
      </c>
      <c r="X30" s="56" t="str">
        <f t="shared" ca="1" si="8"/>
        <v/>
      </c>
      <c r="Y30" s="56" t="str">
        <f t="shared" ca="1" si="8"/>
        <v/>
      </c>
      <c r="Z30" s="56" t="str">
        <f t="shared" ca="1" si="8"/>
        <v/>
      </c>
      <c r="AA30" s="56" t="str">
        <f t="shared" ca="1" si="8"/>
        <v/>
      </c>
      <c r="AB30" s="56" t="str">
        <f t="shared" ca="1" si="6"/>
        <v/>
      </c>
      <c r="AC30" s="56" t="str">
        <f t="shared" ca="1" si="6"/>
        <v/>
      </c>
      <c r="AD30" s="56" t="str">
        <f t="shared" ca="1" si="6"/>
        <v/>
      </c>
      <c r="AE30" s="56" t="str">
        <f t="shared" ca="1" si="6"/>
        <v/>
      </c>
      <c r="AF30" s="56" t="str">
        <f t="shared" ca="1" si="6"/>
        <v/>
      </c>
      <c r="AG30" s="56" t="str">
        <f t="shared" ca="1" si="6"/>
        <v/>
      </c>
      <c r="AH30" s="59">
        <f t="shared" ca="1" si="4"/>
        <v>0</v>
      </c>
    </row>
    <row r="31" spans="2:34">
      <c r="B31" s="65" t="s">
        <v>122</v>
      </c>
      <c r="C31" s="54" t="s">
        <v>28</v>
      </c>
      <c r="D31" s="55"/>
      <c r="E31" s="55"/>
      <c r="F31" s="55"/>
      <c r="G31" s="55">
        <v>3</v>
      </c>
      <c r="H31" s="55"/>
      <c r="I31" s="55"/>
      <c r="J31" s="63"/>
      <c r="K31" s="63"/>
      <c r="L31" s="56">
        <f t="shared" ca="1" si="8"/>
        <v>0</v>
      </c>
      <c r="M31" s="56">
        <f t="shared" ca="1" si="8"/>
        <v>0</v>
      </c>
      <c r="N31" s="56" t="str">
        <f t="shared" ca="1" si="8"/>
        <v/>
      </c>
      <c r="O31" s="56" t="str">
        <f t="shared" ca="1" si="8"/>
        <v/>
      </c>
      <c r="P31" s="56" t="str">
        <f t="shared" ca="1" si="8"/>
        <v/>
      </c>
      <c r="Q31" s="56" t="str">
        <f t="shared" ca="1" si="8"/>
        <v/>
      </c>
      <c r="R31" s="56" t="str">
        <f t="shared" ca="1" si="8"/>
        <v/>
      </c>
      <c r="S31" s="56" t="str">
        <f t="shared" ca="1" si="8"/>
        <v/>
      </c>
      <c r="T31" s="56" t="str">
        <f t="shared" ca="1" si="8"/>
        <v/>
      </c>
      <c r="U31" s="56" t="str">
        <f t="shared" ca="1" si="8"/>
        <v/>
      </c>
      <c r="V31" s="56" t="str">
        <f t="shared" ca="1" si="8"/>
        <v/>
      </c>
      <c r="W31" s="56" t="str">
        <f t="shared" ca="1" si="8"/>
        <v/>
      </c>
      <c r="X31" s="56" t="str">
        <f t="shared" ca="1" si="8"/>
        <v/>
      </c>
      <c r="Y31" s="56" t="str">
        <f t="shared" ca="1" si="8"/>
        <v/>
      </c>
      <c r="Z31" s="56" t="str">
        <f t="shared" ca="1" si="8"/>
        <v/>
      </c>
      <c r="AA31" s="56" t="str">
        <f t="shared" ca="1" si="8"/>
        <v/>
      </c>
      <c r="AB31" s="56" t="str">
        <f t="shared" ca="1" si="6"/>
        <v/>
      </c>
      <c r="AC31" s="56" t="str">
        <f t="shared" ca="1" si="6"/>
        <v/>
      </c>
      <c r="AD31" s="56" t="str">
        <f t="shared" ca="1" si="6"/>
        <v/>
      </c>
      <c r="AE31" s="56" t="str">
        <f t="shared" ca="1" si="6"/>
        <v/>
      </c>
      <c r="AF31" s="56" t="str">
        <f t="shared" ca="1" si="6"/>
        <v/>
      </c>
      <c r="AG31" s="56" t="str">
        <f t="shared" ca="1" si="6"/>
        <v/>
      </c>
      <c r="AH31" s="59">
        <f t="shared" ca="1" si="4"/>
        <v>0</v>
      </c>
    </row>
    <row r="32" spans="2:34">
      <c r="B32" s="65" t="s">
        <v>122</v>
      </c>
      <c r="C32" s="54" t="s">
        <v>27</v>
      </c>
      <c r="D32" s="55"/>
      <c r="E32" s="55"/>
      <c r="F32" s="55"/>
      <c r="G32" s="55">
        <v>3</v>
      </c>
      <c r="H32" s="55"/>
      <c r="I32" s="55"/>
      <c r="J32" s="63"/>
      <c r="K32" s="63"/>
      <c r="L32" s="56">
        <f t="shared" ca="1" si="8"/>
        <v>0</v>
      </c>
      <c r="M32" s="56">
        <f t="shared" ca="1" si="8"/>
        <v>0</v>
      </c>
      <c r="N32" s="56" t="str">
        <f t="shared" ca="1" si="8"/>
        <v/>
      </c>
      <c r="O32" s="56" t="str">
        <f t="shared" ca="1" si="8"/>
        <v/>
      </c>
      <c r="P32" s="56" t="str">
        <f t="shared" ca="1" si="8"/>
        <v/>
      </c>
      <c r="Q32" s="56" t="str">
        <f t="shared" ca="1" si="8"/>
        <v/>
      </c>
      <c r="R32" s="56" t="str">
        <f t="shared" ca="1" si="8"/>
        <v/>
      </c>
      <c r="S32" s="56" t="str">
        <f t="shared" ca="1" si="8"/>
        <v/>
      </c>
      <c r="T32" s="56" t="str">
        <f t="shared" ca="1" si="8"/>
        <v/>
      </c>
      <c r="U32" s="56" t="str">
        <f t="shared" ca="1" si="8"/>
        <v/>
      </c>
      <c r="V32" s="56" t="str">
        <f t="shared" ca="1" si="8"/>
        <v/>
      </c>
      <c r="W32" s="56" t="str">
        <f t="shared" ca="1" si="8"/>
        <v/>
      </c>
      <c r="X32" s="56" t="str">
        <f t="shared" ca="1" si="8"/>
        <v/>
      </c>
      <c r="Y32" s="56" t="str">
        <f t="shared" ca="1" si="8"/>
        <v/>
      </c>
      <c r="Z32" s="56" t="str">
        <f t="shared" ca="1" si="8"/>
        <v/>
      </c>
      <c r="AA32" s="56" t="str">
        <f t="shared" ca="1" si="8"/>
        <v/>
      </c>
      <c r="AB32" s="56" t="str">
        <f t="shared" ca="1" si="6"/>
        <v/>
      </c>
      <c r="AC32" s="56" t="str">
        <f t="shared" ca="1" si="6"/>
        <v/>
      </c>
      <c r="AD32" s="56" t="str">
        <f t="shared" ca="1" si="6"/>
        <v/>
      </c>
      <c r="AE32" s="56" t="str">
        <f t="shared" ca="1" si="6"/>
        <v/>
      </c>
      <c r="AF32" s="56" t="str">
        <f t="shared" ca="1" si="6"/>
        <v/>
      </c>
      <c r="AG32" s="56" t="str">
        <f t="shared" ca="1" si="6"/>
        <v/>
      </c>
      <c r="AH32" s="59">
        <f t="shared" ca="1" si="4"/>
        <v>0</v>
      </c>
    </row>
    <row r="33" spans="2:34">
      <c r="B33" s="32" t="s">
        <v>68</v>
      </c>
      <c r="C33" s="54" t="s">
        <v>24</v>
      </c>
      <c r="D33" s="55">
        <v>5</v>
      </c>
      <c r="E33" s="55"/>
      <c r="F33" s="55">
        <v>10</v>
      </c>
      <c r="G33" s="55">
        <v>5</v>
      </c>
      <c r="H33" s="55"/>
      <c r="I33" s="55"/>
      <c r="J33" s="63"/>
      <c r="K33" s="63"/>
      <c r="L33" s="56">
        <f t="shared" ca="1" si="8"/>
        <v>0</v>
      </c>
      <c r="M33" s="56">
        <f t="shared" ca="1" si="8"/>
        <v>0</v>
      </c>
      <c r="N33" s="56" t="str">
        <f t="shared" ca="1" si="8"/>
        <v/>
      </c>
      <c r="O33" s="56" t="str">
        <f t="shared" ca="1" si="8"/>
        <v/>
      </c>
      <c r="P33" s="56" t="str">
        <f t="shared" ca="1" si="8"/>
        <v/>
      </c>
      <c r="Q33" s="56" t="str">
        <f t="shared" ca="1" si="8"/>
        <v/>
      </c>
      <c r="R33" s="56" t="str">
        <f t="shared" ca="1" si="8"/>
        <v/>
      </c>
      <c r="S33" s="56" t="str">
        <f t="shared" ca="1" si="8"/>
        <v/>
      </c>
      <c r="T33" s="56" t="str">
        <f t="shared" ca="1" si="8"/>
        <v/>
      </c>
      <c r="U33" s="56" t="str">
        <f t="shared" ca="1" si="8"/>
        <v/>
      </c>
      <c r="V33" s="56" t="str">
        <f t="shared" ca="1" si="8"/>
        <v/>
      </c>
      <c r="W33" s="56" t="str">
        <f t="shared" ca="1" si="8"/>
        <v/>
      </c>
      <c r="X33" s="56" t="str">
        <f t="shared" ca="1" si="8"/>
        <v/>
      </c>
      <c r="Y33" s="56" t="str">
        <f t="shared" ca="1" si="8"/>
        <v/>
      </c>
      <c r="Z33" s="56" t="str">
        <f t="shared" ca="1" si="8"/>
        <v/>
      </c>
      <c r="AA33" s="56" t="str">
        <f t="shared" ca="1" si="8"/>
        <v/>
      </c>
      <c r="AB33" s="56" t="str">
        <f t="shared" ca="1" si="6"/>
        <v/>
      </c>
      <c r="AC33" s="56" t="str">
        <f t="shared" ca="1" si="6"/>
        <v/>
      </c>
      <c r="AD33" s="56" t="str">
        <f t="shared" ca="1" si="6"/>
        <v/>
      </c>
      <c r="AE33" s="56" t="str">
        <f t="shared" ca="1" si="6"/>
        <v/>
      </c>
      <c r="AF33" s="56" t="str">
        <f t="shared" ca="1" si="6"/>
        <v/>
      </c>
      <c r="AG33" s="56" t="str">
        <f t="shared" ca="1" si="6"/>
        <v/>
      </c>
      <c r="AH33" s="59">
        <f t="shared" ca="1" si="4"/>
        <v>0</v>
      </c>
    </row>
    <row r="34" spans="2:34">
      <c r="B34" s="32" t="s">
        <v>68</v>
      </c>
      <c r="C34" s="54" t="s">
        <v>29</v>
      </c>
      <c r="D34" s="55">
        <v>5</v>
      </c>
      <c r="E34" s="55"/>
      <c r="F34" s="55">
        <v>10</v>
      </c>
      <c r="G34" s="55"/>
      <c r="H34" s="55"/>
      <c r="I34" s="55">
        <v>1</v>
      </c>
      <c r="J34" s="63"/>
      <c r="K34" s="63"/>
      <c r="L34" s="56">
        <f t="shared" ca="1" si="8"/>
        <v>0</v>
      </c>
      <c r="M34" s="56">
        <f t="shared" ca="1" si="8"/>
        <v>0</v>
      </c>
      <c r="N34" s="56" t="str">
        <f t="shared" ca="1" si="8"/>
        <v/>
      </c>
      <c r="O34" s="56" t="str">
        <f t="shared" ca="1" si="8"/>
        <v/>
      </c>
      <c r="P34" s="56" t="str">
        <f t="shared" ca="1" si="8"/>
        <v/>
      </c>
      <c r="Q34" s="56" t="str">
        <f t="shared" ca="1" si="8"/>
        <v/>
      </c>
      <c r="R34" s="56" t="str">
        <f t="shared" ca="1" si="8"/>
        <v/>
      </c>
      <c r="S34" s="56" t="str">
        <f t="shared" ca="1" si="8"/>
        <v/>
      </c>
      <c r="T34" s="56" t="str">
        <f t="shared" ca="1" si="8"/>
        <v/>
      </c>
      <c r="U34" s="56" t="str">
        <f t="shared" ca="1" si="8"/>
        <v/>
      </c>
      <c r="V34" s="56" t="str">
        <f t="shared" ca="1" si="8"/>
        <v/>
      </c>
      <c r="W34" s="56" t="str">
        <f t="shared" ca="1" si="8"/>
        <v/>
      </c>
      <c r="X34" s="56" t="str">
        <f t="shared" ca="1" si="8"/>
        <v/>
      </c>
      <c r="Y34" s="56" t="str">
        <f t="shared" ca="1" si="8"/>
        <v/>
      </c>
      <c r="Z34" s="56" t="str">
        <f t="shared" ca="1" si="8"/>
        <v/>
      </c>
      <c r="AA34" s="56" t="str">
        <f t="shared" ca="1" si="8"/>
        <v/>
      </c>
      <c r="AB34" s="56" t="str">
        <f t="shared" ca="1" si="6"/>
        <v/>
      </c>
      <c r="AC34" s="56" t="str">
        <f t="shared" ca="1" si="6"/>
        <v/>
      </c>
      <c r="AD34" s="56" t="str">
        <f t="shared" ca="1" si="6"/>
        <v/>
      </c>
      <c r="AE34" s="56" t="str">
        <f t="shared" ca="1" si="6"/>
        <v/>
      </c>
      <c r="AF34" s="56" t="str">
        <f t="shared" ca="1" si="6"/>
        <v/>
      </c>
      <c r="AG34" s="56" t="str">
        <f t="shared" ca="1" si="6"/>
        <v/>
      </c>
      <c r="AH34" s="59">
        <f t="shared" ca="1" si="4"/>
        <v>0</v>
      </c>
    </row>
    <row r="35" spans="2:34">
      <c r="B35" s="32" t="s">
        <v>79</v>
      </c>
      <c r="C35" s="54" t="s">
        <v>27</v>
      </c>
      <c r="D35" s="55">
        <v>5</v>
      </c>
      <c r="E35" s="55"/>
      <c r="F35" s="55">
        <v>5</v>
      </c>
      <c r="G35" s="55"/>
      <c r="H35" s="55"/>
      <c r="I35" s="55"/>
      <c r="J35" s="63"/>
      <c r="K35" s="63"/>
      <c r="L35" s="56">
        <f t="shared" ca="1" si="8"/>
        <v>0</v>
      </c>
      <c r="M35" s="56">
        <f t="shared" ca="1" si="8"/>
        <v>0</v>
      </c>
      <c r="N35" s="56" t="str">
        <f t="shared" ca="1" si="8"/>
        <v/>
      </c>
      <c r="O35" s="56" t="str">
        <f t="shared" ca="1" si="8"/>
        <v/>
      </c>
      <c r="P35" s="56" t="str">
        <f t="shared" ca="1" si="8"/>
        <v/>
      </c>
      <c r="Q35" s="56" t="str">
        <f t="shared" ca="1" si="8"/>
        <v/>
      </c>
      <c r="R35" s="56" t="str">
        <f t="shared" ca="1" si="8"/>
        <v/>
      </c>
      <c r="S35" s="56" t="str">
        <f t="shared" ca="1" si="8"/>
        <v/>
      </c>
      <c r="T35" s="56" t="str">
        <f t="shared" ca="1" si="8"/>
        <v/>
      </c>
      <c r="U35" s="56" t="str">
        <f t="shared" ca="1" si="8"/>
        <v/>
      </c>
      <c r="V35" s="56" t="str">
        <f t="shared" ca="1" si="8"/>
        <v/>
      </c>
      <c r="W35" s="56" t="str">
        <f t="shared" ca="1" si="8"/>
        <v/>
      </c>
      <c r="X35" s="56" t="str">
        <f t="shared" ca="1" si="8"/>
        <v/>
      </c>
      <c r="Y35" s="56" t="str">
        <f t="shared" ca="1" si="8"/>
        <v/>
      </c>
      <c r="Z35" s="56" t="str">
        <f t="shared" ca="1" si="8"/>
        <v/>
      </c>
      <c r="AA35" s="56" t="str">
        <f t="shared" ca="1" si="8"/>
        <v/>
      </c>
      <c r="AB35" s="56" t="str">
        <f t="shared" ca="1" si="6"/>
        <v/>
      </c>
      <c r="AC35" s="56" t="str">
        <f t="shared" ca="1" si="6"/>
        <v/>
      </c>
      <c r="AD35" s="56" t="str">
        <f t="shared" ca="1" si="6"/>
        <v/>
      </c>
      <c r="AE35" s="56" t="str">
        <f t="shared" ca="1" si="6"/>
        <v/>
      </c>
      <c r="AF35" s="56" t="str">
        <f t="shared" ca="1" si="6"/>
        <v/>
      </c>
      <c r="AG35" s="56" t="str">
        <f t="shared" ca="1" si="6"/>
        <v/>
      </c>
      <c r="AH35" s="59">
        <f t="shared" ca="1" si="4"/>
        <v>0</v>
      </c>
    </row>
    <row r="36" spans="2:34">
      <c r="B36" s="32" t="s">
        <v>80</v>
      </c>
      <c r="C36" s="54" t="s">
        <v>28</v>
      </c>
      <c r="D36" s="55">
        <v>5</v>
      </c>
      <c r="E36" s="55"/>
      <c r="F36" s="55"/>
      <c r="G36" s="55">
        <v>5</v>
      </c>
      <c r="H36" s="55"/>
      <c r="I36" s="55"/>
      <c r="J36" s="63"/>
      <c r="K36" s="63"/>
      <c r="L36" s="56">
        <f t="shared" ca="1" si="8"/>
        <v>0</v>
      </c>
      <c r="M36" s="56">
        <f t="shared" ca="1" si="8"/>
        <v>0</v>
      </c>
      <c r="N36" s="56" t="str">
        <f t="shared" ca="1" si="8"/>
        <v/>
      </c>
      <c r="O36" s="56" t="str">
        <f t="shared" ca="1" si="8"/>
        <v/>
      </c>
      <c r="P36" s="56" t="str">
        <f t="shared" ca="1" si="8"/>
        <v/>
      </c>
      <c r="Q36" s="56" t="str">
        <f t="shared" ca="1" si="8"/>
        <v/>
      </c>
      <c r="R36" s="56" t="str">
        <f t="shared" ca="1" si="8"/>
        <v/>
      </c>
      <c r="S36" s="56" t="str">
        <f t="shared" ca="1" si="8"/>
        <v/>
      </c>
      <c r="T36" s="56" t="str">
        <f t="shared" ca="1" si="8"/>
        <v/>
      </c>
      <c r="U36" s="56" t="str">
        <f t="shared" ca="1" si="8"/>
        <v/>
      </c>
      <c r="V36" s="56" t="str">
        <f t="shared" ca="1" si="8"/>
        <v/>
      </c>
      <c r="W36" s="56" t="str">
        <f t="shared" ca="1" si="8"/>
        <v/>
      </c>
      <c r="X36" s="56" t="str">
        <f t="shared" ca="1" si="8"/>
        <v/>
      </c>
      <c r="Y36" s="56" t="str">
        <f t="shared" ca="1" si="8"/>
        <v/>
      </c>
      <c r="Z36" s="56" t="str">
        <f t="shared" ca="1" si="8"/>
        <v/>
      </c>
      <c r="AA36" s="56" t="str">
        <f t="shared" ca="1" si="8"/>
        <v/>
      </c>
      <c r="AB36" s="56" t="str">
        <f t="shared" ca="1" si="6"/>
        <v/>
      </c>
      <c r="AC36" s="56" t="str">
        <f t="shared" ca="1" si="6"/>
        <v/>
      </c>
      <c r="AD36" s="56" t="str">
        <f t="shared" ca="1" si="6"/>
        <v/>
      </c>
      <c r="AE36" s="56" t="str">
        <f t="shared" ca="1" si="6"/>
        <v/>
      </c>
      <c r="AF36" s="56" t="str">
        <f t="shared" ca="1" si="6"/>
        <v/>
      </c>
      <c r="AG36" s="56" t="str">
        <f t="shared" ca="1" si="6"/>
        <v/>
      </c>
      <c r="AH36" s="59">
        <f t="shared" ca="1" si="4"/>
        <v>0</v>
      </c>
    </row>
    <row r="37" spans="2:34">
      <c r="B37" s="32" t="s">
        <v>121</v>
      </c>
      <c r="C37" s="54" t="s">
        <v>5</v>
      </c>
      <c r="D37" s="55"/>
      <c r="E37" s="55"/>
      <c r="F37" s="55"/>
      <c r="G37" s="55">
        <v>1</v>
      </c>
      <c r="H37" s="55"/>
      <c r="I37" s="55"/>
      <c r="J37" s="63"/>
      <c r="K37" s="63"/>
      <c r="L37" s="56">
        <f t="shared" ca="1" si="8"/>
        <v>0</v>
      </c>
      <c r="M37" s="56">
        <f t="shared" ca="1" si="8"/>
        <v>0</v>
      </c>
      <c r="N37" s="56" t="str">
        <f t="shared" ca="1" si="8"/>
        <v/>
      </c>
      <c r="O37" s="56" t="str">
        <f t="shared" ca="1" si="8"/>
        <v/>
      </c>
      <c r="P37" s="56" t="str">
        <f t="shared" ca="1" si="8"/>
        <v/>
      </c>
      <c r="Q37" s="56" t="str">
        <f t="shared" ca="1" si="8"/>
        <v/>
      </c>
      <c r="R37" s="56" t="str">
        <f t="shared" ca="1" si="8"/>
        <v/>
      </c>
      <c r="S37" s="56" t="str">
        <f t="shared" ca="1" si="8"/>
        <v/>
      </c>
      <c r="T37" s="56" t="str">
        <f t="shared" ca="1" si="8"/>
        <v/>
      </c>
      <c r="U37" s="56" t="str">
        <f t="shared" ca="1" si="8"/>
        <v/>
      </c>
      <c r="V37" s="56" t="str">
        <f t="shared" ca="1" si="8"/>
        <v/>
      </c>
      <c r="W37" s="56" t="str">
        <f t="shared" ca="1" si="8"/>
        <v/>
      </c>
      <c r="X37" s="56" t="str">
        <f t="shared" ca="1" si="8"/>
        <v/>
      </c>
      <c r="Y37" s="56" t="str">
        <f t="shared" ca="1" si="8"/>
        <v/>
      </c>
      <c r="Z37" s="56" t="str">
        <f t="shared" ca="1" si="8"/>
        <v/>
      </c>
      <c r="AA37" s="56" t="str">
        <f t="shared" ca="1" si="8"/>
        <v/>
      </c>
      <c r="AB37" s="56" t="str">
        <f t="shared" ca="1" si="6"/>
        <v/>
      </c>
      <c r="AC37" s="56" t="str">
        <f t="shared" ca="1" si="6"/>
        <v/>
      </c>
      <c r="AD37" s="56" t="str">
        <f t="shared" ca="1" si="6"/>
        <v/>
      </c>
      <c r="AE37" s="56" t="str">
        <f t="shared" ca="1" si="6"/>
        <v/>
      </c>
      <c r="AF37" s="56" t="str">
        <f t="shared" ca="1" si="6"/>
        <v/>
      </c>
      <c r="AG37" s="56" t="str">
        <f t="shared" ca="1" si="6"/>
        <v/>
      </c>
      <c r="AH37" s="59">
        <f t="shared" ca="1" si="4"/>
        <v>0</v>
      </c>
    </row>
    <row r="38" spans="2:34">
      <c r="B38" s="32" t="s">
        <v>74</v>
      </c>
      <c r="C38" s="54" t="s">
        <v>7</v>
      </c>
      <c r="D38" s="55"/>
      <c r="E38" s="55"/>
      <c r="F38" s="55"/>
      <c r="G38" s="55">
        <v>1</v>
      </c>
      <c r="H38" s="55"/>
      <c r="I38" s="55"/>
      <c r="J38" s="63"/>
      <c r="K38" s="63"/>
      <c r="L38" s="56">
        <f t="shared" ca="1" si="8"/>
        <v>0</v>
      </c>
      <c r="M38" s="56">
        <f t="shared" ca="1" si="8"/>
        <v>1</v>
      </c>
      <c r="N38" s="56" t="str">
        <f t="shared" ca="1" si="8"/>
        <v/>
      </c>
      <c r="O38" s="56" t="str">
        <f t="shared" ca="1" si="8"/>
        <v/>
      </c>
      <c r="P38" s="56" t="str">
        <f t="shared" ca="1" si="8"/>
        <v/>
      </c>
      <c r="Q38" s="56" t="str">
        <f t="shared" ca="1" si="8"/>
        <v/>
      </c>
      <c r="R38" s="56" t="str">
        <f t="shared" ca="1" si="8"/>
        <v/>
      </c>
      <c r="S38" s="56" t="str">
        <f t="shared" ca="1" si="8"/>
        <v/>
      </c>
      <c r="T38" s="56" t="str">
        <f t="shared" ca="1" si="8"/>
        <v/>
      </c>
      <c r="U38" s="56" t="str">
        <f t="shared" ca="1" si="8"/>
        <v/>
      </c>
      <c r="V38" s="56" t="str">
        <f t="shared" ca="1" si="8"/>
        <v/>
      </c>
      <c r="W38" s="56" t="str">
        <f t="shared" ca="1" si="8"/>
        <v/>
      </c>
      <c r="X38" s="56" t="str">
        <f t="shared" ca="1" si="8"/>
        <v/>
      </c>
      <c r="Y38" s="56" t="str">
        <f t="shared" ca="1" si="8"/>
        <v/>
      </c>
      <c r="Z38" s="56" t="str">
        <f t="shared" ca="1" si="8"/>
        <v/>
      </c>
      <c r="AA38" s="56" t="str">
        <f t="shared" ca="1" si="8"/>
        <v/>
      </c>
      <c r="AB38" s="56" t="str">
        <f t="shared" ref="AB38:AG44" ca="1" si="9">IFERROR(SUM(IF(VLOOKUP($C38,INDIRECT(AB$48),AB$50)=1,$E38,0)+(IF(VLOOKUP($C38,INDIRECT(AB$48),AB$51)=1,$D38,0))+(IF(VLOOKUP($C38,INDIRECT(AB$48),AB$52)=1,$F38,0))+(IF(VLOOKUP($C38,INDIRECT(AB$48),AB$53)&gt;0,(VLOOKUP($C38,INDIRECT(AB$48),AB$54))*$G38,0))+(IF(VLOOKUP($C38,INDIRECT(AB$48),AB$55)=1,$H38,0))+(IF(VLOOKUP($C38,INDIRECT(AB$48),AB$56)&gt;0,(VLOOKUP($C38,INDIRECT(AB$48),AB$57))*$I38,0))),"")</f>
        <v/>
      </c>
      <c r="AC38" s="56" t="str">
        <f t="shared" ca="1" si="9"/>
        <v/>
      </c>
      <c r="AD38" s="56" t="str">
        <f t="shared" ca="1" si="9"/>
        <v/>
      </c>
      <c r="AE38" s="56" t="str">
        <f t="shared" ca="1" si="9"/>
        <v/>
      </c>
      <c r="AF38" s="56" t="str">
        <f t="shared" ca="1" si="9"/>
        <v/>
      </c>
      <c r="AG38" s="56" t="str">
        <f t="shared" ca="1" si="9"/>
        <v/>
      </c>
      <c r="AH38" s="59">
        <f t="shared" ca="1" si="4"/>
        <v>1</v>
      </c>
    </row>
    <row r="39" spans="2:34">
      <c r="B39" s="32" t="s">
        <v>74</v>
      </c>
      <c r="C39" s="54" t="s">
        <v>10</v>
      </c>
      <c r="D39" s="55"/>
      <c r="E39" s="55"/>
      <c r="F39" s="55"/>
      <c r="G39" s="55">
        <v>1</v>
      </c>
      <c r="H39" s="55"/>
      <c r="I39" s="55"/>
      <c r="J39" s="63"/>
      <c r="K39" s="63"/>
      <c r="L39" s="56">
        <f t="shared" ca="1" si="8"/>
        <v>0</v>
      </c>
      <c r="M39" s="56">
        <f t="shared" ca="1" si="8"/>
        <v>0</v>
      </c>
      <c r="N39" s="56" t="str">
        <f t="shared" ca="1" si="8"/>
        <v/>
      </c>
      <c r="O39" s="56" t="str">
        <f t="shared" ca="1" si="8"/>
        <v/>
      </c>
      <c r="P39" s="56" t="str">
        <f t="shared" ca="1" si="8"/>
        <v/>
      </c>
      <c r="Q39" s="56" t="str">
        <f t="shared" ca="1" si="8"/>
        <v/>
      </c>
      <c r="R39" s="56" t="str">
        <f t="shared" ca="1" si="8"/>
        <v/>
      </c>
      <c r="S39" s="56" t="str">
        <f t="shared" ca="1" si="8"/>
        <v/>
      </c>
      <c r="T39" s="56" t="str">
        <f t="shared" ca="1" si="8"/>
        <v/>
      </c>
      <c r="U39" s="56" t="str">
        <f t="shared" ca="1" si="8"/>
        <v/>
      </c>
      <c r="V39" s="56" t="str">
        <f t="shared" ca="1" si="8"/>
        <v/>
      </c>
      <c r="W39" s="56" t="str">
        <f t="shared" ca="1" si="8"/>
        <v/>
      </c>
      <c r="X39" s="56" t="str">
        <f t="shared" ca="1" si="8"/>
        <v/>
      </c>
      <c r="Y39" s="56" t="str">
        <f t="shared" ca="1" si="8"/>
        <v/>
      </c>
      <c r="Z39" s="56" t="str">
        <f t="shared" ca="1" si="8"/>
        <v/>
      </c>
      <c r="AA39" s="56" t="str">
        <f t="shared" ref="AA39:AG44" ca="1" si="10">IFERROR(SUM(IF(VLOOKUP($C39,INDIRECT(AA$48),AA$50)=1,$E39,0)+(IF(VLOOKUP($C39,INDIRECT(AA$48),AA$51)=1,$D39,0))+(IF(VLOOKUP($C39,INDIRECT(AA$48),AA$52)=1,$F39,0))+(IF(VLOOKUP($C39,INDIRECT(AA$48),AA$53)&gt;0,(VLOOKUP($C39,INDIRECT(AA$48),AA$54))*$G39,0))+(IF(VLOOKUP($C39,INDIRECT(AA$48),AA$55)=1,$H39,0))+(IF(VLOOKUP($C39,INDIRECT(AA$48),AA$56)&gt;0,(VLOOKUP($C39,INDIRECT(AA$48),AA$57))*$I39,0))),"")</f>
        <v/>
      </c>
      <c r="AB39" s="56" t="str">
        <f t="shared" ca="1" si="9"/>
        <v/>
      </c>
      <c r="AC39" s="56" t="str">
        <f t="shared" ca="1" si="9"/>
        <v/>
      </c>
      <c r="AD39" s="56" t="str">
        <f t="shared" ca="1" si="9"/>
        <v/>
      </c>
      <c r="AE39" s="56" t="str">
        <f t="shared" ca="1" si="9"/>
        <v/>
      </c>
      <c r="AF39" s="56" t="str">
        <f t="shared" ca="1" si="9"/>
        <v/>
      </c>
      <c r="AG39" s="56" t="str">
        <f t="shared" ca="1" si="9"/>
        <v/>
      </c>
      <c r="AH39" s="59">
        <f t="shared" ca="1" si="4"/>
        <v>0</v>
      </c>
    </row>
    <row r="40" spans="2:34">
      <c r="B40" s="32" t="s">
        <v>74</v>
      </c>
      <c r="C40" s="54" t="s">
        <v>9</v>
      </c>
      <c r="D40" s="55"/>
      <c r="E40" s="55"/>
      <c r="F40" s="55"/>
      <c r="G40" s="55">
        <v>1</v>
      </c>
      <c r="H40" s="55"/>
      <c r="I40" s="55"/>
      <c r="J40" s="63"/>
      <c r="K40" s="63"/>
      <c r="L40" s="56">
        <f t="shared" ref="L40:Z44" ca="1" si="11">IFERROR(SUM(IF(VLOOKUP($C40,INDIRECT(L$48),L$50)=1,$E40,0)+(IF(VLOOKUP($C40,INDIRECT(L$48),L$51)=1,$D40,0))+(IF(VLOOKUP($C40,INDIRECT(L$48),L$52)=1,$F40,0))+(IF(VLOOKUP($C40,INDIRECT(L$48),L$53)&gt;0,(VLOOKUP($C40,INDIRECT(L$48),L$54))*$G40,0))+(IF(VLOOKUP($C40,INDIRECT(L$48),L$55)=1,$H40,0))+(IF(VLOOKUP($C40,INDIRECT(L$48),L$56)&gt;0,(VLOOKUP($C40,INDIRECT(L$48),L$57))*$I40,0))),"")</f>
        <v>0</v>
      </c>
      <c r="M40" s="56">
        <f t="shared" ca="1" si="11"/>
        <v>0</v>
      </c>
      <c r="N40" s="56" t="str">
        <f t="shared" ca="1" si="11"/>
        <v/>
      </c>
      <c r="O40" s="56" t="str">
        <f t="shared" ca="1" si="11"/>
        <v/>
      </c>
      <c r="P40" s="56" t="str">
        <f t="shared" ca="1" si="11"/>
        <v/>
      </c>
      <c r="Q40" s="56" t="str">
        <f t="shared" ca="1" si="11"/>
        <v/>
      </c>
      <c r="R40" s="56" t="str">
        <f t="shared" ca="1" si="11"/>
        <v/>
      </c>
      <c r="S40" s="56" t="str">
        <f t="shared" ca="1" si="11"/>
        <v/>
      </c>
      <c r="T40" s="56" t="str">
        <f t="shared" ca="1" si="11"/>
        <v/>
      </c>
      <c r="U40" s="56" t="str">
        <f t="shared" ca="1" si="11"/>
        <v/>
      </c>
      <c r="V40" s="56" t="str">
        <f t="shared" ca="1" si="11"/>
        <v/>
      </c>
      <c r="W40" s="56" t="str">
        <f t="shared" ca="1" si="11"/>
        <v/>
      </c>
      <c r="X40" s="56" t="str">
        <f t="shared" ca="1" si="11"/>
        <v/>
      </c>
      <c r="Y40" s="56" t="str">
        <f t="shared" ca="1" si="11"/>
        <v/>
      </c>
      <c r="Z40" s="56" t="str">
        <f t="shared" ca="1" si="11"/>
        <v/>
      </c>
      <c r="AA40" s="56" t="str">
        <f t="shared" ca="1" si="10"/>
        <v/>
      </c>
      <c r="AB40" s="56" t="str">
        <f t="shared" ca="1" si="9"/>
        <v/>
      </c>
      <c r="AC40" s="56" t="str">
        <f t="shared" ca="1" si="9"/>
        <v/>
      </c>
      <c r="AD40" s="56" t="str">
        <f t="shared" ca="1" si="9"/>
        <v/>
      </c>
      <c r="AE40" s="56" t="str">
        <f t="shared" ca="1" si="9"/>
        <v/>
      </c>
      <c r="AF40" s="56" t="str">
        <f t="shared" ca="1" si="9"/>
        <v/>
      </c>
      <c r="AG40" s="56" t="str">
        <f t="shared" ca="1" si="9"/>
        <v/>
      </c>
      <c r="AH40" s="59">
        <f t="shared" ca="1" si="4"/>
        <v>0</v>
      </c>
    </row>
    <row r="41" spans="2:34">
      <c r="B41" s="32" t="s">
        <v>73</v>
      </c>
      <c r="C41" s="54" t="s">
        <v>21</v>
      </c>
      <c r="D41" s="55"/>
      <c r="E41" s="55"/>
      <c r="F41" s="55"/>
      <c r="G41" s="55">
        <v>5</v>
      </c>
      <c r="H41" s="55"/>
      <c r="I41" s="55"/>
      <c r="J41" s="63"/>
      <c r="K41" s="63"/>
      <c r="L41" s="56">
        <f t="shared" ca="1" si="11"/>
        <v>0</v>
      </c>
      <c r="M41" s="56">
        <f t="shared" ca="1" si="11"/>
        <v>0</v>
      </c>
      <c r="N41" s="56" t="str">
        <f t="shared" ca="1" si="11"/>
        <v/>
      </c>
      <c r="O41" s="56" t="str">
        <f t="shared" ca="1" si="11"/>
        <v/>
      </c>
      <c r="P41" s="56" t="str">
        <f t="shared" ca="1" si="11"/>
        <v/>
      </c>
      <c r="Q41" s="56" t="str">
        <f t="shared" ca="1" si="11"/>
        <v/>
      </c>
      <c r="R41" s="56" t="str">
        <f t="shared" ca="1" si="11"/>
        <v/>
      </c>
      <c r="S41" s="56" t="str">
        <f t="shared" ca="1" si="11"/>
        <v/>
      </c>
      <c r="T41" s="56" t="str">
        <f t="shared" ca="1" si="11"/>
        <v/>
      </c>
      <c r="U41" s="56" t="str">
        <f t="shared" ca="1" si="11"/>
        <v/>
      </c>
      <c r="V41" s="56" t="str">
        <f t="shared" ca="1" si="11"/>
        <v/>
      </c>
      <c r="W41" s="56" t="str">
        <f t="shared" ca="1" si="11"/>
        <v/>
      </c>
      <c r="X41" s="56" t="str">
        <f t="shared" ca="1" si="11"/>
        <v/>
      </c>
      <c r="Y41" s="56" t="str">
        <f t="shared" ca="1" si="11"/>
        <v/>
      </c>
      <c r="Z41" s="56" t="str">
        <f t="shared" ca="1" si="11"/>
        <v/>
      </c>
      <c r="AA41" s="56" t="str">
        <f t="shared" ca="1" si="10"/>
        <v/>
      </c>
      <c r="AB41" s="56" t="str">
        <f t="shared" ca="1" si="9"/>
        <v/>
      </c>
      <c r="AC41" s="56" t="str">
        <f t="shared" ca="1" si="9"/>
        <v/>
      </c>
      <c r="AD41" s="56" t="str">
        <f t="shared" ca="1" si="9"/>
        <v/>
      </c>
      <c r="AE41" s="56" t="str">
        <f t="shared" ca="1" si="9"/>
        <v/>
      </c>
      <c r="AF41" s="56" t="str">
        <f t="shared" ca="1" si="9"/>
        <v/>
      </c>
      <c r="AG41" s="56" t="str">
        <f t="shared" ca="1" si="9"/>
        <v/>
      </c>
      <c r="AH41" s="59">
        <f t="shared" ca="1" si="4"/>
        <v>0</v>
      </c>
    </row>
    <row r="42" spans="2:34">
      <c r="B42" s="32" t="s">
        <v>73</v>
      </c>
      <c r="C42" s="54" t="s">
        <v>27</v>
      </c>
      <c r="D42" s="55"/>
      <c r="E42" s="55"/>
      <c r="F42" s="55"/>
      <c r="G42" s="55">
        <v>5</v>
      </c>
      <c r="H42" s="55"/>
      <c r="I42" s="55"/>
      <c r="J42" s="63"/>
      <c r="K42" s="63"/>
      <c r="L42" s="56">
        <f t="shared" ca="1" si="11"/>
        <v>0</v>
      </c>
      <c r="M42" s="56">
        <f t="shared" ca="1" si="11"/>
        <v>0</v>
      </c>
      <c r="N42" s="56" t="str">
        <f t="shared" ca="1" si="11"/>
        <v/>
      </c>
      <c r="O42" s="56" t="str">
        <f t="shared" ca="1" si="11"/>
        <v/>
      </c>
      <c r="P42" s="56" t="str">
        <f t="shared" ca="1" si="11"/>
        <v/>
      </c>
      <c r="Q42" s="56" t="str">
        <f t="shared" ca="1" si="11"/>
        <v/>
      </c>
      <c r="R42" s="56" t="str">
        <f t="shared" ca="1" si="11"/>
        <v/>
      </c>
      <c r="S42" s="56" t="str">
        <f t="shared" ca="1" si="11"/>
        <v/>
      </c>
      <c r="T42" s="56" t="str">
        <f t="shared" ca="1" si="11"/>
        <v/>
      </c>
      <c r="U42" s="56" t="str">
        <f t="shared" ca="1" si="11"/>
        <v/>
      </c>
      <c r="V42" s="56" t="str">
        <f t="shared" ca="1" si="11"/>
        <v/>
      </c>
      <c r="W42" s="56" t="str">
        <f t="shared" ca="1" si="11"/>
        <v/>
      </c>
      <c r="X42" s="56" t="str">
        <f t="shared" ca="1" si="11"/>
        <v/>
      </c>
      <c r="Y42" s="56" t="str">
        <f t="shared" ca="1" si="11"/>
        <v/>
      </c>
      <c r="Z42" s="56" t="str">
        <f t="shared" ca="1" si="11"/>
        <v/>
      </c>
      <c r="AA42" s="56" t="str">
        <f t="shared" ca="1" si="10"/>
        <v/>
      </c>
      <c r="AB42" s="56" t="str">
        <f t="shared" ca="1" si="9"/>
        <v/>
      </c>
      <c r="AC42" s="56" t="str">
        <f t="shared" ca="1" si="9"/>
        <v/>
      </c>
      <c r="AD42" s="56" t="str">
        <f t="shared" ca="1" si="9"/>
        <v/>
      </c>
      <c r="AE42" s="56" t="str">
        <f t="shared" ca="1" si="9"/>
        <v/>
      </c>
      <c r="AF42" s="56" t="str">
        <f t="shared" ca="1" si="9"/>
        <v/>
      </c>
      <c r="AG42" s="56" t="str">
        <f t="shared" ca="1" si="9"/>
        <v/>
      </c>
      <c r="AH42" s="59">
        <f t="shared" ca="1" si="4"/>
        <v>0</v>
      </c>
    </row>
    <row r="43" spans="2:34">
      <c r="B43" s="32" t="s">
        <v>73</v>
      </c>
      <c r="C43" s="54" t="s">
        <v>28</v>
      </c>
      <c r="D43" s="55"/>
      <c r="E43" s="55"/>
      <c r="F43" s="55"/>
      <c r="G43" s="55">
        <v>5</v>
      </c>
      <c r="H43" s="55"/>
      <c r="I43" s="55"/>
      <c r="J43" s="63"/>
      <c r="K43" s="63"/>
      <c r="L43" s="56">
        <f t="shared" ca="1" si="11"/>
        <v>0</v>
      </c>
      <c r="M43" s="56">
        <f t="shared" ca="1" si="11"/>
        <v>0</v>
      </c>
      <c r="N43" s="56" t="str">
        <f t="shared" ca="1" si="11"/>
        <v/>
      </c>
      <c r="O43" s="56" t="str">
        <f t="shared" ca="1" si="11"/>
        <v/>
      </c>
      <c r="P43" s="56" t="str">
        <f t="shared" ca="1" si="11"/>
        <v/>
      </c>
      <c r="Q43" s="56" t="str">
        <f t="shared" ca="1" si="11"/>
        <v/>
      </c>
      <c r="R43" s="56" t="str">
        <f t="shared" ca="1" si="11"/>
        <v/>
      </c>
      <c r="S43" s="56" t="str">
        <f t="shared" ca="1" si="11"/>
        <v/>
      </c>
      <c r="T43" s="56" t="str">
        <f t="shared" ca="1" si="11"/>
        <v/>
      </c>
      <c r="U43" s="56" t="str">
        <f t="shared" ca="1" si="11"/>
        <v/>
      </c>
      <c r="V43" s="56" t="str">
        <f t="shared" ca="1" si="11"/>
        <v/>
      </c>
      <c r="W43" s="56" t="str">
        <f t="shared" ca="1" si="11"/>
        <v/>
      </c>
      <c r="X43" s="56" t="str">
        <f t="shared" ca="1" si="11"/>
        <v/>
      </c>
      <c r="Y43" s="56" t="str">
        <f t="shared" ca="1" si="11"/>
        <v/>
      </c>
      <c r="Z43" s="56" t="str">
        <f t="shared" ca="1" si="11"/>
        <v/>
      </c>
      <c r="AA43" s="56" t="str">
        <f t="shared" ca="1" si="10"/>
        <v/>
      </c>
      <c r="AB43" s="56" t="str">
        <f t="shared" ca="1" si="9"/>
        <v/>
      </c>
      <c r="AC43" s="56" t="str">
        <f t="shared" ca="1" si="9"/>
        <v/>
      </c>
      <c r="AD43" s="56" t="str">
        <f t="shared" ca="1" si="9"/>
        <v/>
      </c>
      <c r="AE43" s="56" t="str">
        <f t="shared" ca="1" si="9"/>
        <v/>
      </c>
      <c r="AF43" s="56" t="str">
        <f t="shared" ca="1" si="9"/>
        <v/>
      </c>
      <c r="AG43" s="56" t="str">
        <f t="shared" ca="1" si="9"/>
        <v/>
      </c>
      <c r="AH43" s="59">
        <f t="shared" ca="1" si="4"/>
        <v>0</v>
      </c>
    </row>
    <row r="44" spans="2:34">
      <c r="B44" s="32" t="s">
        <v>73</v>
      </c>
      <c r="C44" s="54" t="s">
        <v>32</v>
      </c>
      <c r="D44" s="55">
        <v>5</v>
      </c>
      <c r="E44" s="55"/>
      <c r="F44" s="55"/>
      <c r="G44" s="55"/>
      <c r="H44" s="55"/>
      <c r="I44" s="55"/>
      <c r="J44" s="63"/>
      <c r="K44" s="63"/>
      <c r="L44" s="56">
        <f t="shared" ca="1" si="11"/>
        <v>0</v>
      </c>
      <c r="M44" s="56">
        <f t="shared" ca="1" si="11"/>
        <v>0</v>
      </c>
      <c r="N44" s="56" t="str">
        <f t="shared" ca="1" si="11"/>
        <v/>
      </c>
      <c r="O44" s="56" t="str">
        <f t="shared" ca="1" si="11"/>
        <v/>
      </c>
      <c r="P44" s="56" t="str">
        <f t="shared" ca="1" si="11"/>
        <v/>
      </c>
      <c r="Q44" s="56" t="str">
        <f t="shared" ca="1" si="11"/>
        <v/>
      </c>
      <c r="R44" s="56" t="str">
        <f t="shared" ca="1" si="11"/>
        <v/>
      </c>
      <c r="S44" s="56" t="str">
        <f t="shared" ca="1" si="11"/>
        <v/>
      </c>
      <c r="T44" s="56" t="str">
        <f t="shared" ca="1" si="11"/>
        <v/>
      </c>
      <c r="U44" s="56" t="str">
        <f t="shared" ca="1" si="11"/>
        <v/>
      </c>
      <c r="V44" s="56" t="str">
        <f t="shared" ca="1" si="11"/>
        <v/>
      </c>
      <c r="W44" s="56" t="str">
        <f t="shared" ca="1" si="11"/>
        <v/>
      </c>
      <c r="X44" s="56" t="str">
        <f t="shared" ca="1" si="11"/>
        <v/>
      </c>
      <c r="Y44" s="56" t="str">
        <f t="shared" ca="1" si="11"/>
        <v/>
      </c>
      <c r="Z44" s="56" t="str">
        <f t="shared" ca="1" si="11"/>
        <v/>
      </c>
      <c r="AA44" s="56" t="str">
        <f t="shared" ca="1" si="10"/>
        <v/>
      </c>
      <c r="AB44" s="56" t="str">
        <f t="shared" ca="1" si="9"/>
        <v/>
      </c>
      <c r="AC44" s="56" t="str">
        <f t="shared" ca="1" si="9"/>
        <v/>
      </c>
      <c r="AD44" s="56" t="str">
        <f t="shared" ca="1" si="9"/>
        <v/>
      </c>
      <c r="AE44" s="56" t="str">
        <f t="shared" ca="1" si="9"/>
        <v/>
      </c>
      <c r="AF44" s="56" t="str">
        <f t="shared" ca="1" si="9"/>
        <v/>
      </c>
      <c r="AG44" s="56" t="str">
        <f t="shared" ca="1" si="9"/>
        <v/>
      </c>
      <c r="AH44" s="59">
        <f t="shared" ca="1" si="4"/>
        <v>0</v>
      </c>
    </row>
    <row r="45" spans="2:34" ht="12" thickBot="1">
      <c r="B45" s="66"/>
      <c r="C45" s="54"/>
      <c r="D45" s="55"/>
      <c r="E45" s="55"/>
      <c r="F45" s="55"/>
      <c r="G45" s="55"/>
      <c r="H45" s="55"/>
      <c r="I45" s="55"/>
      <c r="J45" s="63"/>
      <c r="K45" s="63"/>
      <c r="L45" s="32"/>
      <c r="M45" s="57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64"/>
      <c r="AH45" s="59">
        <f t="shared" si="4"/>
        <v>0</v>
      </c>
    </row>
    <row r="46" spans="2:34" ht="12" thickBot="1">
      <c r="C46" s="67"/>
      <c r="D46" s="67"/>
      <c r="E46" s="67"/>
      <c r="F46" s="67"/>
      <c r="G46" s="81" t="s">
        <v>115</v>
      </c>
      <c r="H46" s="82"/>
      <c r="I46" s="82"/>
      <c r="J46" s="82"/>
      <c r="K46" s="83"/>
      <c r="L46" s="68">
        <f ca="1">SUM(L6:L45)</f>
        <v>2</v>
      </c>
      <c r="M46" s="68">
        <f t="shared" ref="M46:AG46" ca="1" si="12">SUM(M6:M45)</f>
        <v>24</v>
      </c>
      <c r="N46" s="68">
        <f t="shared" ca="1" si="12"/>
        <v>0</v>
      </c>
      <c r="O46" s="68">
        <f t="shared" ca="1" si="12"/>
        <v>0</v>
      </c>
      <c r="P46" s="68">
        <f t="shared" ca="1" si="12"/>
        <v>0</v>
      </c>
      <c r="Q46" s="68">
        <f t="shared" ca="1" si="12"/>
        <v>0</v>
      </c>
      <c r="R46" s="68">
        <f t="shared" ca="1" si="12"/>
        <v>0</v>
      </c>
      <c r="S46" s="68">
        <f t="shared" ca="1" si="12"/>
        <v>0</v>
      </c>
      <c r="T46" s="68">
        <f t="shared" ca="1" si="12"/>
        <v>0</v>
      </c>
      <c r="U46" s="68">
        <f t="shared" ca="1" si="12"/>
        <v>0</v>
      </c>
      <c r="V46" s="68">
        <f t="shared" ca="1" si="12"/>
        <v>0</v>
      </c>
      <c r="W46" s="68">
        <f t="shared" ca="1" si="12"/>
        <v>0</v>
      </c>
      <c r="X46" s="68">
        <f t="shared" ca="1" si="12"/>
        <v>0</v>
      </c>
      <c r="Y46" s="68">
        <f t="shared" ca="1" si="12"/>
        <v>0</v>
      </c>
      <c r="Z46" s="68">
        <f t="shared" ca="1" si="12"/>
        <v>0</v>
      </c>
      <c r="AA46" s="68">
        <f t="shared" ca="1" si="12"/>
        <v>0</v>
      </c>
      <c r="AB46" s="68">
        <f t="shared" ca="1" si="12"/>
        <v>0</v>
      </c>
      <c r="AC46" s="68">
        <f t="shared" ca="1" si="12"/>
        <v>0</v>
      </c>
      <c r="AD46" s="68">
        <f t="shared" ca="1" si="12"/>
        <v>0</v>
      </c>
      <c r="AE46" s="68">
        <f t="shared" ca="1" si="12"/>
        <v>0</v>
      </c>
      <c r="AF46" s="68">
        <f t="shared" ca="1" si="12"/>
        <v>0</v>
      </c>
      <c r="AG46" s="68">
        <f t="shared" ca="1" si="12"/>
        <v>0</v>
      </c>
      <c r="AH46" s="69">
        <f ca="1">SUM(AH6:AH44)</f>
        <v>26</v>
      </c>
    </row>
    <row r="47" spans="2:34">
      <c r="M47" s="70"/>
      <c r="N47" s="70"/>
      <c r="O47" s="70"/>
      <c r="P47" s="70"/>
    </row>
    <row r="48" spans="2:34">
      <c r="L48" s="41" t="str">
        <f>"'"&amp;"Rd"&amp;L49&amp;"'!"&amp;"$B$3:$H$22"</f>
        <v>'Rd1'!$B$3:$H$22</v>
      </c>
      <c r="M48" s="41" t="str">
        <f t="shared" ref="M48:AG48" si="13">"'"&amp;"Rd"&amp;M49&amp;"'!"&amp;"$B$3:$H$22"</f>
        <v>'Rd2'!$B$3:$H$22</v>
      </c>
      <c r="N48" s="41" t="str">
        <f t="shared" si="13"/>
        <v>'Rd3'!$B$3:$H$22</v>
      </c>
      <c r="O48" s="41" t="str">
        <f t="shared" si="13"/>
        <v>'Rd4'!$B$3:$H$22</v>
      </c>
      <c r="P48" s="41" t="str">
        <f t="shared" si="13"/>
        <v>'Rd5'!$B$3:$H$22</v>
      </c>
      <c r="Q48" s="41" t="str">
        <f t="shared" si="13"/>
        <v>'Rd6'!$B$3:$H$22</v>
      </c>
      <c r="R48" s="41" t="str">
        <f t="shared" si="13"/>
        <v>'Rd7'!$B$3:$H$22</v>
      </c>
      <c r="S48" s="41" t="str">
        <f t="shared" si="13"/>
        <v>'Rd8'!$B$3:$H$22</v>
      </c>
      <c r="T48" s="41" t="str">
        <f t="shared" si="13"/>
        <v>'Rd9'!$B$3:$H$22</v>
      </c>
      <c r="U48" s="41" t="str">
        <f t="shared" si="13"/>
        <v>'Rd10'!$B$3:$H$22</v>
      </c>
      <c r="V48" s="41" t="str">
        <f t="shared" si="13"/>
        <v>'Rd11'!$B$3:$H$22</v>
      </c>
      <c r="W48" s="41" t="str">
        <f t="shared" si="13"/>
        <v>'Rd12'!$B$3:$H$22</v>
      </c>
      <c r="X48" s="41" t="str">
        <f t="shared" si="13"/>
        <v>'Rd13'!$B$3:$H$22</v>
      </c>
      <c r="Y48" s="41" t="str">
        <f t="shared" si="13"/>
        <v>'Rd14'!$B$3:$H$22</v>
      </c>
      <c r="Z48" s="41" t="str">
        <f t="shared" si="13"/>
        <v>'Rd15'!$B$3:$H$22</v>
      </c>
      <c r="AA48" s="41" t="str">
        <f t="shared" si="13"/>
        <v>'Rd16'!$B$3:$H$22</v>
      </c>
      <c r="AB48" s="41" t="str">
        <f t="shared" si="13"/>
        <v>'Rd17'!$B$3:$H$22</v>
      </c>
      <c r="AC48" s="41" t="str">
        <f t="shared" si="13"/>
        <v>'Rd18'!$B$3:$H$22</v>
      </c>
      <c r="AD48" s="41" t="str">
        <f t="shared" si="13"/>
        <v>'Rd19'!$B$3:$H$22</v>
      </c>
      <c r="AE48" s="41" t="str">
        <f t="shared" si="13"/>
        <v>'Rd20'!$B$3:$H$22</v>
      </c>
      <c r="AF48" s="41" t="str">
        <f t="shared" si="13"/>
        <v>'Rd21'!$B$3:$H$22</v>
      </c>
      <c r="AG48" s="41" t="str">
        <f t="shared" si="13"/>
        <v>'Rd22'!$B$3:$H$22</v>
      </c>
    </row>
    <row r="49" spans="12:33">
      <c r="L49" s="41">
        <v>1</v>
      </c>
      <c r="M49" s="41">
        <v>2</v>
      </c>
      <c r="N49" s="41">
        <v>3</v>
      </c>
      <c r="O49" s="41">
        <v>4</v>
      </c>
      <c r="P49" s="41">
        <v>5</v>
      </c>
      <c r="Q49" s="41">
        <v>6</v>
      </c>
      <c r="R49" s="41">
        <v>7</v>
      </c>
      <c r="S49" s="41">
        <v>8</v>
      </c>
      <c r="T49" s="41">
        <v>9</v>
      </c>
      <c r="U49" s="41">
        <v>10</v>
      </c>
      <c r="V49" s="41">
        <v>11</v>
      </c>
      <c r="W49" s="41">
        <v>12</v>
      </c>
      <c r="X49" s="41">
        <v>13</v>
      </c>
      <c r="Y49" s="41">
        <v>14</v>
      </c>
      <c r="Z49" s="41">
        <v>15</v>
      </c>
      <c r="AA49" s="41">
        <v>16</v>
      </c>
      <c r="AB49" s="41">
        <v>17</v>
      </c>
      <c r="AC49" s="41">
        <v>18</v>
      </c>
      <c r="AD49" s="41">
        <v>19</v>
      </c>
      <c r="AE49" s="41">
        <v>20</v>
      </c>
      <c r="AF49" s="41">
        <v>21</v>
      </c>
      <c r="AG49" s="41">
        <v>22</v>
      </c>
    </row>
    <row r="50" spans="12:33">
      <c r="L50" s="41">
        <v>2</v>
      </c>
      <c r="M50" s="41">
        <v>2</v>
      </c>
      <c r="N50" s="41">
        <v>2</v>
      </c>
      <c r="O50" s="41">
        <v>2</v>
      </c>
      <c r="P50" s="41">
        <v>2</v>
      </c>
      <c r="Q50" s="41">
        <v>2</v>
      </c>
      <c r="R50" s="41">
        <v>2</v>
      </c>
      <c r="S50" s="41">
        <v>2</v>
      </c>
      <c r="T50" s="41">
        <v>2</v>
      </c>
      <c r="U50" s="41">
        <v>2</v>
      </c>
      <c r="V50" s="41">
        <v>2</v>
      </c>
      <c r="W50" s="41">
        <v>2</v>
      </c>
      <c r="X50" s="41">
        <v>2</v>
      </c>
      <c r="Y50" s="41">
        <v>2</v>
      </c>
      <c r="Z50" s="41">
        <v>2</v>
      </c>
      <c r="AA50" s="41">
        <v>2</v>
      </c>
      <c r="AB50" s="41">
        <v>2</v>
      </c>
      <c r="AC50" s="41">
        <v>2</v>
      </c>
      <c r="AD50" s="41">
        <v>2</v>
      </c>
      <c r="AE50" s="41">
        <v>2</v>
      </c>
      <c r="AF50" s="41">
        <v>2</v>
      </c>
      <c r="AG50" s="41">
        <v>2</v>
      </c>
    </row>
    <row r="51" spans="12:33">
      <c r="L51" s="41">
        <v>3</v>
      </c>
      <c r="M51" s="41">
        <v>3</v>
      </c>
      <c r="N51" s="41">
        <v>3</v>
      </c>
      <c r="O51" s="41">
        <v>3</v>
      </c>
      <c r="P51" s="41">
        <v>3</v>
      </c>
      <c r="Q51" s="41">
        <v>3</v>
      </c>
      <c r="R51" s="41">
        <v>3</v>
      </c>
      <c r="S51" s="41">
        <v>3</v>
      </c>
      <c r="T51" s="41">
        <v>3</v>
      </c>
      <c r="U51" s="41">
        <v>3</v>
      </c>
      <c r="V51" s="41">
        <v>3</v>
      </c>
      <c r="W51" s="41">
        <v>3</v>
      </c>
      <c r="X51" s="41">
        <v>3</v>
      </c>
      <c r="Y51" s="41">
        <v>3</v>
      </c>
      <c r="Z51" s="41">
        <v>3</v>
      </c>
      <c r="AA51" s="41">
        <v>3</v>
      </c>
      <c r="AB51" s="41">
        <v>3</v>
      </c>
      <c r="AC51" s="41">
        <v>3</v>
      </c>
      <c r="AD51" s="41">
        <v>3</v>
      </c>
      <c r="AE51" s="41">
        <v>3</v>
      </c>
      <c r="AF51" s="41">
        <v>3</v>
      </c>
      <c r="AG51" s="41">
        <v>3</v>
      </c>
    </row>
    <row r="52" spans="12:33">
      <c r="L52" s="41">
        <v>4</v>
      </c>
      <c r="M52" s="41">
        <v>4</v>
      </c>
      <c r="N52" s="41">
        <v>4</v>
      </c>
      <c r="O52" s="41">
        <v>4</v>
      </c>
      <c r="P52" s="41">
        <v>4</v>
      </c>
      <c r="Q52" s="41">
        <v>4</v>
      </c>
      <c r="R52" s="41">
        <v>4</v>
      </c>
      <c r="S52" s="41">
        <v>4</v>
      </c>
      <c r="T52" s="41">
        <v>4</v>
      </c>
      <c r="U52" s="41">
        <v>4</v>
      </c>
      <c r="V52" s="41">
        <v>4</v>
      </c>
      <c r="W52" s="41">
        <v>4</v>
      </c>
      <c r="X52" s="41">
        <v>4</v>
      </c>
      <c r="Y52" s="41">
        <v>4</v>
      </c>
      <c r="Z52" s="41">
        <v>4</v>
      </c>
      <c r="AA52" s="41">
        <v>4</v>
      </c>
      <c r="AB52" s="41">
        <v>4</v>
      </c>
      <c r="AC52" s="41">
        <v>4</v>
      </c>
      <c r="AD52" s="41">
        <v>4</v>
      </c>
      <c r="AE52" s="41">
        <v>4</v>
      </c>
      <c r="AF52" s="41">
        <v>4</v>
      </c>
      <c r="AG52" s="41">
        <v>4</v>
      </c>
    </row>
    <row r="53" spans="12:33">
      <c r="L53" s="41">
        <v>5</v>
      </c>
      <c r="M53" s="41">
        <v>5</v>
      </c>
      <c r="N53" s="41">
        <v>5</v>
      </c>
      <c r="O53" s="41">
        <v>5</v>
      </c>
      <c r="P53" s="41">
        <v>5</v>
      </c>
      <c r="Q53" s="41">
        <v>5</v>
      </c>
      <c r="R53" s="41">
        <v>5</v>
      </c>
      <c r="S53" s="41">
        <v>5</v>
      </c>
      <c r="T53" s="41">
        <v>5</v>
      </c>
      <c r="U53" s="41">
        <v>5</v>
      </c>
      <c r="V53" s="41">
        <v>5</v>
      </c>
      <c r="W53" s="41">
        <v>5</v>
      </c>
      <c r="X53" s="41">
        <v>5</v>
      </c>
      <c r="Y53" s="41">
        <v>5</v>
      </c>
      <c r="Z53" s="41">
        <v>5</v>
      </c>
      <c r="AA53" s="41">
        <v>5</v>
      </c>
      <c r="AB53" s="41">
        <v>5</v>
      </c>
      <c r="AC53" s="41">
        <v>5</v>
      </c>
      <c r="AD53" s="41">
        <v>5</v>
      </c>
      <c r="AE53" s="41">
        <v>5</v>
      </c>
      <c r="AF53" s="41">
        <v>5</v>
      </c>
      <c r="AG53" s="41">
        <v>5</v>
      </c>
    </row>
    <row r="54" spans="12:33">
      <c r="L54" s="41">
        <v>5</v>
      </c>
      <c r="M54" s="41">
        <v>5</v>
      </c>
      <c r="N54" s="41">
        <v>5</v>
      </c>
      <c r="O54" s="41">
        <v>5</v>
      </c>
      <c r="P54" s="41">
        <v>5</v>
      </c>
      <c r="Q54" s="41">
        <v>5</v>
      </c>
      <c r="R54" s="41">
        <v>5</v>
      </c>
      <c r="S54" s="41">
        <v>5</v>
      </c>
      <c r="T54" s="41">
        <v>5</v>
      </c>
      <c r="U54" s="41">
        <v>5</v>
      </c>
      <c r="V54" s="41">
        <v>5</v>
      </c>
      <c r="W54" s="41">
        <v>5</v>
      </c>
      <c r="X54" s="41">
        <v>5</v>
      </c>
      <c r="Y54" s="41">
        <v>5</v>
      </c>
      <c r="Z54" s="41">
        <v>5</v>
      </c>
      <c r="AA54" s="41">
        <v>5</v>
      </c>
      <c r="AB54" s="41">
        <v>5</v>
      </c>
      <c r="AC54" s="41">
        <v>5</v>
      </c>
      <c r="AD54" s="41">
        <v>5</v>
      </c>
      <c r="AE54" s="41">
        <v>5</v>
      </c>
      <c r="AF54" s="41">
        <v>5</v>
      </c>
      <c r="AG54" s="41">
        <v>5</v>
      </c>
    </row>
    <row r="55" spans="12:33">
      <c r="L55" s="41">
        <v>6</v>
      </c>
      <c r="M55" s="41">
        <v>6</v>
      </c>
      <c r="N55" s="41">
        <v>6</v>
      </c>
      <c r="O55" s="41">
        <v>6</v>
      </c>
      <c r="P55" s="41">
        <v>6</v>
      </c>
      <c r="Q55" s="41">
        <v>6</v>
      </c>
      <c r="R55" s="41">
        <v>6</v>
      </c>
      <c r="S55" s="41">
        <v>6</v>
      </c>
      <c r="T55" s="41">
        <v>6</v>
      </c>
      <c r="U55" s="41">
        <v>6</v>
      </c>
      <c r="V55" s="41">
        <v>6</v>
      </c>
      <c r="W55" s="41">
        <v>6</v>
      </c>
      <c r="X55" s="41">
        <v>6</v>
      </c>
      <c r="Y55" s="41">
        <v>6</v>
      </c>
      <c r="Z55" s="41">
        <v>6</v>
      </c>
      <c r="AA55" s="41">
        <v>6</v>
      </c>
      <c r="AB55" s="41">
        <v>6</v>
      </c>
      <c r="AC55" s="41">
        <v>6</v>
      </c>
      <c r="AD55" s="41">
        <v>6</v>
      </c>
      <c r="AE55" s="41">
        <v>6</v>
      </c>
      <c r="AF55" s="41">
        <v>6</v>
      </c>
      <c r="AG55" s="41">
        <v>6</v>
      </c>
    </row>
    <row r="56" spans="12:33">
      <c r="L56" s="41">
        <v>7</v>
      </c>
      <c r="M56" s="41">
        <v>7</v>
      </c>
      <c r="N56" s="41">
        <v>7</v>
      </c>
      <c r="O56" s="41">
        <v>7</v>
      </c>
      <c r="P56" s="41">
        <v>7</v>
      </c>
      <c r="Q56" s="41">
        <v>7</v>
      </c>
      <c r="R56" s="41">
        <v>7</v>
      </c>
      <c r="S56" s="41">
        <v>7</v>
      </c>
      <c r="T56" s="41">
        <v>7</v>
      </c>
      <c r="U56" s="41">
        <v>7</v>
      </c>
      <c r="V56" s="41">
        <v>7</v>
      </c>
      <c r="W56" s="41">
        <v>7</v>
      </c>
      <c r="X56" s="41">
        <v>7</v>
      </c>
      <c r="Y56" s="41">
        <v>7</v>
      </c>
      <c r="Z56" s="41">
        <v>7</v>
      </c>
      <c r="AA56" s="41">
        <v>7</v>
      </c>
      <c r="AB56" s="41">
        <v>7</v>
      </c>
      <c r="AC56" s="41">
        <v>7</v>
      </c>
      <c r="AD56" s="41">
        <v>7</v>
      </c>
      <c r="AE56" s="41">
        <v>7</v>
      </c>
      <c r="AF56" s="41">
        <v>7</v>
      </c>
      <c r="AG56" s="41">
        <v>7</v>
      </c>
    </row>
    <row r="57" spans="12:33">
      <c r="L57" s="41">
        <v>7</v>
      </c>
      <c r="M57" s="41">
        <v>7</v>
      </c>
      <c r="N57" s="41">
        <v>7</v>
      </c>
      <c r="O57" s="41">
        <v>7</v>
      </c>
      <c r="P57" s="41">
        <v>7</v>
      </c>
      <c r="Q57" s="41">
        <v>7</v>
      </c>
      <c r="R57" s="41">
        <v>7</v>
      </c>
      <c r="S57" s="41">
        <v>7</v>
      </c>
      <c r="T57" s="41">
        <v>7</v>
      </c>
      <c r="U57" s="41">
        <v>7</v>
      </c>
      <c r="V57" s="41">
        <v>7</v>
      </c>
      <c r="W57" s="41">
        <v>7</v>
      </c>
      <c r="X57" s="41">
        <v>7</v>
      </c>
      <c r="Y57" s="41">
        <v>7</v>
      </c>
      <c r="Z57" s="41">
        <v>7</v>
      </c>
      <c r="AA57" s="41">
        <v>7</v>
      </c>
      <c r="AB57" s="41">
        <v>7</v>
      </c>
      <c r="AC57" s="41">
        <v>7</v>
      </c>
      <c r="AD57" s="41">
        <v>7</v>
      </c>
      <c r="AE57" s="41">
        <v>7</v>
      </c>
      <c r="AF57" s="41">
        <v>7</v>
      </c>
      <c r="AG57" s="41">
        <v>7</v>
      </c>
    </row>
    <row r="58" spans="12:33">
      <c r="M58" s="72"/>
      <c r="N58" s="72"/>
      <c r="O58" s="72"/>
      <c r="P58" s="72"/>
    </row>
    <row r="59" spans="12:33">
      <c r="M59" s="72"/>
      <c r="N59" s="72"/>
      <c r="O59" s="72"/>
      <c r="P59" s="72"/>
    </row>
    <row r="60" spans="12:33">
      <c r="M60" s="72"/>
      <c r="N60" s="72"/>
      <c r="O60" s="72"/>
      <c r="P60" s="72"/>
    </row>
    <row r="61" spans="12:33">
      <c r="M61" s="71"/>
      <c r="N61" s="71"/>
      <c r="O61" s="71"/>
      <c r="P61" s="71"/>
    </row>
    <row r="62" spans="12:33">
      <c r="M62" s="72"/>
      <c r="N62" s="72"/>
      <c r="O62" s="72"/>
      <c r="P62" s="72"/>
    </row>
    <row r="63" spans="12:33" ht="15.75" customHeight="1">
      <c r="M63" s="72"/>
      <c r="N63" s="72"/>
      <c r="O63" s="72"/>
      <c r="P63" s="72"/>
    </row>
  </sheetData>
  <sortState ref="B7:AH43">
    <sortCondition ref="B7:B43"/>
  </sortState>
  <mergeCells count="9">
    <mergeCell ref="C2:J2"/>
    <mergeCell ref="B4:K4"/>
    <mergeCell ref="L4:AG4"/>
    <mergeCell ref="G46:K46"/>
    <mergeCell ref="M60:P60"/>
    <mergeCell ref="M62:P62"/>
    <mergeCell ref="M63:P63"/>
    <mergeCell ref="M58:P58"/>
    <mergeCell ref="M59:P59"/>
  </mergeCells>
  <phoneticPr fontId="3" type="noConversion"/>
  <conditionalFormatting sqref="K6:K45">
    <cfRule type="cellIs" dxfId="0" priority="1" stopIfTrue="1" operator="equal">
      <formula>"Y"</formula>
    </cfRule>
  </conditionalFormatting>
  <printOptions horizontalCentered="1" verticalCentered="1"/>
  <pageMargins left="0" right="0" top="0" bottom="0" header="0" footer="0"/>
  <pageSetup paperSize="1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D23"/>
  <sheetViews>
    <sheetView showGridLines="0" showZeros="0" workbookViewId="0">
      <selection activeCell="E12" sqref="E12"/>
    </sheetView>
  </sheetViews>
  <sheetFormatPr defaultRowHeight="11.25"/>
  <cols>
    <col min="1" max="1" width="3.5703125" style="15" bestFit="1" customWidth="1"/>
    <col min="2" max="2" width="8.7109375" style="15" bestFit="1" customWidth="1"/>
    <col min="3" max="4" width="2.7109375" style="15" bestFit="1" customWidth="1"/>
    <col min="5" max="5" width="2.5703125" style="15" customWidth="1"/>
    <col min="6" max="134" width="2.85546875" style="15" customWidth="1"/>
    <col min="135" max="16384" width="9.140625" style="15"/>
  </cols>
  <sheetData>
    <row r="1" spans="1:134" ht="12" thickBot="1">
      <c r="C1" s="87" t="s">
        <v>44</v>
      </c>
      <c r="D1" s="85"/>
      <c r="E1" s="85"/>
      <c r="F1" s="85"/>
      <c r="G1" s="85"/>
      <c r="H1" s="86"/>
      <c r="I1" s="87" t="s">
        <v>45</v>
      </c>
      <c r="J1" s="85"/>
      <c r="K1" s="85"/>
      <c r="L1" s="85"/>
      <c r="M1" s="85"/>
      <c r="N1" s="86"/>
      <c r="O1" s="87" t="s">
        <v>46</v>
      </c>
      <c r="P1" s="85"/>
      <c r="Q1" s="85"/>
      <c r="R1" s="85"/>
      <c r="S1" s="85"/>
      <c r="T1" s="86"/>
      <c r="U1" s="87" t="s">
        <v>47</v>
      </c>
      <c r="V1" s="85"/>
      <c r="W1" s="85"/>
      <c r="X1" s="85"/>
      <c r="Y1" s="85"/>
      <c r="Z1" s="86"/>
      <c r="AA1" s="87" t="s">
        <v>48</v>
      </c>
      <c r="AB1" s="85"/>
      <c r="AC1" s="85"/>
      <c r="AD1" s="85"/>
      <c r="AE1" s="85"/>
      <c r="AF1" s="86"/>
      <c r="AG1" s="87" t="s">
        <v>49</v>
      </c>
      <c r="AH1" s="85"/>
      <c r="AI1" s="85"/>
      <c r="AJ1" s="85"/>
      <c r="AK1" s="85"/>
      <c r="AL1" s="86"/>
      <c r="AM1" s="87" t="s">
        <v>50</v>
      </c>
      <c r="AN1" s="85"/>
      <c r="AO1" s="85"/>
      <c r="AP1" s="85"/>
      <c r="AQ1" s="85"/>
      <c r="AR1" s="86"/>
      <c r="AS1" s="87" t="s">
        <v>51</v>
      </c>
      <c r="AT1" s="85"/>
      <c r="AU1" s="85"/>
      <c r="AV1" s="85"/>
      <c r="AW1" s="85"/>
      <c r="AX1" s="86"/>
      <c r="AY1" s="87" t="s">
        <v>52</v>
      </c>
      <c r="AZ1" s="85"/>
      <c r="BA1" s="85"/>
      <c r="BB1" s="85"/>
      <c r="BC1" s="85"/>
      <c r="BD1" s="86"/>
      <c r="BE1" s="87" t="s">
        <v>53</v>
      </c>
      <c r="BF1" s="85"/>
      <c r="BG1" s="85"/>
      <c r="BH1" s="85"/>
      <c r="BI1" s="85"/>
      <c r="BJ1" s="86"/>
      <c r="BK1" s="85" t="s">
        <v>54</v>
      </c>
      <c r="BL1" s="85"/>
      <c r="BM1" s="85"/>
      <c r="BN1" s="85"/>
      <c r="BO1" s="85"/>
      <c r="BP1" s="86"/>
      <c r="BQ1" s="84" t="s">
        <v>55</v>
      </c>
      <c r="BR1" s="84"/>
      <c r="BS1" s="84"/>
      <c r="BT1" s="84"/>
      <c r="BU1" s="84"/>
      <c r="BV1" s="84"/>
      <c r="BW1" s="84" t="s">
        <v>56</v>
      </c>
      <c r="BX1" s="84"/>
      <c r="BY1" s="84"/>
      <c r="BZ1" s="84"/>
      <c r="CA1" s="84"/>
      <c r="CB1" s="84"/>
      <c r="CC1" s="84" t="s">
        <v>57</v>
      </c>
      <c r="CD1" s="84"/>
      <c r="CE1" s="84"/>
      <c r="CF1" s="84"/>
      <c r="CG1" s="84"/>
      <c r="CH1" s="84"/>
      <c r="CI1" s="84" t="s">
        <v>58</v>
      </c>
      <c r="CJ1" s="84"/>
      <c r="CK1" s="84"/>
      <c r="CL1" s="84"/>
      <c r="CM1" s="84"/>
      <c r="CN1" s="84"/>
      <c r="CO1" s="84" t="s">
        <v>59</v>
      </c>
      <c r="CP1" s="84"/>
      <c r="CQ1" s="84"/>
      <c r="CR1" s="84"/>
      <c r="CS1" s="84"/>
      <c r="CT1" s="84"/>
      <c r="CU1" s="84" t="s">
        <v>60</v>
      </c>
      <c r="CV1" s="84"/>
      <c r="CW1" s="84"/>
      <c r="CX1" s="84"/>
      <c r="CY1" s="84"/>
      <c r="CZ1" s="84"/>
      <c r="DA1" s="84" t="s">
        <v>61</v>
      </c>
      <c r="DB1" s="84"/>
      <c r="DC1" s="84"/>
      <c r="DD1" s="84"/>
      <c r="DE1" s="84"/>
      <c r="DF1" s="84"/>
      <c r="DG1" s="84" t="s">
        <v>62</v>
      </c>
      <c r="DH1" s="84"/>
      <c r="DI1" s="84"/>
      <c r="DJ1" s="84"/>
      <c r="DK1" s="84"/>
      <c r="DL1" s="84"/>
      <c r="DM1" s="84" t="s">
        <v>63</v>
      </c>
      <c r="DN1" s="84"/>
      <c r="DO1" s="84"/>
      <c r="DP1" s="84"/>
      <c r="DQ1" s="84"/>
      <c r="DR1" s="84"/>
      <c r="DS1" s="84" t="s">
        <v>64</v>
      </c>
      <c r="DT1" s="84"/>
      <c r="DU1" s="84"/>
      <c r="DV1" s="84"/>
      <c r="DW1" s="84"/>
      <c r="DX1" s="84"/>
      <c r="DY1" s="84" t="s">
        <v>65</v>
      </c>
      <c r="DZ1" s="84"/>
      <c r="EA1" s="84"/>
      <c r="EB1" s="84"/>
      <c r="EC1" s="84"/>
      <c r="ED1" s="84"/>
    </row>
    <row r="2" spans="1:134" ht="12" thickBot="1">
      <c r="A2" s="15" t="s">
        <v>0</v>
      </c>
      <c r="B2" s="15" t="s">
        <v>1</v>
      </c>
      <c r="C2" s="21" t="s">
        <v>43</v>
      </c>
      <c r="D2" s="22" t="s">
        <v>38</v>
      </c>
      <c r="E2" s="22" t="s">
        <v>39</v>
      </c>
      <c r="F2" s="22" t="s">
        <v>40</v>
      </c>
      <c r="G2" s="22" t="s">
        <v>41</v>
      </c>
      <c r="H2" s="23" t="s">
        <v>42</v>
      </c>
      <c r="I2" s="21" t="s">
        <v>43</v>
      </c>
      <c r="J2" s="22" t="s">
        <v>38</v>
      </c>
      <c r="K2" s="22" t="s">
        <v>39</v>
      </c>
      <c r="L2" s="22" t="s">
        <v>40</v>
      </c>
      <c r="M2" s="22" t="s">
        <v>41</v>
      </c>
      <c r="N2" s="23" t="s">
        <v>42</v>
      </c>
      <c r="O2" s="21" t="s">
        <v>43</v>
      </c>
      <c r="P2" s="22" t="s">
        <v>38</v>
      </c>
      <c r="Q2" s="22" t="s">
        <v>39</v>
      </c>
      <c r="R2" s="22" t="s">
        <v>40</v>
      </c>
      <c r="S2" s="22" t="s">
        <v>41</v>
      </c>
      <c r="T2" s="23" t="s">
        <v>42</v>
      </c>
      <c r="U2" s="21" t="s">
        <v>43</v>
      </c>
      <c r="V2" s="22" t="s">
        <v>38</v>
      </c>
      <c r="W2" s="22" t="s">
        <v>39</v>
      </c>
      <c r="X2" s="22" t="s">
        <v>40</v>
      </c>
      <c r="Y2" s="22" t="s">
        <v>41</v>
      </c>
      <c r="Z2" s="23" t="s">
        <v>42</v>
      </c>
      <c r="AA2" s="21" t="s">
        <v>43</v>
      </c>
      <c r="AB2" s="22" t="s">
        <v>38</v>
      </c>
      <c r="AC2" s="22" t="s">
        <v>39</v>
      </c>
      <c r="AD2" s="22" t="s">
        <v>40</v>
      </c>
      <c r="AE2" s="22" t="s">
        <v>41</v>
      </c>
      <c r="AF2" s="23" t="s">
        <v>42</v>
      </c>
      <c r="AG2" s="21" t="s">
        <v>43</v>
      </c>
      <c r="AH2" s="22" t="s">
        <v>38</v>
      </c>
      <c r="AI2" s="22" t="s">
        <v>39</v>
      </c>
      <c r="AJ2" s="22" t="s">
        <v>40</v>
      </c>
      <c r="AK2" s="22" t="s">
        <v>41</v>
      </c>
      <c r="AL2" s="23" t="s">
        <v>42</v>
      </c>
      <c r="AM2" s="21" t="s">
        <v>43</v>
      </c>
      <c r="AN2" s="22" t="s">
        <v>38</v>
      </c>
      <c r="AO2" s="22" t="s">
        <v>39</v>
      </c>
      <c r="AP2" s="22" t="s">
        <v>40</v>
      </c>
      <c r="AQ2" s="22" t="s">
        <v>41</v>
      </c>
      <c r="AR2" s="23" t="s">
        <v>42</v>
      </c>
      <c r="AS2" s="21" t="s">
        <v>43</v>
      </c>
      <c r="AT2" s="22" t="s">
        <v>38</v>
      </c>
      <c r="AU2" s="22" t="s">
        <v>39</v>
      </c>
      <c r="AV2" s="22" t="s">
        <v>40</v>
      </c>
      <c r="AW2" s="22" t="s">
        <v>41</v>
      </c>
      <c r="AX2" s="23" t="s">
        <v>42</v>
      </c>
      <c r="AY2" s="21" t="s">
        <v>43</v>
      </c>
      <c r="AZ2" s="22" t="s">
        <v>38</v>
      </c>
      <c r="BA2" s="22" t="s">
        <v>39</v>
      </c>
      <c r="BB2" s="22" t="s">
        <v>40</v>
      </c>
      <c r="BC2" s="22" t="s">
        <v>41</v>
      </c>
      <c r="BD2" s="23" t="s">
        <v>42</v>
      </c>
      <c r="BE2" s="21" t="s">
        <v>43</v>
      </c>
      <c r="BF2" s="22" t="s">
        <v>38</v>
      </c>
      <c r="BG2" s="22" t="s">
        <v>39</v>
      </c>
      <c r="BH2" s="22" t="s">
        <v>40</v>
      </c>
      <c r="BI2" s="22" t="s">
        <v>41</v>
      </c>
      <c r="BJ2" s="23" t="s">
        <v>42</v>
      </c>
      <c r="BK2" s="22" t="s">
        <v>43</v>
      </c>
      <c r="BL2" s="22" t="s">
        <v>38</v>
      </c>
      <c r="BM2" s="22" t="s">
        <v>39</v>
      </c>
      <c r="BN2" s="22" t="s">
        <v>40</v>
      </c>
      <c r="BO2" s="22" t="s">
        <v>41</v>
      </c>
      <c r="BP2" s="23" t="s">
        <v>42</v>
      </c>
      <c r="BQ2" s="24" t="s">
        <v>43</v>
      </c>
      <c r="BR2" s="24" t="s">
        <v>38</v>
      </c>
      <c r="BS2" s="24" t="s">
        <v>39</v>
      </c>
      <c r="BT2" s="24" t="s">
        <v>40</v>
      </c>
      <c r="BU2" s="24" t="s">
        <v>41</v>
      </c>
      <c r="BV2" s="24" t="s">
        <v>42</v>
      </c>
      <c r="BW2" s="24" t="s">
        <v>43</v>
      </c>
      <c r="BX2" s="24" t="s">
        <v>38</v>
      </c>
      <c r="BY2" s="24" t="s">
        <v>39</v>
      </c>
      <c r="BZ2" s="24" t="s">
        <v>40</v>
      </c>
      <c r="CA2" s="24" t="s">
        <v>41</v>
      </c>
      <c r="CB2" s="24" t="s">
        <v>42</v>
      </c>
      <c r="CC2" s="24" t="s">
        <v>43</v>
      </c>
      <c r="CD2" s="24" t="s">
        <v>38</v>
      </c>
      <c r="CE2" s="24" t="s">
        <v>39</v>
      </c>
      <c r="CF2" s="24" t="s">
        <v>40</v>
      </c>
      <c r="CG2" s="24" t="s">
        <v>41</v>
      </c>
      <c r="CH2" s="24" t="s">
        <v>42</v>
      </c>
      <c r="CI2" s="24" t="s">
        <v>43</v>
      </c>
      <c r="CJ2" s="24" t="s">
        <v>38</v>
      </c>
      <c r="CK2" s="24" t="s">
        <v>39</v>
      </c>
      <c r="CL2" s="24" t="s">
        <v>40</v>
      </c>
      <c r="CM2" s="24" t="s">
        <v>41</v>
      </c>
      <c r="CN2" s="24" t="s">
        <v>42</v>
      </c>
      <c r="CO2" s="24" t="s">
        <v>43</v>
      </c>
      <c r="CP2" s="24" t="s">
        <v>38</v>
      </c>
      <c r="CQ2" s="24" t="s">
        <v>39</v>
      </c>
      <c r="CR2" s="24" t="s">
        <v>40</v>
      </c>
      <c r="CS2" s="24" t="s">
        <v>41</v>
      </c>
      <c r="CT2" s="24" t="s">
        <v>42</v>
      </c>
      <c r="CU2" s="24" t="s">
        <v>43</v>
      </c>
      <c r="CV2" s="24" t="s">
        <v>38</v>
      </c>
      <c r="CW2" s="24" t="s">
        <v>39</v>
      </c>
      <c r="CX2" s="24" t="s">
        <v>40</v>
      </c>
      <c r="CY2" s="24" t="s">
        <v>41</v>
      </c>
      <c r="CZ2" s="24" t="s">
        <v>42</v>
      </c>
      <c r="DA2" s="24" t="s">
        <v>43</v>
      </c>
      <c r="DB2" s="24" t="s">
        <v>38</v>
      </c>
      <c r="DC2" s="24" t="s">
        <v>39</v>
      </c>
      <c r="DD2" s="24" t="s">
        <v>40</v>
      </c>
      <c r="DE2" s="24" t="s">
        <v>41</v>
      </c>
      <c r="DF2" s="24" t="s">
        <v>42</v>
      </c>
      <c r="DG2" s="24" t="s">
        <v>43</v>
      </c>
      <c r="DH2" s="24" t="s">
        <v>38</v>
      </c>
      <c r="DI2" s="24" t="s">
        <v>39</v>
      </c>
      <c r="DJ2" s="24" t="s">
        <v>40</v>
      </c>
      <c r="DK2" s="24" t="s">
        <v>41</v>
      </c>
      <c r="DL2" s="24" t="s">
        <v>42</v>
      </c>
      <c r="DM2" s="24" t="s">
        <v>43</v>
      </c>
      <c r="DN2" s="24" t="s">
        <v>38</v>
      </c>
      <c r="DO2" s="24" t="s">
        <v>39</v>
      </c>
      <c r="DP2" s="24" t="s">
        <v>40</v>
      </c>
      <c r="DQ2" s="24" t="s">
        <v>41</v>
      </c>
      <c r="DR2" s="24" t="s">
        <v>42</v>
      </c>
      <c r="DS2" s="24" t="s">
        <v>43</v>
      </c>
      <c r="DT2" s="24" t="s">
        <v>38</v>
      </c>
      <c r="DU2" s="24" t="s">
        <v>39</v>
      </c>
      <c r="DV2" s="24" t="s">
        <v>40</v>
      </c>
      <c r="DW2" s="24" t="s">
        <v>41</v>
      </c>
      <c r="DX2" s="24" t="s">
        <v>42</v>
      </c>
      <c r="DY2" s="24" t="s">
        <v>43</v>
      </c>
      <c r="DZ2" s="24" t="s">
        <v>38</v>
      </c>
      <c r="EA2" s="24" t="s">
        <v>39</v>
      </c>
      <c r="EB2" s="24" t="s">
        <v>40</v>
      </c>
      <c r="EC2" s="24" t="s">
        <v>41</v>
      </c>
      <c r="ED2" s="24" t="s">
        <v>42</v>
      </c>
    </row>
    <row r="3" spans="1:134">
      <c r="A3" s="15">
        <v>12</v>
      </c>
      <c r="B3" s="15" t="s">
        <v>8</v>
      </c>
      <c r="C3" s="16" t="str">
        <f>IF(D3=1,IF('Rd1'!$K$3="WIN",1,""),"")</f>
        <v/>
      </c>
      <c r="D3" s="25">
        <f>'Rd1'!D3</f>
        <v>1</v>
      </c>
      <c r="E3" s="25">
        <f>'Rd1'!E3</f>
        <v>0</v>
      </c>
      <c r="F3" s="25">
        <f>'Rd1'!F3</f>
        <v>0</v>
      </c>
      <c r="G3" s="25">
        <f>'Rd1'!G3</f>
        <v>0</v>
      </c>
      <c r="H3" s="26">
        <f>'Rd1'!H3</f>
        <v>2</v>
      </c>
      <c r="I3" s="16" t="str">
        <f>IF(D3=1,IF('Rd2'!$J$2="WIN",1,""),"")</f>
        <v/>
      </c>
      <c r="J3" s="17">
        <f>'Rd2'!D3</f>
        <v>1</v>
      </c>
      <c r="K3" s="17">
        <f>'Rd2'!E3</f>
        <v>0</v>
      </c>
      <c r="L3" s="17">
        <f>'Rd2'!F3</f>
        <v>0</v>
      </c>
      <c r="M3" s="17">
        <f>'Rd2'!G3</f>
        <v>0</v>
      </c>
      <c r="N3" s="17">
        <f>'Rd2'!H3</f>
        <v>0</v>
      </c>
      <c r="O3" s="16"/>
      <c r="P3" s="17"/>
      <c r="Q3" s="17"/>
      <c r="R3" s="17"/>
      <c r="S3" s="17"/>
      <c r="T3" s="27"/>
      <c r="U3" s="16"/>
      <c r="V3" s="17"/>
      <c r="W3" s="17"/>
      <c r="X3" s="17"/>
      <c r="Y3" s="17"/>
      <c r="Z3" s="27"/>
      <c r="AA3" s="16"/>
      <c r="AB3" s="17"/>
      <c r="AC3" s="17"/>
      <c r="AD3" s="17"/>
      <c r="AE3" s="17"/>
      <c r="AF3" s="27"/>
      <c r="AG3" s="16"/>
      <c r="AH3" s="17"/>
      <c r="AI3" s="17"/>
      <c r="AJ3" s="17"/>
      <c r="AK3" s="17"/>
      <c r="AL3" s="27"/>
      <c r="AM3" s="16"/>
      <c r="AN3" s="17"/>
      <c r="AO3" s="17"/>
      <c r="AP3" s="17"/>
      <c r="AQ3" s="17"/>
      <c r="AR3" s="27"/>
      <c r="AS3" s="16"/>
      <c r="AT3" s="17"/>
      <c r="AU3" s="17"/>
      <c r="AV3" s="17"/>
      <c r="AW3" s="17"/>
      <c r="AX3" s="27"/>
      <c r="AY3" s="16"/>
      <c r="AZ3" s="17"/>
      <c r="BA3" s="17"/>
      <c r="BB3" s="17"/>
      <c r="BC3" s="17"/>
      <c r="BD3" s="27"/>
      <c r="BE3" s="16"/>
      <c r="BF3" s="17"/>
      <c r="BG3" s="17"/>
      <c r="BH3" s="17"/>
      <c r="BI3" s="17"/>
      <c r="BJ3" s="27"/>
      <c r="BK3" s="28"/>
      <c r="BL3" s="17"/>
      <c r="BM3" s="17"/>
      <c r="BN3" s="17"/>
      <c r="BO3" s="17"/>
      <c r="BP3" s="27"/>
    </row>
    <row r="4" spans="1:134">
      <c r="A4" s="15">
        <v>31</v>
      </c>
      <c r="B4" s="15" t="s">
        <v>22</v>
      </c>
      <c r="C4" s="18" t="str">
        <f>IF(D4=1,IF('Rd1'!$K$3="WIN",1,""),"")</f>
        <v/>
      </c>
      <c r="D4" s="29">
        <f>'Rd1'!D4</f>
        <v>1</v>
      </c>
      <c r="E4" s="29">
        <f>'Rd1'!E4</f>
        <v>0</v>
      </c>
      <c r="F4" s="29">
        <f>'Rd1'!F4</f>
        <v>0</v>
      </c>
      <c r="G4" s="29">
        <f>'Rd1'!G4</f>
        <v>0</v>
      </c>
      <c r="H4" s="30">
        <f>'Rd1'!H4</f>
        <v>0</v>
      </c>
      <c r="I4" s="18" t="str">
        <f>IF(D4=1,IF('Rd2'!$J$2="WIN",1,""),"")</f>
        <v/>
      </c>
      <c r="J4" s="19">
        <f>'Rd2'!D4</f>
        <v>1</v>
      </c>
      <c r="K4" s="19">
        <f>'Rd2'!E4</f>
        <v>0</v>
      </c>
      <c r="L4" s="19">
        <f>'Rd2'!F4</f>
        <v>0</v>
      </c>
      <c r="M4" s="19">
        <f>'Rd2'!G4</f>
        <v>0</v>
      </c>
      <c r="N4" s="31">
        <f>'Rd2'!H4</f>
        <v>0</v>
      </c>
      <c r="O4" s="18"/>
      <c r="P4" s="19"/>
      <c r="Q4" s="19"/>
      <c r="R4" s="19"/>
      <c r="S4" s="19"/>
      <c r="T4" s="31"/>
      <c r="U4" s="18"/>
      <c r="V4" s="19"/>
      <c r="W4" s="19"/>
      <c r="X4" s="19"/>
      <c r="Y4" s="19"/>
      <c r="Z4" s="31"/>
      <c r="AA4" s="18"/>
      <c r="AB4" s="19"/>
      <c r="AC4" s="19"/>
      <c r="AD4" s="19"/>
      <c r="AE4" s="19"/>
      <c r="AF4" s="31"/>
      <c r="AG4" s="18"/>
      <c r="AH4" s="19"/>
      <c r="AI4" s="19"/>
      <c r="AJ4" s="19"/>
      <c r="AK4" s="19"/>
      <c r="AL4" s="31"/>
      <c r="AM4" s="18"/>
      <c r="AN4" s="19"/>
      <c r="AO4" s="19"/>
      <c r="AP4" s="19"/>
      <c r="AQ4" s="19"/>
      <c r="AR4" s="31"/>
      <c r="AS4" s="18"/>
      <c r="AT4" s="19"/>
      <c r="AU4" s="19"/>
      <c r="AV4" s="19"/>
      <c r="AW4" s="19"/>
      <c r="AX4" s="31"/>
      <c r="AY4" s="18"/>
      <c r="AZ4" s="19"/>
      <c r="BA4" s="19"/>
      <c r="BB4" s="19"/>
      <c r="BC4" s="19"/>
      <c r="BD4" s="31"/>
      <c r="BE4" s="18"/>
      <c r="BF4" s="19"/>
      <c r="BG4" s="19"/>
      <c r="BH4" s="19"/>
      <c r="BI4" s="19"/>
      <c r="BJ4" s="31"/>
      <c r="BK4" s="20"/>
      <c r="BL4" s="19"/>
      <c r="BM4" s="19"/>
      <c r="BN4" s="19"/>
      <c r="BO4" s="19"/>
      <c r="BP4" s="31"/>
    </row>
    <row r="5" spans="1:134">
      <c r="A5" s="15">
        <v>34</v>
      </c>
      <c r="B5" s="15" t="s">
        <v>25</v>
      </c>
      <c r="C5" s="18" t="str">
        <f>IF(D5=1,IF('Rd1'!$K$3="WIN",1,""),"")</f>
        <v/>
      </c>
      <c r="D5" s="29">
        <f>'Rd1'!D5</f>
        <v>0</v>
      </c>
      <c r="E5" s="29">
        <f>'Rd1'!E5</f>
        <v>0</v>
      </c>
      <c r="F5" s="29">
        <f>'Rd1'!F5</f>
        <v>0</v>
      </c>
      <c r="G5" s="29">
        <f>'Rd1'!G5</f>
        <v>0</v>
      </c>
      <c r="H5" s="30">
        <f>'Rd1'!H5</f>
        <v>0</v>
      </c>
      <c r="I5" s="18" t="str">
        <f>IF(D5=1,IF('Rd2'!$J$2="WIN",1,""),"")</f>
        <v/>
      </c>
      <c r="J5" s="19">
        <f>'Rd2'!D5</f>
        <v>0</v>
      </c>
      <c r="K5" s="19">
        <f>'Rd2'!E5</f>
        <v>0</v>
      </c>
      <c r="L5" s="19">
        <f>'Rd2'!F5</f>
        <v>0</v>
      </c>
      <c r="M5" s="19">
        <f>'Rd2'!G5</f>
        <v>0</v>
      </c>
      <c r="N5" s="31">
        <f>'Rd2'!H5</f>
        <v>0</v>
      </c>
      <c r="O5" s="18"/>
      <c r="P5" s="19"/>
      <c r="Q5" s="19"/>
      <c r="R5" s="19"/>
      <c r="S5" s="19"/>
      <c r="T5" s="31"/>
      <c r="U5" s="18"/>
      <c r="V5" s="19"/>
      <c r="W5" s="19"/>
      <c r="X5" s="19"/>
      <c r="Y5" s="19"/>
      <c r="Z5" s="31"/>
      <c r="AA5" s="18"/>
      <c r="AB5" s="19"/>
      <c r="AC5" s="19"/>
      <c r="AD5" s="19"/>
      <c r="AE5" s="19"/>
      <c r="AF5" s="31"/>
      <c r="AG5" s="18"/>
      <c r="AH5" s="19"/>
      <c r="AI5" s="19"/>
      <c r="AJ5" s="19"/>
      <c r="AK5" s="19"/>
      <c r="AL5" s="31"/>
      <c r="AM5" s="18"/>
      <c r="AN5" s="19"/>
      <c r="AO5" s="19"/>
      <c r="AP5" s="19"/>
      <c r="AQ5" s="19"/>
      <c r="AR5" s="31"/>
      <c r="AS5" s="18"/>
      <c r="AT5" s="19"/>
      <c r="AU5" s="19"/>
      <c r="AV5" s="19"/>
      <c r="AW5" s="19"/>
      <c r="AX5" s="31"/>
      <c r="AY5" s="18"/>
      <c r="AZ5" s="19"/>
      <c r="BA5" s="19"/>
      <c r="BB5" s="19"/>
      <c r="BC5" s="19"/>
      <c r="BD5" s="31"/>
      <c r="BE5" s="18"/>
      <c r="BF5" s="19"/>
      <c r="BG5" s="19"/>
      <c r="BH5" s="19"/>
      <c r="BI5" s="19"/>
      <c r="BJ5" s="31"/>
      <c r="BK5" s="20"/>
      <c r="BL5" s="19"/>
      <c r="BM5" s="19"/>
      <c r="BN5" s="19"/>
      <c r="BO5" s="19"/>
      <c r="BP5" s="31"/>
    </row>
    <row r="6" spans="1:134">
      <c r="A6" s="15">
        <v>30</v>
      </c>
      <c r="B6" s="15" t="s">
        <v>21</v>
      </c>
      <c r="C6" s="18" t="str">
        <f>IF(D6=1,IF('Rd1'!$K$3="WIN",1,""),"")</f>
        <v/>
      </c>
      <c r="D6" s="29">
        <f>'Rd1'!D6</f>
        <v>1</v>
      </c>
      <c r="E6" s="29">
        <f>'Rd1'!E6</f>
        <v>0</v>
      </c>
      <c r="F6" s="29">
        <f>'Rd1'!F6</f>
        <v>0</v>
      </c>
      <c r="G6" s="29">
        <f>'Rd1'!G6</f>
        <v>0</v>
      </c>
      <c r="H6" s="30">
        <f>'Rd1'!H6</f>
        <v>0</v>
      </c>
      <c r="I6" s="18" t="str">
        <f>IF(D6=1,IF('Rd2'!$J$2="WIN",1,""),"")</f>
        <v/>
      </c>
      <c r="J6" s="19">
        <f>'Rd2'!D6</f>
        <v>1</v>
      </c>
      <c r="K6" s="19">
        <f>'Rd2'!E6</f>
        <v>0</v>
      </c>
      <c r="L6" s="19">
        <f>'Rd2'!F6</f>
        <v>0</v>
      </c>
      <c r="M6" s="19">
        <f>'Rd2'!G6</f>
        <v>0</v>
      </c>
      <c r="N6" s="31">
        <f>'Rd2'!H6</f>
        <v>0</v>
      </c>
      <c r="O6" s="18"/>
      <c r="P6" s="19"/>
      <c r="Q6" s="19"/>
      <c r="R6" s="19"/>
      <c r="S6" s="19"/>
      <c r="T6" s="31"/>
      <c r="U6" s="18"/>
      <c r="V6" s="19"/>
      <c r="W6" s="19"/>
      <c r="X6" s="19"/>
      <c r="Y6" s="19"/>
      <c r="Z6" s="31"/>
      <c r="AA6" s="18"/>
      <c r="AB6" s="19"/>
      <c r="AC6" s="19"/>
      <c r="AD6" s="19"/>
      <c r="AE6" s="19"/>
      <c r="AF6" s="31"/>
      <c r="AG6" s="18"/>
      <c r="AH6" s="19"/>
      <c r="AI6" s="19"/>
      <c r="AJ6" s="19"/>
      <c r="AK6" s="19"/>
      <c r="AL6" s="31"/>
      <c r="AM6" s="18"/>
      <c r="AN6" s="19"/>
      <c r="AO6" s="19"/>
      <c r="AP6" s="19"/>
      <c r="AQ6" s="19"/>
      <c r="AR6" s="31"/>
      <c r="AS6" s="18"/>
      <c r="AT6" s="19"/>
      <c r="AU6" s="19"/>
      <c r="AV6" s="19"/>
      <c r="AW6" s="19"/>
      <c r="AX6" s="31"/>
      <c r="AY6" s="18"/>
      <c r="AZ6" s="19"/>
      <c r="BA6" s="19"/>
      <c r="BB6" s="19"/>
      <c r="BC6" s="19"/>
      <c r="BD6" s="31"/>
      <c r="BE6" s="18"/>
      <c r="BF6" s="19"/>
      <c r="BG6" s="19"/>
      <c r="BH6" s="19"/>
      <c r="BI6" s="19"/>
      <c r="BJ6" s="31"/>
      <c r="BK6" s="20"/>
      <c r="BL6" s="19"/>
      <c r="BM6" s="19"/>
      <c r="BN6" s="19"/>
      <c r="BO6" s="19"/>
      <c r="BP6" s="31"/>
    </row>
    <row r="7" spans="1:134">
      <c r="A7" s="15">
        <v>19</v>
      </c>
      <c r="B7" s="15" t="s">
        <v>13</v>
      </c>
      <c r="C7" s="18" t="str">
        <f>IF(D7=1,IF('Rd1'!$K$3="WIN",1,""),"")</f>
        <v/>
      </c>
      <c r="D7" s="29">
        <f>'Rd1'!D7</f>
        <v>1</v>
      </c>
      <c r="E7" s="29">
        <f>'Rd1'!E7</f>
        <v>0</v>
      </c>
      <c r="F7" s="29">
        <f>'Rd1'!F7</f>
        <v>0</v>
      </c>
      <c r="G7" s="29">
        <f>'Rd1'!G7</f>
        <v>0</v>
      </c>
      <c r="H7" s="30">
        <f>'Rd1'!H7</f>
        <v>0</v>
      </c>
      <c r="I7" s="18" t="str">
        <f>IF(D7=1,IF('Rd2'!$J$2="WIN",1,""),"")</f>
        <v/>
      </c>
      <c r="J7" s="19">
        <f>'Rd2'!D7</f>
        <v>1</v>
      </c>
      <c r="K7" s="19">
        <f>'Rd2'!E7</f>
        <v>0</v>
      </c>
      <c r="L7" s="19">
        <f>'Rd2'!F7</f>
        <v>0</v>
      </c>
      <c r="M7" s="19">
        <f>'Rd2'!G7</f>
        <v>0</v>
      </c>
      <c r="N7" s="31">
        <f>'Rd2'!H7</f>
        <v>0</v>
      </c>
      <c r="O7" s="18"/>
      <c r="P7" s="19"/>
      <c r="Q7" s="19"/>
      <c r="R7" s="19"/>
      <c r="S7" s="19"/>
      <c r="T7" s="31"/>
      <c r="U7" s="18"/>
      <c r="V7" s="19"/>
      <c r="W7" s="19"/>
      <c r="X7" s="19"/>
      <c r="Y7" s="19"/>
      <c r="Z7" s="31"/>
      <c r="AA7" s="18"/>
      <c r="AB7" s="19"/>
      <c r="AC7" s="19"/>
      <c r="AD7" s="19"/>
      <c r="AE7" s="19"/>
      <c r="AF7" s="31"/>
      <c r="AG7" s="18"/>
      <c r="AH7" s="19"/>
      <c r="AI7" s="19"/>
      <c r="AJ7" s="19"/>
      <c r="AK7" s="19"/>
      <c r="AL7" s="31"/>
      <c r="AM7" s="18"/>
      <c r="AN7" s="19"/>
      <c r="AO7" s="19"/>
      <c r="AP7" s="19"/>
      <c r="AQ7" s="19"/>
      <c r="AR7" s="31"/>
      <c r="AS7" s="18"/>
      <c r="AT7" s="19"/>
      <c r="AU7" s="19"/>
      <c r="AV7" s="19"/>
      <c r="AW7" s="19"/>
      <c r="AX7" s="31"/>
      <c r="AY7" s="18"/>
      <c r="AZ7" s="19"/>
      <c r="BA7" s="19"/>
      <c r="BB7" s="19"/>
      <c r="BC7" s="19"/>
      <c r="BD7" s="31"/>
      <c r="BE7" s="18"/>
      <c r="BF7" s="19"/>
      <c r="BG7" s="19"/>
      <c r="BH7" s="19"/>
      <c r="BI7" s="19"/>
      <c r="BJ7" s="31"/>
      <c r="BK7" s="20"/>
      <c r="BL7" s="19"/>
      <c r="BM7" s="19"/>
      <c r="BN7" s="19"/>
      <c r="BO7" s="19"/>
      <c r="BP7" s="31"/>
    </row>
    <row r="8" spans="1:134">
      <c r="A8" s="15">
        <v>49</v>
      </c>
      <c r="B8" s="15" t="s">
        <v>37</v>
      </c>
      <c r="C8" s="18" t="str">
        <f>IF(D8=1,IF('Rd1'!$K$3="WIN",1,""),"")</f>
        <v/>
      </c>
      <c r="D8" s="29">
        <f>'Rd1'!D8</f>
        <v>0</v>
      </c>
      <c r="E8" s="29">
        <f>'Rd1'!E8</f>
        <v>0</v>
      </c>
      <c r="F8" s="29">
        <f>'Rd1'!F8</f>
        <v>0</v>
      </c>
      <c r="G8" s="29">
        <f>'Rd1'!G8</f>
        <v>0</v>
      </c>
      <c r="H8" s="30">
        <f>'Rd1'!H8</f>
        <v>0</v>
      </c>
      <c r="I8" s="18" t="str">
        <f>IF(D8=1,IF('Rd2'!$J$2="WIN",1,""),"")</f>
        <v/>
      </c>
      <c r="J8" s="19">
        <f>'Rd2'!D8</f>
        <v>0</v>
      </c>
      <c r="K8" s="19">
        <f>'Rd2'!E8</f>
        <v>0</v>
      </c>
      <c r="L8" s="19">
        <f>'Rd2'!F8</f>
        <v>0</v>
      </c>
      <c r="M8" s="19">
        <f>'Rd2'!G8</f>
        <v>0</v>
      </c>
      <c r="N8" s="31">
        <f>'Rd2'!H8</f>
        <v>0</v>
      </c>
      <c r="O8" s="18"/>
      <c r="P8" s="19"/>
      <c r="Q8" s="19"/>
      <c r="R8" s="19"/>
      <c r="S8" s="19"/>
      <c r="T8" s="31"/>
      <c r="U8" s="18"/>
      <c r="V8" s="19"/>
      <c r="W8" s="19"/>
      <c r="X8" s="19"/>
      <c r="Y8" s="19"/>
      <c r="Z8" s="31"/>
      <c r="AA8" s="18"/>
      <c r="AB8" s="19"/>
      <c r="AC8" s="19"/>
      <c r="AD8" s="19"/>
      <c r="AE8" s="19"/>
      <c r="AF8" s="31"/>
      <c r="AG8" s="18"/>
      <c r="AH8" s="19"/>
      <c r="AI8" s="19"/>
      <c r="AJ8" s="19"/>
      <c r="AK8" s="19"/>
      <c r="AL8" s="31"/>
      <c r="AM8" s="18"/>
      <c r="AN8" s="19"/>
      <c r="AO8" s="19"/>
      <c r="AP8" s="19"/>
      <c r="AQ8" s="19"/>
      <c r="AR8" s="31"/>
      <c r="AS8" s="18"/>
      <c r="AT8" s="19"/>
      <c r="AU8" s="19"/>
      <c r="AV8" s="19"/>
      <c r="AW8" s="19"/>
      <c r="AX8" s="31"/>
      <c r="AY8" s="18"/>
      <c r="AZ8" s="19"/>
      <c r="BA8" s="19"/>
      <c r="BB8" s="19"/>
      <c r="BC8" s="19"/>
      <c r="BD8" s="31"/>
      <c r="BE8" s="18"/>
      <c r="BF8" s="19"/>
      <c r="BG8" s="19"/>
      <c r="BH8" s="19"/>
      <c r="BI8" s="19"/>
      <c r="BJ8" s="31"/>
      <c r="BK8" s="20"/>
      <c r="BL8" s="19"/>
      <c r="BM8" s="19"/>
      <c r="BN8" s="19"/>
      <c r="BO8" s="19"/>
      <c r="BP8" s="31"/>
    </row>
    <row r="9" spans="1:134">
      <c r="A9" s="15">
        <v>9</v>
      </c>
      <c r="B9" s="15" t="s">
        <v>6</v>
      </c>
      <c r="C9" s="18" t="str">
        <f>IF(D9=1,IF('Rd1'!$K$3="WIN",1,""),"")</f>
        <v/>
      </c>
      <c r="D9" s="29">
        <f>'Rd1'!D9</f>
        <v>1</v>
      </c>
      <c r="E9" s="29">
        <f>'Rd1'!E9</f>
        <v>1</v>
      </c>
      <c r="F9" s="29">
        <f>'Rd1'!F9</f>
        <v>0</v>
      </c>
      <c r="G9" s="29">
        <f>'Rd1'!G9</f>
        <v>0</v>
      </c>
      <c r="H9" s="30">
        <f>'Rd1'!H9</f>
        <v>0</v>
      </c>
      <c r="I9" s="18" t="str">
        <f>IF(D9=1,IF('Rd2'!$J$2="WIN",1,""),"")</f>
        <v/>
      </c>
      <c r="J9" s="19">
        <f>'Rd2'!D9</f>
        <v>1</v>
      </c>
      <c r="K9" s="19">
        <f>'Rd2'!E9</f>
        <v>1</v>
      </c>
      <c r="L9" s="19">
        <f>'Rd2'!F9</f>
        <v>1</v>
      </c>
      <c r="M9" s="19">
        <f>'Rd2'!G9</f>
        <v>0</v>
      </c>
      <c r="N9" s="31">
        <f>'Rd2'!H9</f>
        <v>2</v>
      </c>
      <c r="O9" s="18"/>
      <c r="P9" s="19"/>
      <c r="Q9" s="19"/>
      <c r="R9" s="19"/>
      <c r="S9" s="19"/>
      <c r="T9" s="31"/>
      <c r="U9" s="18"/>
      <c r="V9" s="19"/>
      <c r="W9" s="19"/>
      <c r="X9" s="19"/>
      <c r="Y9" s="19"/>
      <c r="Z9" s="31"/>
      <c r="AA9" s="18"/>
      <c r="AB9" s="19"/>
      <c r="AC9" s="19"/>
      <c r="AD9" s="19"/>
      <c r="AE9" s="19"/>
      <c r="AF9" s="31"/>
      <c r="AG9" s="18"/>
      <c r="AH9" s="19"/>
      <c r="AI9" s="19"/>
      <c r="AJ9" s="19"/>
      <c r="AK9" s="19"/>
      <c r="AL9" s="31"/>
      <c r="AM9" s="18"/>
      <c r="AN9" s="19"/>
      <c r="AO9" s="19"/>
      <c r="AP9" s="19"/>
      <c r="AQ9" s="19"/>
      <c r="AR9" s="31"/>
      <c r="AS9" s="18"/>
      <c r="AT9" s="19"/>
      <c r="AU9" s="19"/>
      <c r="AV9" s="19"/>
      <c r="AW9" s="19"/>
      <c r="AX9" s="31"/>
      <c r="AY9" s="18"/>
      <c r="AZ9" s="19"/>
      <c r="BA9" s="19"/>
      <c r="BB9" s="19"/>
      <c r="BC9" s="19"/>
      <c r="BD9" s="31"/>
      <c r="BE9" s="18"/>
      <c r="BF9" s="19"/>
      <c r="BG9" s="19"/>
      <c r="BH9" s="19"/>
      <c r="BI9" s="19"/>
      <c r="BJ9" s="31"/>
      <c r="BK9" s="20"/>
      <c r="BL9" s="19"/>
      <c r="BM9" s="19"/>
      <c r="BN9" s="19"/>
      <c r="BO9" s="19"/>
      <c r="BP9" s="31"/>
    </row>
    <row r="10" spans="1:134">
      <c r="A10" s="15">
        <v>43</v>
      </c>
      <c r="B10" s="15" t="s">
        <v>33</v>
      </c>
      <c r="C10" s="18" t="str">
        <f>IF(D10=1,IF('Rd1'!$K$3="WIN",1,""),"")</f>
        <v/>
      </c>
      <c r="D10" s="29">
        <f>'Rd1'!D10</f>
        <v>0</v>
      </c>
      <c r="E10" s="29">
        <f>'Rd1'!E10</f>
        <v>0</v>
      </c>
      <c r="F10" s="29">
        <f>'Rd1'!F10</f>
        <v>0</v>
      </c>
      <c r="G10" s="29">
        <f>'Rd1'!G10</f>
        <v>0</v>
      </c>
      <c r="H10" s="30">
        <f>'Rd1'!H10</f>
        <v>0</v>
      </c>
      <c r="I10" s="18" t="str">
        <f>IF(D10=1,IF('Rd2'!$J$2="WIN",1,""),"")</f>
        <v/>
      </c>
      <c r="J10" s="19">
        <f>'Rd2'!D10</f>
        <v>0</v>
      </c>
      <c r="K10" s="19">
        <f>'Rd2'!E10</f>
        <v>0</v>
      </c>
      <c r="L10" s="19">
        <f>'Rd2'!F10</f>
        <v>0</v>
      </c>
      <c r="M10" s="19">
        <f>'Rd2'!G10</f>
        <v>0</v>
      </c>
      <c r="N10" s="31">
        <f>'Rd2'!H10</f>
        <v>0</v>
      </c>
      <c r="O10" s="18"/>
      <c r="P10" s="19"/>
      <c r="Q10" s="19"/>
      <c r="R10" s="19"/>
      <c r="S10" s="19"/>
      <c r="T10" s="31"/>
      <c r="U10" s="18"/>
      <c r="V10" s="19"/>
      <c r="W10" s="19"/>
      <c r="X10" s="19"/>
      <c r="Y10" s="19"/>
      <c r="Z10" s="31"/>
      <c r="AA10" s="18"/>
      <c r="AB10" s="19"/>
      <c r="AC10" s="19"/>
      <c r="AD10" s="19"/>
      <c r="AE10" s="19"/>
      <c r="AF10" s="31"/>
      <c r="AG10" s="18"/>
      <c r="AH10" s="19"/>
      <c r="AI10" s="19"/>
      <c r="AJ10" s="19"/>
      <c r="AK10" s="19"/>
      <c r="AL10" s="31"/>
      <c r="AM10" s="18"/>
      <c r="AN10" s="19"/>
      <c r="AO10" s="19"/>
      <c r="AP10" s="19"/>
      <c r="AQ10" s="19"/>
      <c r="AR10" s="31"/>
      <c r="AS10" s="18"/>
      <c r="AT10" s="19"/>
      <c r="AU10" s="19"/>
      <c r="AV10" s="19"/>
      <c r="AW10" s="19"/>
      <c r="AX10" s="31"/>
      <c r="AY10" s="18"/>
      <c r="AZ10" s="19"/>
      <c r="BA10" s="19"/>
      <c r="BB10" s="19"/>
      <c r="BC10" s="19"/>
      <c r="BD10" s="31"/>
      <c r="BE10" s="18"/>
      <c r="BF10" s="19"/>
      <c r="BG10" s="19"/>
      <c r="BH10" s="19"/>
      <c r="BI10" s="19"/>
      <c r="BJ10" s="31"/>
      <c r="BK10" s="20"/>
      <c r="BL10" s="19"/>
      <c r="BM10" s="19"/>
      <c r="BN10" s="19"/>
      <c r="BO10" s="19"/>
      <c r="BP10" s="31"/>
    </row>
    <row r="11" spans="1:134">
      <c r="A11" s="15">
        <v>3</v>
      </c>
      <c r="B11" s="15" t="s">
        <v>2</v>
      </c>
      <c r="C11" s="18" t="str">
        <f>IF(D11=1,IF('Rd1'!$K$3="WIN",1,""),"")</f>
        <v/>
      </c>
      <c r="D11" s="29">
        <f>'Rd1'!D11</f>
        <v>1</v>
      </c>
      <c r="E11" s="29">
        <f>'Rd1'!E11</f>
        <v>0</v>
      </c>
      <c r="F11" s="29">
        <f>'Rd1'!F11</f>
        <v>0</v>
      </c>
      <c r="G11" s="29">
        <f>'Rd1'!G11</f>
        <v>0</v>
      </c>
      <c r="H11" s="30">
        <f>'Rd1'!H11</f>
        <v>0</v>
      </c>
      <c r="I11" s="18" t="str">
        <f>IF(D11=1,IF('Rd2'!$J$2="WIN",1,""),"")</f>
        <v/>
      </c>
      <c r="J11" s="19">
        <f>'Rd2'!D11</f>
        <v>1</v>
      </c>
      <c r="K11" s="19">
        <f>'Rd2'!E11</f>
        <v>1</v>
      </c>
      <c r="L11" s="19">
        <f>'Rd2'!F11</f>
        <v>1</v>
      </c>
      <c r="M11" s="19">
        <f>'Rd2'!G11</f>
        <v>0</v>
      </c>
      <c r="N11" s="31">
        <f>'Rd2'!H11</f>
        <v>0</v>
      </c>
      <c r="O11" s="18"/>
      <c r="P11" s="19"/>
      <c r="Q11" s="19"/>
      <c r="R11" s="19"/>
      <c r="S11" s="19"/>
      <c r="T11" s="31"/>
      <c r="U11" s="18"/>
      <c r="V11" s="19"/>
      <c r="W11" s="19"/>
      <c r="X11" s="19"/>
      <c r="Y11" s="19"/>
      <c r="Z11" s="31"/>
      <c r="AA11" s="18"/>
      <c r="AB11" s="19"/>
      <c r="AC11" s="19"/>
      <c r="AD11" s="19"/>
      <c r="AE11" s="19"/>
      <c r="AF11" s="31"/>
      <c r="AG11" s="18"/>
      <c r="AH11" s="19"/>
      <c r="AI11" s="19"/>
      <c r="AJ11" s="19"/>
      <c r="AK11" s="19"/>
      <c r="AL11" s="31"/>
      <c r="AM11" s="18"/>
      <c r="AN11" s="19"/>
      <c r="AO11" s="19"/>
      <c r="AP11" s="19"/>
      <c r="AQ11" s="19"/>
      <c r="AR11" s="31"/>
      <c r="AS11" s="18"/>
      <c r="AT11" s="19"/>
      <c r="AU11" s="19"/>
      <c r="AV11" s="19"/>
      <c r="AW11" s="19"/>
      <c r="AX11" s="31"/>
      <c r="AY11" s="18"/>
      <c r="AZ11" s="19"/>
      <c r="BA11" s="19"/>
      <c r="BB11" s="19"/>
      <c r="BC11" s="19"/>
      <c r="BD11" s="31"/>
      <c r="BE11" s="18"/>
      <c r="BF11" s="19"/>
      <c r="BG11" s="19"/>
      <c r="BH11" s="19"/>
      <c r="BI11" s="19"/>
      <c r="BJ11" s="31"/>
      <c r="BK11" s="20"/>
      <c r="BL11" s="19"/>
      <c r="BM11" s="19"/>
      <c r="BN11" s="19"/>
      <c r="BO11" s="19"/>
      <c r="BP11" s="31"/>
    </row>
    <row r="12" spans="1:134">
      <c r="A12" s="15">
        <v>39</v>
      </c>
      <c r="B12" s="15" t="s">
        <v>29</v>
      </c>
      <c r="C12" s="18" t="str">
        <f>IF(D12=1,IF('Rd1'!$K$3="WIN",1,""),"")</f>
        <v/>
      </c>
      <c r="D12" s="29">
        <f>'Rd1'!D12</f>
        <v>0</v>
      </c>
      <c r="E12" s="29">
        <f>'Rd1'!E12</f>
        <v>0</v>
      </c>
      <c r="F12" s="29">
        <f>'Rd1'!F12</f>
        <v>0</v>
      </c>
      <c r="G12" s="29">
        <f>'Rd1'!G12</f>
        <v>0</v>
      </c>
      <c r="H12" s="30">
        <f>'Rd1'!H12</f>
        <v>0</v>
      </c>
      <c r="I12" s="18" t="str">
        <f>IF(D12=1,IF('Rd2'!$J$2="WIN",1,""),"")</f>
        <v/>
      </c>
      <c r="J12" s="19">
        <f>'Rd2'!D12</f>
        <v>0</v>
      </c>
      <c r="K12" s="19">
        <f>'Rd2'!E12</f>
        <v>0</v>
      </c>
      <c r="L12" s="19">
        <f>'Rd2'!F12</f>
        <v>0</v>
      </c>
      <c r="M12" s="19">
        <f>'Rd2'!G12</f>
        <v>0</v>
      </c>
      <c r="N12" s="31">
        <f>'Rd2'!H12</f>
        <v>0</v>
      </c>
      <c r="O12" s="18"/>
      <c r="P12" s="19"/>
      <c r="Q12" s="19"/>
      <c r="R12" s="19"/>
      <c r="S12" s="19"/>
      <c r="T12" s="31"/>
      <c r="U12" s="18"/>
      <c r="V12" s="19"/>
      <c r="W12" s="19"/>
      <c r="X12" s="19"/>
      <c r="Y12" s="19"/>
      <c r="Z12" s="31"/>
      <c r="AA12" s="18"/>
      <c r="AB12" s="19"/>
      <c r="AC12" s="19"/>
      <c r="AD12" s="19"/>
      <c r="AE12" s="19"/>
      <c r="AF12" s="31"/>
      <c r="AG12" s="18"/>
      <c r="AH12" s="19"/>
      <c r="AI12" s="19"/>
      <c r="AJ12" s="19"/>
      <c r="AK12" s="19"/>
      <c r="AL12" s="31"/>
      <c r="AM12" s="18"/>
      <c r="AN12" s="19"/>
      <c r="AO12" s="19"/>
      <c r="AP12" s="19"/>
      <c r="AQ12" s="19"/>
      <c r="AR12" s="31"/>
      <c r="AS12" s="18"/>
      <c r="AT12" s="19"/>
      <c r="AU12" s="19"/>
      <c r="AV12" s="19"/>
      <c r="AW12" s="19"/>
      <c r="AX12" s="31"/>
      <c r="AY12" s="18"/>
      <c r="AZ12" s="19"/>
      <c r="BA12" s="19"/>
      <c r="BB12" s="19"/>
      <c r="BC12" s="19"/>
      <c r="BD12" s="31"/>
      <c r="BE12" s="18"/>
      <c r="BF12" s="19"/>
      <c r="BG12" s="19"/>
      <c r="BH12" s="19"/>
      <c r="BI12" s="19"/>
      <c r="BJ12" s="31"/>
      <c r="BK12" s="20"/>
      <c r="BL12" s="19"/>
      <c r="BM12" s="19"/>
      <c r="BN12" s="19"/>
      <c r="BO12" s="19"/>
      <c r="BP12" s="31"/>
    </row>
    <row r="13" spans="1:134">
      <c r="A13" s="15">
        <v>10</v>
      </c>
      <c r="B13" s="15" t="s">
        <v>7</v>
      </c>
      <c r="C13" s="18" t="str">
        <f>IF(D13=1,IF('Rd1'!$K$3="WIN",1,""),"")</f>
        <v/>
      </c>
      <c r="D13" s="29">
        <f>'Rd1'!D13</f>
        <v>1</v>
      </c>
      <c r="E13" s="29">
        <f>'Rd1'!E13</f>
        <v>0</v>
      </c>
      <c r="F13" s="29">
        <f>'Rd1'!F13</f>
        <v>0</v>
      </c>
      <c r="G13" s="29">
        <f>'Rd1'!G13</f>
        <v>0</v>
      </c>
      <c r="H13" s="30">
        <f>'Rd1'!H13</f>
        <v>0</v>
      </c>
      <c r="I13" s="18" t="str">
        <f>IF(D13=1,IF('Rd2'!$J$2="WIN",1,""),"")</f>
        <v/>
      </c>
      <c r="J13" s="19">
        <f>'Rd2'!D13</f>
        <v>1</v>
      </c>
      <c r="K13" s="19">
        <f>'Rd2'!E13</f>
        <v>0</v>
      </c>
      <c r="L13" s="19">
        <f>'Rd2'!F13</f>
        <v>1</v>
      </c>
      <c r="M13" s="19">
        <f>'Rd2'!G13</f>
        <v>0</v>
      </c>
      <c r="N13" s="31">
        <f>'Rd2'!H13</f>
        <v>0</v>
      </c>
      <c r="O13" s="18"/>
      <c r="P13" s="19"/>
      <c r="Q13" s="19"/>
      <c r="R13" s="19"/>
      <c r="S13" s="19"/>
      <c r="T13" s="31"/>
      <c r="U13" s="18"/>
      <c r="V13" s="19"/>
      <c r="W13" s="19"/>
      <c r="X13" s="19"/>
      <c r="Y13" s="19"/>
      <c r="Z13" s="31"/>
      <c r="AA13" s="18"/>
      <c r="AB13" s="19"/>
      <c r="AC13" s="19"/>
      <c r="AD13" s="19"/>
      <c r="AE13" s="19"/>
      <c r="AF13" s="31"/>
      <c r="AG13" s="18"/>
      <c r="AH13" s="19"/>
      <c r="AI13" s="19"/>
      <c r="AJ13" s="19"/>
      <c r="AK13" s="19"/>
      <c r="AL13" s="31"/>
      <c r="AM13" s="18"/>
      <c r="AN13" s="19"/>
      <c r="AO13" s="19"/>
      <c r="AP13" s="19"/>
      <c r="AQ13" s="19"/>
      <c r="AR13" s="31"/>
      <c r="AS13" s="18"/>
      <c r="AT13" s="19"/>
      <c r="AU13" s="19"/>
      <c r="AV13" s="19"/>
      <c r="AW13" s="19"/>
      <c r="AX13" s="31"/>
      <c r="AY13" s="18"/>
      <c r="AZ13" s="19"/>
      <c r="BA13" s="19"/>
      <c r="BB13" s="19"/>
      <c r="BC13" s="19"/>
      <c r="BD13" s="31"/>
      <c r="BE13" s="18"/>
      <c r="BF13" s="19"/>
      <c r="BG13" s="19"/>
      <c r="BH13" s="19"/>
      <c r="BI13" s="19"/>
      <c r="BJ13" s="31"/>
      <c r="BK13" s="20"/>
      <c r="BL13" s="19"/>
      <c r="BM13" s="19"/>
      <c r="BN13" s="19"/>
      <c r="BO13" s="19"/>
      <c r="BP13" s="31"/>
    </row>
    <row r="14" spans="1:134">
      <c r="A14" s="15">
        <v>15</v>
      </c>
      <c r="B14" s="15" t="s">
        <v>11</v>
      </c>
      <c r="C14" s="18" t="str">
        <f>IF(D14=1,IF('Rd1'!$K$3="WIN",1,""),"")</f>
        <v/>
      </c>
      <c r="D14" s="29">
        <f>'Rd1'!D14</f>
        <v>0</v>
      </c>
      <c r="E14" s="29">
        <f>'Rd1'!E14</f>
        <v>0</v>
      </c>
      <c r="F14" s="29">
        <f>'Rd1'!F14</f>
        <v>0</v>
      </c>
      <c r="G14" s="29">
        <f>'Rd1'!G14</f>
        <v>0</v>
      </c>
      <c r="H14" s="30">
        <f>'Rd1'!H14</f>
        <v>0</v>
      </c>
      <c r="I14" s="18" t="str">
        <f>IF(D14=1,IF('Rd2'!$J$2="WIN",1,""),"")</f>
        <v/>
      </c>
      <c r="J14" s="19">
        <f>'Rd2'!D14</f>
        <v>0</v>
      </c>
      <c r="K14" s="19">
        <f>'Rd2'!E14</f>
        <v>0</v>
      </c>
      <c r="L14" s="19">
        <f>'Rd2'!F14</f>
        <v>0</v>
      </c>
      <c r="M14" s="19">
        <f>'Rd2'!G14</f>
        <v>0</v>
      </c>
      <c r="N14" s="31">
        <f>'Rd2'!H14</f>
        <v>0</v>
      </c>
      <c r="O14" s="18"/>
      <c r="P14" s="19"/>
      <c r="Q14" s="19"/>
      <c r="R14" s="19"/>
      <c r="S14" s="19"/>
      <c r="T14" s="31"/>
      <c r="U14" s="18"/>
      <c r="V14" s="19"/>
      <c r="W14" s="19"/>
      <c r="X14" s="19"/>
      <c r="Y14" s="19"/>
      <c r="Z14" s="31"/>
      <c r="AA14" s="18"/>
      <c r="AB14" s="19"/>
      <c r="AC14" s="19"/>
      <c r="AD14" s="19"/>
      <c r="AE14" s="19"/>
      <c r="AF14" s="31"/>
      <c r="AG14" s="18"/>
      <c r="AH14" s="19"/>
      <c r="AI14" s="19"/>
      <c r="AJ14" s="19"/>
      <c r="AK14" s="19"/>
      <c r="AL14" s="31"/>
      <c r="AM14" s="18"/>
      <c r="AN14" s="19"/>
      <c r="AO14" s="19"/>
      <c r="AP14" s="19"/>
      <c r="AQ14" s="19"/>
      <c r="AR14" s="31"/>
      <c r="AS14" s="18"/>
      <c r="AT14" s="19"/>
      <c r="AU14" s="19"/>
      <c r="AV14" s="19"/>
      <c r="AW14" s="19"/>
      <c r="AX14" s="31"/>
      <c r="AY14" s="18"/>
      <c r="AZ14" s="19"/>
      <c r="BA14" s="19"/>
      <c r="BB14" s="19"/>
      <c r="BC14" s="19"/>
      <c r="BD14" s="31"/>
      <c r="BE14" s="18"/>
      <c r="BF14" s="19"/>
      <c r="BG14" s="19"/>
      <c r="BH14" s="19"/>
      <c r="BI14" s="19"/>
      <c r="BJ14" s="31"/>
      <c r="BK14" s="20"/>
      <c r="BL14" s="19"/>
      <c r="BM14" s="19"/>
      <c r="BN14" s="19"/>
      <c r="BO14" s="19"/>
      <c r="BP14" s="31"/>
    </row>
    <row r="15" spans="1:134">
      <c r="A15" s="15">
        <v>41</v>
      </c>
      <c r="B15" s="15" t="s">
        <v>31</v>
      </c>
      <c r="C15" s="18" t="str">
        <f>IF(D15=1,IF('Rd1'!$K$3="WIN",1,""),"")</f>
        <v/>
      </c>
      <c r="D15" s="29">
        <f>'Rd1'!D15</f>
        <v>1</v>
      </c>
      <c r="E15" s="29">
        <f>'Rd1'!E15</f>
        <v>0</v>
      </c>
      <c r="F15" s="29">
        <f>'Rd1'!F15</f>
        <v>0</v>
      </c>
      <c r="G15" s="29">
        <f>'Rd1'!G15</f>
        <v>0</v>
      </c>
      <c r="H15" s="30">
        <f>'Rd1'!H15</f>
        <v>0</v>
      </c>
      <c r="I15" s="18" t="str">
        <f>IF(D15=1,IF('Rd2'!$J$2="WIN",1,""),"")</f>
        <v/>
      </c>
      <c r="J15" s="19">
        <f>'Rd2'!D15</f>
        <v>1</v>
      </c>
      <c r="K15" s="19">
        <f>'Rd2'!E15</f>
        <v>0</v>
      </c>
      <c r="L15" s="19">
        <f>'Rd2'!F15</f>
        <v>0</v>
      </c>
      <c r="M15" s="19">
        <f>'Rd2'!G15</f>
        <v>0</v>
      </c>
      <c r="N15" s="31">
        <f>'Rd2'!H15</f>
        <v>1</v>
      </c>
      <c r="O15" s="18"/>
      <c r="P15" s="19"/>
      <c r="Q15" s="19"/>
      <c r="R15" s="19"/>
      <c r="S15" s="19"/>
      <c r="T15" s="31"/>
      <c r="U15" s="18"/>
      <c r="V15" s="19"/>
      <c r="W15" s="19"/>
      <c r="X15" s="19"/>
      <c r="Y15" s="19"/>
      <c r="Z15" s="31"/>
      <c r="AA15" s="18"/>
      <c r="AB15" s="19"/>
      <c r="AC15" s="19"/>
      <c r="AD15" s="19"/>
      <c r="AE15" s="19"/>
      <c r="AF15" s="31"/>
      <c r="AG15" s="18"/>
      <c r="AH15" s="19"/>
      <c r="AI15" s="19"/>
      <c r="AJ15" s="19"/>
      <c r="AK15" s="19"/>
      <c r="AL15" s="31"/>
      <c r="AM15" s="18"/>
      <c r="AN15" s="19"/>
      <c r="AO15" s="19"/>
      <c r="AP15" s="19"/>
      <c r="AQ15" s="19"/>
      <c r="AR15" s="31"/>
      <c r="AS15" s="18"/>
      <c r="AT15" s="19"/>
      <c r="AU15" s="19"/>
      <c r="AV15" s="19"/>
      <c r="AW15" s="19"/>
      <c r="AX15" s="31"/>
      <c r="AY15" s="18"/>
      <c r="AZ15" s="19"/>
      <c r="BA15" s="19"/>
      <c r="BB15" s="19"/>
      <c r="BC15" s="19"/>
      <c r="BD15" s="31"/>
      <c r="BE15" s="18"/>
      <c r="BF15" s="19"/>
      <c r="BG15" s="19"/>
      <c r="BH15" s="19"/>
      <c r="BI15" s="19"/>
      <c r="BJ15" s="31"/>
      <c r="BK15" s="20"/>
      <c r="BL15" s="19"/>
      <c r="BM15" s="19"/>
      <c r="BN15" s="19"/>
      <c r="BO15" s="19"/>
      <c r="BP15" s="31"/>
    </row>
    <row r="16" spans="1:134">
      <c r="A16" s="15">
        <v>33</v>
      </c>
      <c r="B16" s="15" t="s">
        <v>24</v>
      </c>
      <c r="C16" s="18" t="str">
        <f>IF(D16=1,IF('Rd1'!$K$3="WIN",1,""),"")</f>
        <v/>
      </c>
      <c r="D16" s="29">
        <f>'Rd1'!D16</f>
        <v>0</v>
      </c>
      <c r="E16" s="29">
        <f>'Rd1'!E16</f>
        <v>0</v>
      </c>
      <c r="F16" s="29">
        <f>'Rd1'!F16</f>
        <v>0</v>
      </c>
      <c r="G16" s="29">
        <f>'Rd1'!G16</f>
        <v>0</v>
      </c>
      <c r="H16" s="30">
        <f>'Rd1'!H16</f>
        <v>0</v>
      </c>
      <c r="I16" s="18" t="str">
        <f>IF(D16=1,IF('Rd2'!$J$2="WIN",1,""),"")</f>
        <v/>
      </c>
      <c r="J16" s="19">
        <f>'Rd2'!D16</f>
        <v>0</v>
      </c>
      <c r="K16" s="19">
        <f>'Rd2'!E16</f>
        <v>0</v>
      </c>
      <c r="L16" s="19">
        <f>'Rd2'!F16</f>
        <v>0</v>
      </c>
      <c r="M16" s="19">
        <f>'Rd2'!G16</f>
        <v>0</v>
      </c>
      <c r="N16" s="31">
        <f>'Rd2'!H16</f>
        <v>0</v>
      </c>
      <c r="O16" s="18"/>
      <c r="P16" s="19"/>
      <c r="Q16" s="19"/>
      <c r="R16" s="19"/>
      <c r="S16" s="19"/>
      <c r="T16" s="31"/>
      <c r="U16" s="18"/>
      <c r="V16" s="19"/>
      <c r="W16" s="19"/>
      <c r="X16" s="19"/>
      <c r="Y16" s="19"/>
      <c r="Z16" s="31"/>
      <c r="AA16" s="18"/>
      <c r="AB16" s="19"/>
      <c r="AC16" s="19"/>
      <c r="AD16" s="19"/>
      <c r="AE16" s="19"/>
      <c r="AF16" s="31"/>
      <c r="AG16" s="18"/>
      <c r="AH16" s="19"/>
      <c r="AI16" s="19"/>
      <c r="AJ16" s="19"/>
      <c r="AK16" s="19"/>
      <c r="AL16" s="31"/>
      <c r="AM16" s="18"/>
      <c r="AN16" s="19"/>
      <c r="AO16" s="19"/>
      <c r="AP16" s="19"/>
      <c r="AQ16" s="19"/>
      <c r="AR16" s="31"/>
      <c r="AS16" s="18"/>
      <c r="AT16" s="19"/>
      <c r="AU16" s="19"/>
      <c r="AV16" s="19"/>
      <c r="AW16" s="19"/>
      <c r="AX16" s="31"/>
      <c r="AY16" s="18"/>
      <c r="AZ16" s="19"/>
      <c r="BA16" s="19"/>
      <c r="BB16" s="19"/>
      <c r="BC16" s="19"/>
      <c r="BD16" s="31"/>
      <c r="BE16" s="18"/>
      <c r="BF16" s="19"/>
      <c r="BG16" s="19"/>
      <c r="BH16" s="19"/>
      <c r="BI16" s="19"/>
      <c r="BJ16" s="31"/>
      <c r="BK16" s="20"/>
      <c r="BL16" s="19"/>
      <c r="BM16" s="19"/>
      <c r="BN16" s="19"/>
      <c r="BO16" s="19"/>
      <c r="BP16" s="31"/>
    </row>
    <row r="17" spans="1:68">
      <c r="A17" s="15">
        <v>25</v>
      </c>
      <c r="B17" s="15" t="s">
        <v>16</v>
      </c>
      <c r="C17" s="18" t="str">
        <f>IF(D17=1,IF('Rd1'!$K$3="WIN",1,""),"")</f>
        <v/>
      </c>
      <c r="D17" s="29">
        <f>'Rd1'!D17</f>
        <v>1</v>
      </c>
      <c r="E17" s="29">
        <f>'Rd1'!E17</f>
        <v>0</v>
      </c>
      <c r="F17" s="29">
        <f>'Rd1'!F17</f>
        <v>1</v>
      </c>
      <c r="G17" s="29">
        <f>'Rd1'!G17</f>
        <v>0</v>
      </c>
      <c r="H17" s="30">
        <f>'Rd1'!H17</f>
        <v>16</v>
      </c>
      <c r="I17" s="18" t="str">
        <f>IF(D17=1,IF('Rd2'!$J$2="WIN",1,""),"")</f>
        <v/>
      </c>
      <c r="J17" s="19">
        <f>'Rd2'!D17</f>
        <v>1</v>
      </c>
      <c r="K17" s="19">
        <f>'Rd2'!E17</f>
        <v>0</v>
      </c>
      <c r="L17" s="19">
        <f>'Rd2'!F17</f>
        <v>0</v>
      </c>
      <c r="M17" s="19">
        <f>'Rd2'!G17</f>
        <v>0</v>
      </c>
      <c r="N17" s="31">
        <f>'Rd2'!H17</f>
        <v>30</v>
      </c>
      <c r="O17" s="18"/>
      <c r="P17" s="19"/>
      <c r="Q17" s="19"/>
      <c r="R17" s="19"/>
      <c r="S17" s="19"/>
      <c r="T17" s="31"/>
      <c r="U17" s="18"/>
      <c r="V17" s="19"/>
      <c r="W17" s="19"/>
      <c r="X17" s="19"/>
      <c r="Y17" s="19"/>
      <c r="Z17" s="31"/>
      <c r="AA17" s="18"/>
      <c r="AB17" s="19"/>
      <c r="AC17" s="19"/>
      <c r="AD17" s="19"/>
      <c r="AE17" s="19"/>
      <c r="AF17" s="31"/>
      <c r="AG17" s="18"/>
      <c r="AH17" s="19"/>
      <c r="AI17" s="19"/>
      <c r="AJ17" s="19"/>
      <c r="AK17" s="19"/>
      <c r="AL17" s="31"/>
      <c r="AM17" s="18"/>
      <c r="AN17" s="19"/>
      <c r="AO17" s="19"/>
      <c r="AP17" s="19"/>
      <c r="AQ17" s="19"/>
      <c r="AR17" s="31"/>
      <c r="AS17" s="18"/>
      <c r="AT17" s="19"/>
      <c r="AU17" s="19"/>
      <c r="AV17" s="19"/>
      <c r="AW17" s="19"/>
      <c r="AX17" s="31"/>
      <c r="AY17" s="18"/>
      <c r="AZ17" s="19"/>
      <c r="BA17" s="19"/>
      <c r="BB17" s="19"/>
      <c r="BC17" s="19"/>
      <c r="BD17" s="31"/>
      <c r="BE17" s="18"/>
      <c r="BF17" s="19"/>
      <c r="BG17" s="19"/>
      <c r="BH17" s="19"/>
      <c r="BI17" s="19"/>
      <c r="BJ17" s="31"/>
      <c r="BK17" s="20"/>
      <c r="BL17" s="19"/>
      <c r="BM17" s="19"/>
      <c r="BN17" s="19"/>
      <c r="BO17" s="19"/>
      <c r="BP17" s="31"/>
    </row>
    <row r="18" spans="1:68">
      <c r="A18" s="15">
        <v>38</v>
      </c>
      <c r="B18" s="15" t="s">
        <v>28</v>
      </c>
      <c r="C18" s="18" t="str">
        <f>IF(D18=1,IF('Rd1'!$K$3="WIN",1,""),"")</f>
        <v/>
      </c>
      <c r="D18" s="29">
        <f>'Rd1'!D18</f>
        <v>0</v>
      </c>
      <c r="E18" s="29">
        <f>'Rd1'!E18</f>
        <v>0</v>
      </c>
      <c r="F18" s="29">
        <f>'Rd1'!F18</f>
        <v>0</v>
      </c>
      <c r="G18" s="29">
        <f>'Rd1'!G18</f>
        <v>0</v>
      </c>
      <c r="H18" s="30">
        <f>'Rd1'!H18</f>
        <v>0</v>
      </c>
      <c r="I18" s="18" t="str">
        <f>IF(D18=1,IF('Rd2'!$J$2="WIN",1,""),"")</f>
        <v/>
      </c>
      <c r="J18" s="19">
        <f>'Rd2'!D18</f>
        <v>0</v>
      </c>
      <c r="K18" s="19">
        <f>'Rd2'!E18</f>
        <v>0</v>
      </c>
      <c r="L18" s="19">
        <f>'Rd2'!F18</f>
        <v>0</v>
      </c>
      <c r="M18" s="19">
        <f>'Rd2'!G18</f>
        <v>0</v>
      </c>
      <c r="N18" s="31">
        <f>'Rd2'!H18</f>
        <v>0</v>
      </c>
      <c r="O18" s="18"/>
      <c r="P18" s="19"/>
      <c r="Q18" s="19"/>
      <c r="R18" s="19"/>
      <c r="S18" s="19"/>
      <c r="T18" s="31"/>
      <c r="U18" s="18"/>
      <c r="V18" s="19"/>
      <c r="W18" s="19"/>
      <c r="X18" s="19"/>
      <c r="Y18" s="19"/>
      <c r="Z18" s="31"/>
      <c r="AA18" s="18"/>
      <c r="AB18" s="19"/>
      <c r="AC18" s="19"/>
      <c r="AD18" s="19"/>
      <c r="AE18" s="19"/>
      <c r="AF18" s="31"/>
      <c r="AG18" s="18"/>
      <c r="AH18" s="19"/>
      <c r="AI18" s="19"/>
      <c r="AJ18" s="19"/>
      <c r="AK18" s="19"/>
      <c r="AL18" s="31"/>
      <c r="AM18" s="18"/>
      <c r="AN18" s="19"/>
      <c r="AO18" s="19"/>
      <c r="AP18" s="19"/>
      <c r="AQ18" s="19"/>
      <c r="AR18" s="31"/>
      <c r="AS18" s="18"/>
      <c r="AT18" s="19"/>
      <c r="AU18" s="19"/>
      <c r="AV18" s="19"/>
      <c r="AW18" s="19"/>
      <c r="AX18" s="31"/>
      <c r="AY18" s="18"/>
      <c r="AZ18" s="19"/>
      <c r="BA18" s="19"/>
      <c r="BB18" s="19"/>
      <c r="BC18" s="19"/>
      <c r="BD18" s="31"/>
      <c r="BE18" s="18"/>
      <c r="BF18" s="19"/>
      <c r="BG18" s="19"/>
      <c r="BH18" s="19"/>
      <c r="BI18" s="19"/>
      <c r="BJ18" s="31"/>
      <c r="BK18" s="20"/>
      <c r="BL18" s="19"/>
      <c r="BM18" s="19"/>
      <c r="BN18" s="19"/>
      <c r="BO18" s="19"/>
      <c r="BP18" s="31"/>
    </row>
    <row r="19" spans="1:68">
      <c r="A19" s="15">
        <v>6</v>
      </c>
      <c r="B19" s="15" t="s">
        <v>4</v>
      </c>
      <c r="C19" s="18" t="str">
        <f>IF(D19=1,IF('Rd1'!$K$3="WIN",1,""),"")</f>
        <v/>
      </c>
      <c r="D19" s="29">
        <f>'Rd1'!D19</f>
        <v>1</v>
      </c>
      <c r="E19" s="29">
        <f>'Rd1'!E19</f>
        <v>1</v>
      </c>
      <c r="F19" s="29">
        <f>'Rd1'!F19</f>
        <v>0</v>
      </c>
      <c r="G19" s="29">
        <f>'Rd1'!G19</f>
        <v>0</v>
      </c>
      <c r="H19" s="30">
        <f>'Rd1'!H19</f>
        <v>0</v>
      </c>
      <c r="I19" s="18" t="str">
        <f>IF(D19=1,IF('Rd2'!$J$2="WIN",1,""),"")</f>
        <v/>
      </c>
      <c r="J19" s="19">
        <f>'Rd2'!D19</f>
        <v>1</v>
      </c>
      <c r="K19" s="19">
        <f>'Rd2'!E19</f>
        <v>1</v>
      </c>
      <c r="L19" s="19">
        <f>'Rd2'!F19</f>
        <v>1</v>
      </c>
      <c r="M19" s="19">
        <f>'Rd2'!G19</f>
        <v>0</v>
      </c>
      <c r="N19" s="31">
        <f>'Rd2'!H19</f>
        <v>0</v>
      </c>
      <c r="O19" s="18"/>
      <c r="P19" s="19"/>
      <c r="Q19" s="19"/>
      <c r="R19" s="19"/>
      <c r="S19" s="19"/>
      <c r="T19" s="31"/>
      <c r="U19" s="18"/>
      <c r="V19" s="19"/>
      <c r="W19" s="19"/>
      <c r="X19" s="19"/>
      <c r="Y19" s="19"/>
      <c r="Z19" s="31"/>
      <c r="AA19" s="18"/>
      <c r="AB19" s="19"/>
      <c r="AC19" s="19"/>
      <c r="AD19" s="19"/>
      <c r="AE19" s="19"/>
      <c r="AF19" s="31"/>
      <c r="AG19" s="18"/>
      <c r="AH19" s="19"/>
      <c r="AI19" s="19"/>
      <c r="AJ19" s="19"/>
      <c r="AK19" s="19"/>
      <c r="AL19" s="31"/>
      <c r="AM19" s="18"/>
      <c r="AN19" s="19"/>
      <c r="AO19" s="19"/>
      <c r="AP19" s="19"/>
      <c r="AQ19" s="19"/>
      <c r="AR19" s="31"/>
      <c r="AS19" s="18"/>
      <c r="AT19" s="19"/>
      <c r="AU19" s="19"/>
      <c r="AV19" s="19"/>
      <c r="AW19" s="19"/>
      <c r="AX19" s="31"/>
      <c r="AY19" s="18"/>
      <c r="AZ19" s="19"/>
      <c r="BA19" s="19"/>
      <c r="BB19" s="19"/>
      <c r="BC19" s="19"/>
      <c r="BD19" s="31"/>
      <c r="BE19" s="18"/>
      <c r="BF19" s="19"/>
      <c r="BG19" s="19"/>
      <c r="BH19" s="19"/>
      <c r="BI19" s="19"/>
      <c r="BJ19" s="31"/>
      <c r="BK19" s="20"/>
      <c r="BL19" s="19"/>
      <c r="BM19" s="19"/>
      <c r="BN19" s="19"/>
      <c r="BO19" s="19"/>
      <c r="BP19" s="31"/>
    </row>
    <row r="20" spans="1:68">
      <c r="A20" s="15">
        <v>48</v>
      </c>
      <c r="B20" s="15" t="s">
        <v>36</v>
      </c>
      <c r="C20" s="18" t="str">
        <f>IF(D20=1,IF('Rd1'!$K$3="WIN",1,""),"")</f>
        <v/>
      </c>
      <c r="D20" s="29">
        <f>'Rd1'!D20</f>
        <v>0</v>
      </c>
      <c r="E20" s="29">
        <f>'Rd1'!E20</f>
        <v>0</v>
      </c>
      <c r="F20" s="29">
        <f>'Rd1'!F20</f>
        <v>0</v>
      </c>
      <c r="G20" s="29">
        <f>'Rd1'!G20</f>
        <v>0</v>
      </c>
      <c r="H20" s="30">
        <f>'Rd1'!H20</f>
        <v>0</v>
      </c>
      <c r="I20" s="18" t="str">
        <f>IF(D20=1,IF('Rd2'!$J$2="WIN",1,""),"")</f>
        <v/>
      </c>
      <c r="J20" s="19">
        <f>'Rd2'!D20</f>
        <v>0</v>
      </c>
      <c r="K20" s="19">
        <f>'Rd2'!E20</f>
        <v>0</v>
      </c>
      <c r="L20" s="19">
        <f>'Rd2'!F20</f>
        <v>0</v>
      </c>
      <c r="M20" s="19">
        <f>'Rd2'!G20</f>
        <v>0</v>
      </c>
      <c r="N20" s="31">
        <f>'Rd2'!H20</f>
        <v>0</v>
      </c>
      <c r="O20" s="18"/>
      <c r="P20" s="19"/>
      <c r="Q20" s="19"/>
      <c r="R20" s="19"/>
      <c r="S20" s="19"/>
      <c r="T20" s="31"/>
      <c r="U20" s="18"/>
      <c r="V20" s="19"/>
      <c r="W20" s="19"/>
      <c r="X20" s="19"/>
      <c r="Y20" s="19"/>
      <c r="Z20" s="31"/>
      <c r="AA20" s="18"/>
      <c r="AB20" s="19"/>
      <c r="AC20" s="19"/>
      <c r="AD20" s="19"/>
      <c r="AE20" s="19"/>
      <c r="AF20" s="31"/>
      <c r="AG20" s="18"/>
      <c r="AH20" s="19"/>
      <c r="AI20" s="19"/>
      <c r="AJ20" s="19"/>
      <c r="AK20" s="19"/>
      <c r="AL20" s="31"/>
      <c r="AM20" s="18"/>
      <c r="AN20" s="19"/>
      <c r="AO20" s="19"/>
      <c r="AP20" s="19"/>
      <c r="AQ20" s="19"/>
      <c r="AR20" s="31"/>
      <c r="AS20" s="18"/>
      <c r="AT20" s="19"/>
      <c r="AU20" s="19"/>
      <c r="AV20" s="19"/>
      <c r="AW20" s="19"/>
      <c r="AX20" s="31"/>
      <c r="AY20" s="18"/>
      <c r="AZ20" s="19"/>
      <c r="BA20" s="19"/>
      <c r="BB20" s="19"/>
      <c r="BC20" s="19"/>
      <c r="BD20" s="31"/>
      <c r="BE20" s="18"/>
      <c r="BF20" s="19"/>
      <c r="BG20" s="19"/>
      <c r="BH20" s="19"/>
      <c r="BI20" s="19"/>
      <c r="BJ20" s="31"/>
      <c r="BK20" s="20"/>
      <c r="BL20" s="19"/>
      <c r="BM20" s="19"/>
      <c r="BN20" s="19"/>
      <c r="BO20" s="19"/>
      <c r="BP20" s="31"/>
    </row>
    <row r="21" spans="1:68">
      <c r="A21" s="15">
        <v>32</v>
      </c>
      <c r="B21" s="15" t="s">
        <v>23</v>
      </c>
      <c r="C21" s="18" t="str">
        <f>IF(D21=1,IF('Rd1'!$K$3="WIN",1,""),"")</f>
        <v/>
      </c>
      <c r="D21" s="29">
        <f>'Rd1'!D21</f>
        <v>1</v>
      </c>
      <c r="E21" s="29">
        <f>'Rd1'!E21</f>
        <v>0</v>
      </c>
      <c r="F21" s="29">
        <f>'Rd1'!F21</f>
        <v>0</v>
      </c>
      <c r="G21" s="29">
        <f>'Rd1'!G21</f>
        <v>0</v>
      </c>
      <c r="H21" s="30">
        <f>'Rd1'!H21</f>
        <v>0</v>
      </c>
      <c r="I21" s="18" t="str">
        <f>IF(D21=1,IF('Rd2'!$J$2="WIN",1,""),"")</f>
        <v/>
      </c>
      <c r="J21" s="19">
        <f>'Rd2'!D21</f>
        <v>1</v>
      </c>
      <c r="K21" s="19">
        <f>'Rd2'!E21</f>
        <v>0</v>
      </c>
      <c r="L21" s="19">
        <f>'Rd2'!F21</f>
        <v>1</v>
      </c>
      <c r="M21" s="19">
        <f>'Rd2'!G21</f>
        <v>0</v>
      </c>
      <c r="N21" s="31">
        <f>'Rd2'!H21</f>
        <v>0</v>
      </c>
      <c r="O21" s="18"/>
      <c r="P21" s="19"/>
      <c r="Q21" s="19"/>
      <c r="R21" s="19"/>
      <c r="S21" s="19"/>
      <c r="T21" s="31"/>
      <c r="U21" s="18"/>
      <c r="V21" s="19"/>
      <c r="W21" s="19"/>
      <c r="X21" s="19"/>
      <c r="Y21" s="19"/>
      <c r="Z21" s="31"/>
      <c r="AA21" s="18"/>
      <c r="AB21" s="19"/>
      <c r="AC21" s="19"/>
      <c r="AD21" s="19"/>
      <c r="AE21" s="19"/>
      <c r="AF21" s="31"/>
      <c r="AG21" s="18"/>
      <c r="AH21" s="19"/>
      <c r="AI21" s="19"/>
      <c r="AJ21" s="19"/>
      <c r="AK21" s="19"/>
      <c r="AL21" s="31"/>
      <c r="AM21" s="18"/>
      <c r="AN21" s="19"/>
      <c r="AO21" s="19"/>
      <c r="AP21" s="19"/>
      <c r="AQ21" s="19"/>
      <c r="AR21" s="31"/>
      <c r="AS21" s="18"/>
      <c r="AT21" s="19"/>
      <c r="AU21" s="19"/>
      <c r="AV21" s="19"/>
      <c r="AW21" s="19"/>
      <c r="AX21" s="31"/>
      <c r="AY21" s="18"/>
      <c r="AZ21" s="19"/>
      <c r="BA21" s="19"/>
      <c r="BB21" s="19"/>
      <c r="BC21" s="19"/>
      <c r="BD21" s="31"/>
      <c r="BE21" s="18"/>
      <c r="BF21" s="19"/>
      <c r="BG21" s="19"/>
      <c r="BH21" s="19"/>
      <c r="BI21" s="19"/>
      <c r="BJ21" s="31"/>
      <c r="BK21" s="20"/>
      <c r="BL21" s="19"/>
      <c r="BM21" s="19"/>
      <c r="BN21" s="19"/>
      <c r="BO21" s="19"/>
      <c r="BP21" s="31"/>
    </row>
    <row r="22" spans="1:68">
      <c r="A22" s="15">
        <v>45</v>
      </c>
      <c r="B22" s="15" t="s">
        <v>35</v>
      </c>
      <c r="C22" s="18" t="str">
        <f>IF(D22=1,IF('Rd1'!$K$3="WIN",1,""),"")</f>
        <v/>
      </c>
      <c r="D22" s="29">
        <f>'Rd1'!D22</f>
        <v>0</v>
      </c>
      <c r="E22" s="29">
        <f>'Rd1'!E22</f>
        <v>0</v>
      </c>
      <c r="F22" s="29">
        <f>'Rd1'!F22</f>
        <v>0</v>
      </c>
      <c r="G22" s="29">
        <f>'Rd1'!G22</f>
        <v>0</v>
      </c>
      <c r="H22" s="30">
        <f>'Rd1'!H22</f>
        <v>0</v>
      </c>
      <c r="I22" s="18" t="str">
        <f>IF(D22=1,IF('Rd2'!$J$2="WIN",1,""),"")</f>
        <v/>
      </c>
      <c r="J22" s="19">
        <f>'Rd2'!D22</f>
        <v>0</v>
      </c>
      <c r="K22" s="19">
        <f>'Rd2'!E22</f>
        <v>0</v>
      </c>
      <c r="L22" s="19">
        <f>'Rd2'!F22</f>
        <v>0</v>
      </c>
      <c r="M22" s="19">
        <f>'Rd2'!G22</f>
        <v>0</v>
      </c>
      <c r="N22" s="31">
        <f>'Rd2'!H22</f>
        <v>0</v>
      </c>
      <c r="O22" s="18"/>
      <c r="P22" s="19"/>
      <c r="Q22" s="19"/>
      <c r="R22" s="19"/>
      <c r="S22" s="19"/>
      <c r="T22" s="31"/>
      <c r="U22" s="18"/>
      <c r="V22" s="19"/>
      <c r="W22" s="19"/>
      <c r="X22" s="19"/>
      <c r="Y22" s="19"/>
      <c r="Z22" s="31"/>
      <c r="AA22" s="18"/>
      <c r="AB22" s="19"/>
      <c r="AC22" s="19"/>
      <c r="AD22" s="19"/>
      <c r="AE22" s="19"/>
      <c r="AF22" s="31"/>
      <c r="AG22" s="18"/>
      <c r="AH22" s="19"/>
      <c r="AI22" s="19"/>
      <c r="AJ22" s="19"/>
      <c r="AK22" s="19"/>
      <c r="AL22" s="31"/>
      <c r="AM22" s="18"/>
      <c r="AN22" s="19"/>
      <c r="AO22" s="19"/>
      <c r="AP22" s="19"/>
      <c r="AQ22" s="19"/>
      <c r="AR22" s="31"/>
      <c r="AS22" s="18"/>
      <c r="AT22" s="19"/>
      <c r="AU22" s="19"/>
      <c r="AV22" s="19"/>
      <c r="AW22" s="19"/>
      <c r="AX22" s="31"/>
      <c r="AY22" s="18"/>
      <c r="AZ22" s="19"/>
      <c r="BA22" s="19"/>
      <c r="BB22" s="19"/>
      <c r="BC22" s="19"/>
      <c r="BD22" s="31"/>
      <c r="BE22" s="18"/>
      <c r="BF22" s="19"/>
      <c r="BG22" s="19"/>
      <c r="BH22" s="19"/>
      <c r="BI22" s="19"/>
      <c r="BJ22" s="31"/>
      <c r="BK22" s="20"/>
      <c r="BL22" s="19"/>
      <c r="BM22" s="19"/>
      <c r="BN22" s="19"/>
      <c r="BO22" s="19"/>
      <c r="BP22" s="31"/>
    </row>
    <row r="23" spans="1:68">
      <c r="D23" s="15">
        <f t="shared" ref="D23:N23" si="0">SUM(D3:D22)</f>
        <v>11</v>
      </c>
      <c r="E23" s="15">
        <f t="shared" si="0"/>
        <v>2</v>
      </c>
      <c r="F23" s="15">
        <f t="shared" si="0"/>
        <v>1</v>
      </c>
      <c r="G23" s="15">
        <f t="shared" si="0"/>
        <v>0</v>
      </c>
      <c r="H23" s="15">
        <f t="shared" si="0"/>
        <v>18</v>
      </c>
      <c r="I23" s="15">
        <f t="shared" si="0"/>
        <v>0</v>
      </c>
      <c r="J23" s="15">
        <f t="shared" si="0"/>
        <v>11</v>
      </c>
      <c r="K23" s="15">
        <f t="shared" si="0"/>
        <v>3</v>
      </c>
      <c r="L23" s="15">
        <f t="shared" si="0"/>
        <v>5</v>
      </c>
      <c r="M23" s="15">
        <f t="shared" si="0"/>
        <v>0</v>
      </c>
      <c r="N23" s="15">
        <f t="shared" si="0"/>
        <v>33</v>
      </c>
    </row>
  </sheetData>
  <mergeCells count="22">
    <mergeCell ref="AG1:AL1"/>
    <mergeCell ref="AA1:AF1"/>
    <mergeCell ref="C1:H1"/>
    <mergeCell ref="I1:N1"/>
    <mergeCell ref="O1:T1"/>
    <mergeCell ref="U1:Z1"/>
    <mergeCell ref="AM1:AR1"/>
    <mergeCell ref="DA1:DF1"/>
    <mergeCell ref="DG1:DL1"/>
    <mergeCell ref="AS1:AX1"/>
    <mergeCell ref="AY1:BD1"/>
    <mergeCell ref="CO1:CT1"/>
    <mergeCell ref="CU1:CZ1"/>
    <mergeCell ref="BE1:BJ1"/>
    <mergeCell ref="DS1:DX1"/>
    <mergeCell ref="DY1:ED1"/>
    <mergeCell ref="BK1:BP1"/>
    <mergeCell ref="BQ1:BV1"/>
    <mergeCell ref="BW1:CB1"/>
    <mergeCell ref="CC1:CH1"/>
    <mergeCell ref="CI1:CN1"/>
    <mergeCell ref="DM1:DR1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23"/>
  <sheetViews>
    <sheetView showZeros="0" workbookViewId="0">
      <selection activeCell="C6" sqref="C6"/>
    </sheetView>
  </sheetViews>
  <sheetFormatPr defaultRowHeight="15"/>
  <cols>
    <col min="1" max="1" width="2.85546875" bestFit="1" customWidth="1"/>
    <col min="2" max="2" width="8.7109375" bestFit="1" customWidth="1"/>
    <col min="3" max="3" width="3.28515625" bestFit="1" customWidth="1"/>
    <col min="4" max="8" width="3.28515625" customWidth="1"/>
    <col min="9" max="9" width="3" customWidth="1"/>
  </cols>
  <sheetData>
    <row r="1" spans="1:14" ht="12" customHeight="1" thickBot="1">
      <c r="A1" s="88" t="s">
        <v>109</v>
      </c>
      <c r="B1" s="88"/>
      <c r="C1" s="88"/>
      <c r="D1" s="88"/>
      <c r="E1" s="88"/>
      <c r="F1" s="88"/>
      <c r="G1" s="88"/>
      <c r="H1" s="89"/>
      <c r="J1" s="88" t="s">
        <v>112</v>
      </c>
      <c r="K1" s="88"/>
      <c r="L1" s="88"/>
      <c r="M1" s="88"/>
      <c r="N1" s="88"/>
    </row>
    <row r="2" spans="1:14" ht="12" customHeight="1" thickBot="1">
      <c r="A2" s="39" t="s">
        <v>0</v>
      </c>
      <c r="B2" s="40" t="s">
        <v>1</v>
      </c>
      <c r="C2" s="40" t="s">
        <v>70</v>
      </c>
      <c r="D2" s="34" t="s">
        <v>38</v>
      </c>
      <c r="E2" s="34" t="s">
        <v>39</v>
      </c>
      <c r="F2" s="34" t="s">
        <v>40</v>
      </c>
      <c r="G2" s="34" t="s">
        <v>41</v>
      </c>
      <c r="H2" s="35" t="s">
        <v>42</v>
      </c>
      <c r="K2" s="33" t="s">
        <v>106</v>
      </c>
      <c r="L2" s="34" t="s">
        <v>40</v>
      </c>
      <c r="M2" s="34" t="s">
        <v>39</v>
      </c>
      <c r="N2" s="35" t="s">
        <v>38</v>
      </c>
    </row>
    <row r="3" spans="1:14" ht="12" customHeight="1">
      <c r="A3" s="36">
        <v>12</v>
      </c>
      <c r="B3" s="37" t="s">
        <v>8</v>
      </c>
      <c r="C3" s="37" t="str">
        <f>IF($K$3="WIN",D3,"")</f>
        <v/>
      </c>
      <c r="D3" s="38">
        <v>1</v>
      </c>
      <c r="E3" s="38"/>
      <c r="F3" s="38"/>
      <c r="G3" s="38"/>
      <c r="H3" s="14">
        <v>2</v>
      </c>
      <c r="J3" s="10" t="s">
        <v>110</v>
      </c>
      <c r="K3" s="12" t="s">
        <v>119</v>
      </c>
      <c r="L3" s="13">
        <v>13</v>
      </c>
      <c r="M3" s="13">
        <v>6</v>
      </c>
      <c r="N3" s="14">
        <f>(L3*6)+M3</f>
        <v>84</v>
      </c>
    </row>
    <row r="4" spans="1:14" ht="12" customHeight="1" thickBot="1">
      <c r="A4" s="4">
        <v>31</v>
      </c>
      <c r="B4" s="3" t="s">
        <v>22</v>
      </c>
      <c r="C4" s="3" t="str">
        <f t="shared" ref="C4:C22" si="0">IF($K$3="WIN",D4,"")</f>
        <v/>
      </c>
      <c r="D4" s="5">
        <v>1</v>
      </c>
      <c r="E4" s="5"/>
      <c r="F4" s="5"/>
      <c r="G4" s="5"/>
      <c r="H4" s="6"/>
      <c r="J4" s="11" t="s">
        <v>111</v>
      </c>
      <c r="K4" s="8"/>
      <c r="L4" s="9">
        <v>14</v>
      </c>
      <c r="M4" s="9">
        <v>20</v>
      </c>
      <c r="N4" s="7">
        <f>(L4*6)+M4</f>
        <v>104</v>
      </c>
    </row>
    <row r="5" spans="1:14" ht="12" customHeight="1">
      <c r="A5" s="4">
        <v>34</v>
      </c>
      <c r="B5" s="3" t="s">
        <v>25</v>
      </c>
      <c r="C5" s="3" t="str">
        <f t="shared" si="0"/>
        <v/>
      </c>
      <c r="D5" s="5"/>
      <c r="E5" s="5"/>
      <c r="F5" s="5"/>
      <c r="G5" s="5"/>
      <c r="H5" s="6"/>
    </row>
    <row r="6" spans="1:14" ht="12" customHeight="1">
      <c r="A6" s="4">
        <v>30</v>
      </c>
      <c r="B6" s="3" t="s">
        <v>21</v>
      </c>
      <c r="C6" s="3" t="str">
        <f t="shared" si="0"/>
        <v/>
      </c>
      <c r="D6" s="5">
        <v>1</v>
      </c>
      <c r="E6" s="5"/>
      <c r="F6" s="5"/>
      <c r="G6" s="5"/>
      <c r="H6" s="6"/>
    </row>
    <row r="7" spans="1:14" ht="12" customHeight="1">
      <c r="A7" s="4">
        <v>19</v>
      </c>
      <c r="B7" s="3" t="s">
        <v>13</v>
      </c>
      <c r="C7" s="3" t="str">
        <f t="shared" si="0"/>
        <v/>
      </c>
      <c r="D7" s="5">
        <v>1</v>
      </c>
      <c r="E7" s="5"/>
      <c r="F7" s="5"/>
      <c r="G7" s="5"/>
      <c r="H7" s="6"/>
    </row>
    <row r="8" spans="1:14" ht="12" customHeight="1">
      <c r="A8" s="4">
        <v>49</v>
      </c>
      <c r="B8" s="3" t="s">
        <v>37</v>
      </c>
      <c r="C8" s="3" t="str">
        <f t="shared" si="0"/>
        <v/>
      </c>
      <c r="D8" s="5"/>
      <c r="E8" s="5"/>
      <c r="F8" s="5"/>
      <c r="G8" s="5"/>
      <c r="H8" s="6"/>
    </row>
    <row r="9" spans="1:14" ht="12" customHeight="1">
      <c r="A9" s="4">
        <v>9</v>
      </c>
      <c r="B9" s="3" t="s">
        <v>6</v>
      </c>
      <c r="C9" s="3" t="str">
        <f t="shared" si="0"/>
        <v/>
      </c>
      <c r="D9" s="5">
        <v>1</v>
      </c>
      <c r="E9" s="5">
        <v>1</v>
      </c>
      <c r="F9" s="5"/>
      <c r="G9" s="5"/>
      <c r="H9" s="6"/>
    </row>
    <row r="10" spans="1:14" ht="12" customHeight="1">
      <c r="A10" s="4">
        <v>43</v>
      </c>
      <c r="B10" s="3" t="s">
        <v>33</v>
      </c>
      <c r="C10" s="3" t="str">
        <f t="shared" si="0"/>
        <v/>
      </c>
      <c r="D10" s="5"/>
      <c r="E10" s="5"/>
      <c r="F10" s="5"/>
      <c r="G10" s="5"/>
      <c r="H10" s="6"/>
    </row>
    <row r="11" spans="1:14" ht="12" customHeight="1">
      <c r="A11" s="4">
        <v>3</v>
      </c>
      <c r="B11" s="3" t="s">
        <v>2</v>
      </c>
      <c r="C11" s="3" t="str">
        <f t="shared" si="0"/>
        <v/>
      </c>
      <c r="D11" s="5">
        <v>1</v>
      </c>
      <c r="E11" s="5"/>
      <c r="F11" s="5"/>
      <c r="G11" s="5"/>
      <c r="H11" s="6"/>
    </row>
    <row r="12" spans="1:14" ht="12" customHeight="1">
      <c r="A12" s="4">
        <v>39</v>
      </c>
      <c r="B12" s="3" t="s">
        <v>29</v>
      </c>
      <c r="C12" s="3" t="str">
        <f t="shared" si="0"/>
        <v/>
      </c>
      <c r="D12" s="5"/>
      <c r="E12" s="5"/>
      <c r="F12" s="5"/>
      <c r="G12" s="5"/>
      <c r="H12" s="6"/>
    </row>
    <row r="13" spans="1:14" ht="12" customHeight="1">
      <c r="A13" s="4">
        <v>10</v>
      </c>
      <c r="B13" s="3" t="s">
        <v>7</v>
      </c>
      <c r="C13" s="3" t="str">
        <f t="shared" si="0"/>
        <v/>
      </c>
      <c r="D13" s="5">
        <v>1</v>
      </c>
      <c r="E13" s="5"/>
      <c r="F13" s="5"/>
      <c r="G13" s="5"/>
      <c r="H13" s="6"/>
    </row>
    <row r="14" spans="1:14" ht="12" customHeight="1">
      <c r="A14" s="4">
        <v>15</v>
      </c>
      <c r="B14" s="3" t="s">
        <v>11</v>
      </c>
      <c r="C14" s="3" t="str">
        <f t="shared" si="0"/>
        <v/>
      </c>
      <c r="D14" s="5"/>
      <c r="E14" s="5"/>
      <c r="F14" s="5"/>
      <c r="G14" s="5"/>
      <c r="H14" s="6"/>
    </row>
    <row r="15" spans="1:14" ht="12" customHeight="1">
      <c r="A15" s="4">
        <v>41</v>
      </c>
      <c r="B15" s="3" t="s">
        <v>31</v>
      </c>
      <c r="C15" s="3" t="str">
        <f t="shared" si="0"/>
        <v/>
      </c>
      <c r="D15" s="5">
        <v>1</v>
      </c>
      <c r="E15" s="5"/>
      <c r="F15" s="5"/>
      <c r="G15" s="5"/>
      <c r="H15" s="6"/>
    </row>
    <row r="16" spans="1:14" ht="12" customHeight="1">
      <c r="A16" s="4">
        <v>33</v>
      </c>
      <c r="B16" s="3" t="s">
        <v>24</v>
      </c>
      <c r="C16" s="3" t="str">
        <f t="shared" si="0"/>
        <v/>
      </c>
      <c r="D16" s="5"/>
      <c r="E16" s="5"/>
      <c r="F16" s="5"/>
      <c r="G16" s="5"/>
      <c r="H16" s="6"/>
    </row>
    <row r="17" spans="1:8" ht="12" customHeight="1">
      <c r="A17" s="4">
        <v>25</v>
      </c>
      <c r="B17" s="3" t="s">
        <v>16</v>
      </c>
      <c r="C17" s="3" t="str">
        <f t="shared" si="0"/>
        <v/>
      </c>
      <c r="D17" s="5">
        <v>1</v>
      </c>
      <c r="E17" s="5"/>
      <c r="F17" s="5">
        <v>1</v>
      </c>
      <c r="G17" s="5"/>
      <c r="H17" s="6">
        <v>16</v>
      </c>
    </row>
    <row r="18" spans="1:8" ht="12" customHeight="1">
      <c r="A18" s="4">
        <v>38</v>
      </c>
      <c r="B18" s="3" t="s">
        <v>28</v>
      </c>
      <c r="C18" s="3" t="str">
        <f t="shared" si="0"/>
        <v/>
      </c>
      <c r="D18" s="5"/>
      <c r="E18" s="5"/>
      <c r="F18" s="5"/>
      <c r="G18" s="5"/>
      <c r="H18" s="6"/>
    </row>
    <row r="19" spans="1:8" ht="12" customHeight="1">
      <c r="A19" s="4">
        <v>6</v>
      </c>
      <c r="B19" s="3" t="s">
        <v>4</v>
      </c>
      <c r="C19" s="3" t="str">
        <f t="shared" si="0"/>
        <v/>
      </c>
      <c r="D19" s="5">
        <v>1</v>
      </c>
      <c r="E19" s="5">
        <v>1</v>
      </c>
      <c r="F19" s="5"/>
      <c r="G19" s="5"/>
      <c r="H19" s="6"/>
    </row>
    <row r="20" spans="1:8" ht="12" customHeight="1">
      <c r="A20" s="4">
        <v>48</v>
      </c>
      <c r="B20" s="3" t="s">
        <v>36</v>
      </c>
      <c r="C20" s="3" t="str">
        <f t="shared" si="0"/>
        <v/>
      </c>
      <c r="D20" s="5"/>
      <c r="E20" s="5"/>
      <c r="F20" s="5"/>
      <c r="G20" s="5"/>
      <c r="H20" s="6"/>
    </row>
    <row r="21" spans="1:8" ht="12" customHeight="1">
      <c r="A21" s="4">
        <v>32</v>
      </c>
      <c r="B21" s="3" t="s">
        <v>23</v>
      </c>
      <c r="C21" s="3" t="str">
        <f t="shared" si="0"/>
        <v/>
      </c>
      <c r="D21" s="5">
        <v>1</v>
      </c>
      <c r="E21" s="5"/>
      <c r="F21" s="5"/>
      <c r="G21" s="5"/>
      <c r="H21" s="6"/>
    </row>
    <row r="22" spans="1:8" ht="12" customHeight="1">
      <c r="A22" s="4">
        <v>45</v>
      </c>
      <c r="B22" s="3" t="s">
        <v>35</v>
      </c>
      <c r="C22" s="3" t="str">
        <f t="shared" si="0"/>
        <v/>
      </c>
      <c r="D22" s="5"/>
      <c r="E22" s="5"/>
      <c r="F22" s="5"/>
      <c r="G22" s="5"/>
      <c r="H22" s="6"/>
    </row>
    <row r="23" spans="1:8">
      <c r="A23" s="2"/>
      <c r="B23" s="2"/>
      <c r="C23" s="2"/>
      <c r="D23" s="1">
        <f>SUM(D3:D22)</f>
        <v>11</v>
      </c>
      <c r="E23" s="1"/>
      <c r="F23" s="1"/>
      <c r="G23" s="1"/>
      <c r="H23" s="1"/>
    </row>
  </sheetData>
  <mergeCells count="2">
    <mergeCell ref="A1:H1"/>
    <mergeCell ref="J1:N1"/>
  </mergeCells>
  <phoneticPr fontId="3" type="noConversion"/>
  <dataValidations count="1">
    <dataValidation type="list" allowBlank="1" showInputMessage="1" showErrorMessage="1" sqref="K3">
      <formula1>"WIN,LOSS,DRAW"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23"/>
  <sheetViews>
    <sheetView showZeros="0" workbookViewId="0">
      <selection activeCell="A23" sqref="A23:XFD47"/>
    </sheetView>
  </sheetViews>
  <sheetFormatPr defaultRowHeight="15"/>
  <cols>
    <col min="1" max="1" width="2.85546875" bestFit="1" customWidth="1"/>
    <col min="2" max="2" width="8.7109375" bestFit="1" customWidth="1"/>
    <col min="3" max="3" width="3.28515625" bestFit="1" customWidth="1"/>
    <col min="4" max="8" width="3.28515625" customWidth="1"/>
    <col min="9" max="9" width="3" customWidth="1"/>
  </cols>
  <sheetData>
    <row r="1" spans="1:14" ht="12" customHeight="1" thickBot="1">
      <c r="A1" s="88" t="s">
        <v>109</v>
      </c>
      <c r="B1" s="88"/>
      <c r="C1" s="88"/>
      <c r="D1" s="88"/>
      <c r="E1" s="88"/>
      <c r="F1" s="88"/>
      <c r="G1" s="88"/>
      <c r="H1" s="89"/>
      <c r="J1" s="88" t="s">
        <v>112</v>
      </c>
      <c r="K1" s="88"/>
      <c r="L1" s="88"/>
      <c r="M1" s="88"/>
      <c r="N1" s="88"/>
    </row>
    <row r="2" spans="1:14" ht="12" customHeight="1" thickBot="1">
      <c r="A2" s="39" t="s">
        <v>0</v>
      </c>
      <c r="B2" s="40" t="s">
        <v>1</v>
      </c>
      <c r="C2" s="40" t="s">
        <v>70</v>
      </c>
      <c r="D2" s="34" t="s">
        <v>38</v>
      </c>
      <c r="E2" s="34" t="s">
        <v>39</v>
      </c>
      <c r="F2" s="34" t="s">
        <v>40</v>
      </c>
      <c r="G2" s="34" t="s">
        <v>41</v>
      </c>
      <c r="H2" s="35" t="s">
        <v>42</v>
      </c>
      <c r="K2" s="33" t="s">
        <v>106</v>
      </c>
      <c r="L2" s="34" t="s">
        <v>40</v>
      </c>
      <c r="M2" s="34" t="s">
        <v>39</v>
      </c>
      <c r="N2" s="35" t="s">
        <v>38</v>
      </c>
    </row>
    <row r="3" spans="1:14" ht="12" customHeight="1">
      <c r="A3" s="36">
        <v>12</v>
      </c>
      <c r="B3" s="37" t="s">
        <v>8</v>
      </c>
      <c r="C3" s="37" t="str">
        <f>IF($K$3="WIN",D3,"")</f>
        <v/>
      </c>
      <c r="D3" s="38">
        <v>1</v>
      </c>
      <c r="E3" s="38"/>
      <c r="F3" s="38"/>
      <c r="G3" s="38"/>
      <c r="H3" s="14"/>
      <c r="J3" s="10" t="s">
        <v>110</v>
      </c>
      <c r="K3" s="12" t="s">
        <v>124</v>
      </c>
      <c r="L3" s="13">
        <v>14</v>
      </c>
      <c r="M3" s="13">
        <v>11</v>
      </c>
      <c r="N3" s="14">
        <f>(L3*6)+M3</f>
        <v>95</v>
      </c>
    </row>
    <row r="4" spans="1:14" ht="12" customHeight="1" thickBot="1">
      <c r="A4" s="4">
        <v>31</v>
      </c>
      <c r="B4" s="3" t="s">
        <v>22</v>
      </c>
      <c r="C4" s="3" t="str">
        <f t="shared" ref="C4:C22" si="0">IF($K$3="WIN",D4,"")</f>
        <v/>
      </c>
      <c r="D4" s="5">
        <v>1</v>
      </c>
      <c r="E4" s="5"/>
      <c r="F4" s="5"/>
      <c r="G4" s="5"/>
      <c r="H4" s="6"/>
      <c r="J4" s="11" t="s">
        <v>125</v>
      </c>
      <c r="K4" s="8"/>
      <c r="L4" s="9">
        <v>13</v>
      </c>
      <c r="M4" s="9">
        <v>17</v>
      </c>
      <c r="N4" s="7">
        <f>(L4*6)+M4</f>
        <v>95</v>
      </c>
    </row>
    <row r="5" spans="1:14" ht="12" customHeight="1">
      <c r="A5" s="4">
        <v>34</v>
      </c>
      <c r="B5" s="3" t="s">
        <v>25</v>
      </c>
      <c r="C5" s="3" t="str">
        <f t="shared" si="0"/>
        <v/>
      </c>
      <c r="D5" s="5"/>
      <c r="E5" s="5"/>
      <c r="F5" s="5"/>
      <c r="G5" s="5"/>
      <c r="H5" s="6"/>
    </row>
    <row r="6" spans="1:14" ht="12" customHeight="1">
      <c r="A6" s="4">
        <v>30</v>
      </c>
      <c r="B6" s="3" t="s">
        <v>21</v>
      </c>
      <c r="C6" s="3" t="str">
        <f t="shared" si="0"/>
        <v/>
      </c>
      <c r="D6" s="5">
        <v>1</v>
      </c>
      <c r="E6" s="5"/>
      <c r="F6" s="5"/>
      <c r="G6" s="5"/>
      <c r="H6" s="6"/>
    </row>
    <row r="7" spans="1:14" ht="12" customHeight="1">
      <c r="A7" s="4">
        <v>19</v>
      </c>
      <c r="B7" s="3" t="s">
        <v>13</v>
      </c>
      <c r="C7" s="3" t="str">
        <f t="shared" si="0"/>
        <v/>
      </c>
      <c r="D7" s="5">
        <v>1</v>
      </c>
      <c r="E7" s="5"/>
      <c r="F7" s="5"/>
      <c r="G7" s="5"/>
      <c r="H7" s="6"/>
    </row>
    <row r="8" spans="1:14" ht="12" customHeight="1">
      <c r="A8" s="4">
        <v>49</v>
      </c>
      <c r="B8" s="3" t="s">
        <v>37</v>
      </c>
      <c r="C8" s="3" t="str">
        <f t="shared" si="0"/>
        <v/>
      </c>
      <c r="D8" s="5"/>
      <c r="E8" s="5"/>
      <c r="F8" s="5"/>
      <c r="G8" s="5"/>
      <c r="H8" s="6"/>
    </row>
    <row r="9" spans="1:14" ht="12" customHeight="1">
      <c r="A9" s="4">
        <v>9</v>
      </c>
      <c r="B9" s="3" t="s">
        <v>6</v>
      </c>
      <c r="C9" s="3" t="str">
        <f t="shared" si="0"/>
        <v/>
      </c>
      <c r="D9" s="5">
        <v>1</v>
      </c>
      <c r="E9" s="5">
        <v>1</v>
      </c>
      <c r="F9" s="5">
        <v>1</v>
      </c>
      <c r="G9" s="5"/>
      <c r="H9" s="6">
        <v>2</v>
      </c>
    </row>
    <row r="10" spans="1:14" ht="12" customHeight="1">
      <c r="A10" s="4">
        <v>43</v>
      </c>
      <c r="B10" s="3" t="s">
        <v>33</v>
      </c>
      <c r="C10" s="3" t="str">
        <f t="shared" si="0"/>
        <v/>
      </c>
      <c r="D10" s="5"/>
      <c r="E10" s="5"/>
      <c r="F10" s="5"/>
      <c r="G10" s="5"/>
      <c r="H10" s="6"/>
    </row>
    <row r="11" spans="1:14" ht="12" customHeight="1">
      <c r="A11" s="4">
        <v>3</v>
      </c>
      <c r="B11" s="3" t="s">
        <v>2</v>
      </c>
      <c r="C11" s="3" t="str">
        <f t="shared" si="0"/>
        <v/>
      </c>
      <c r="D11" s="5">
        <v>1</v>
      </c>
      <c r="E11" s="5">
        <v>1</v>
      </c>
      <c r="F11" s="5">
        <v>1</v>
      </c>
      <c r="G11" s="5"/>
      <c r="H11" s="6"/>
    </row>
    <row r="12" spans="1:14" ht="12" customHeight="1">
      <c r="A12" s="4">
        <v>39</v>
      </c>
      <c r="B12" s="3" t="s">
        <v>29</v>
      </c>
      <c r="C12" s="3" t="str">
        <f t="shared" si="0"/>
        <v/>
      </c>
      <c r="D12" s="5"/>
      <c r="E12" s="5"/>
      <c r="F12" s="5"/>
      <c r="G12" s="5"/>
      <c r="H12" s="6"/>
    </row>
    <row r="13" spans="1:14" ht="12" customHeight="1">
      <c r="A13" s="4">
        <v>10</v>
      </c>
      <c r="B13" s="3" t="s">
        <v>7</v>
      </c>
      <c r="C13" s="3" t="str">
        <f t="shared" si="0"/>
        <v/>
      </c>
      <c r="D13" s="5">
        <v>1</v>
      </c>
      <c r="E13" s="5"/>
      <c r="F13" s="5">
        <v>1</v>
      </c>
      <c r="G13" s="5"/>
      <c r="H13" s="6"/>
    </row>
    <row r="14" spans="1:14" ht="12" customHeight="1">
      <c r="A14" s="4">
        <v>15</v>
      </c>
      <c r="B14" s="3" t="s">
        <v>11</v>
      </c>
      <c r="C14" s="3" t="str">
        <f t="shared" si="0"/>
        <v/>
      </c>
      <c r="D14" s="5"/>
      <c r="E14" s="5"/>
      <c r="F14" s="5"/>
      <c r="G14" s="5"/>
      <c r="H14" s="6"/>
    </row>
    <row r="15" spans="1:14" ht="12" customHeight="1">
      <c r="A15" s="4">
        <v>41</v>
      </c>
      <c r="B15" s="3" t="s">
        <v>31</v>
      </c>
      <c r="C15" s="3" t="str">
        <f t="shared" si="0"/>
        <v/>
      </c>
      <c r="D15" s="5">
        <v>1</v>
      </c>
      <c r="E15" s="5"/>
      <c r="F15" s="5"/>
      <c r="G15" s="5"/>
      <c r="H15" s="6">
        <v>1</v>
      </c>
    </row>
    <row r="16" spans="1:14" ht="12" customHeight="1">
      <c r="A16" s="4">
        <v>33</v>
      </c>
      <c r="B16" s="3" t="s">
        <v>24</v>
      </c>
      <c r="C16" s="3" t="str">
        <f t="shared" si="0"/>
        <v/>
      </c>
      <c r="D16" s="5"/>
      <c r="E16" s="5"/>
      <c r="F16" s="5"/>
      <c r="G16" s="5"/>
      <c r="H16" s="6"/>
    </row>
    <row r="17" spans="1:8" ht="12" customHeight="1">
      <c r="A17" s="4">
        <v>25</v>
      </c>
      <c r="B17" s="3" t="s">
        <v>16</v>
      </c>
      <c r="C17" s="3" t="str">
        <f t="shared" si="0"/>
        <v/>
      </c>
      <c r="D17" s="5">
        <v>1</v>
      </c>
      <c r="E17" s="5"/>
      <c r="F17" s="5"/>
      <c r="G17" s="5"/>
      <c r="H17" s="6">
        <v>30</v>
      </c>
    </row>
    <row r="18" spans="1:8" ht="12" customHeight="1">
      <c r="A18" s="4">
        <v>38</v>
      </c>
      <c r="B18" s="3" t="s">
        <v>28</v>
      </c>
      <c r="C18" s="3" t="str">
        <f t="shared" si="0"/>
        <v/>
      </c>
      <c r="D18" s="5"/>
      <c r="E18" s="5"/>
      <c r="F18" s="5"/>
      <c r="G18" s="5"/>
      <c r="H18" s="6"/>
    </row>
    <row r="19" spans="1:8" ht="12" customHeight="1">
      <c r="A19" s="4">
        <v>6</v>
      </c>
      <c r="B19" s="3" t="s">
        <v>4</v>
      </c>
      <c r="C19" s="3" t="str">
        <f t="shared" si="0"/>
        <v/>
      </c>
      <c r="D19" s="5">
        <v>1</v>
      </c>
      <c r="E19" s="5">
        <v>1</v>
      </c>
      <c r="F19" s="5">
        <v>1</v>
      </c>
      <c r="G19" s="5"/>
      <c r="H19" s="6"/>
    </row>
    <row r="20" spans="1:8" ht="12" customHeight="1">
      <c r="A20" s="4">
        <v>48</v>
      </c>
      <c r="B20" s="3" t="s">
        <v>36</v>
      </c>
      <c r="C20" s="3" t="str">
        <f t="shared" si="0"/>
        <v/>
      </c>
      <c r="D20" s="5"/>
      <c r="E20" s="5"/>
      <c r="F20" s="5"/>
      <c r="G20" s="5"/>
      <c r="H20" s="6"/>
    </row>
    <row r="21" spans="1:8" ht="12" customHeight="1">
      <c r="A21" s="4">
        <v>32</v>
      </c>
      <c r="B21" s="3" t="s">
        <v>23</v>
      </c>
      <c r="C21" s="3" t="str">
        <f t="shared" si="0"/>
        <v/>
      </c>
      <c r="D21" s="5">
        <v>1</v>
      </c>
      <c r="E21" s="5"/>
      <c r="F21" s="5">
        <v>1</v>
      </c>
      <c r="G21" s="5"/>
      <c r="H21" s="6"/>
    </row>
    <row r="22" spans="1:8" ht="12" customHeight="1">
      <c r="A22" s="4">
        <v>45</v>
      </c>
      <c r="B22" s="3" t="s">
        <v>35</v>
      </c>
      <c r="C22" s="3" t="str">
        <f t="shared" si="0"/>
        <v/>
      </c>
      <c r="D22" s="5"/>
      <c r="E22" s="5"/>
      <c r="F22" s="5"/>
      <c r="G22" s="5"/>
      <c r="H22" s="6"/>
    </row>
    <row r="23" spans="1:8">
      <c r="A23" s="2"/>
      <c r="B23" s="2"/>
      <c r="C23" s="2"/>
      <c r="D23" s="1">
        <f>SUM(D3:D22)</f>
        <v>11</v>
      </c>
      <c r="E23" s="1"/>
      <c r="F23" s="1"/>
      <c r="G23" s="1"/>
      <c r="H23" s="1"/>
    </row>
  </sheetData>
  <mergeCells count="2">
    <mergeCell ref="A1:H1"/>
    <mergeCell ref="J1:N1"/>
  </mergeCells>
  <phoneticPr fontId="3" type="noConversion"/>
  <dataValidations count="1">
    <dataValidation type="list" allowBlank="1" showInputMessage="1" showErrorMessage="1" sqref="K3">
      <formula1>"WIN,LOSS,DRAW"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Tracker</vt:lpstr>
      <vt:lpstr>Stats</vt:lpstr>
      <vt:lpstr>Rd1</vt:lpstr>
      <vt:lpstr>Rd2</vt:lpstr>
      <vt:lpstr>Tracker!Print_Area</vt:lpstr>
    </vt:vector>
  </TitlesOfParts>
  <Company>Wombat PTE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jbbrockman</cp:lastModifiedBy>
  <cp:lastPrinted>2011-04-04T07:18:13Z</cp:lastPrinted>
  <dcterms:created xsi:type="dcterms:W3CDTF">2011-03-22T10:14:21Z</dcterms:created>
  <dcterms:modified xsi:type="dcterms:W3CDTF">2011-04-06T03:19:02Z</dcterms:modified>
</cp:coreProperties>
</file>