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1075" windowHeight="90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5" i="1" l="1"/>
  <c r="D25" i="1" s="1"/>
  <c r="E25" i="1" s="1"/>
  <c r="F25" i="1" s="1"/>
  <c r="G25" i="1" s="1"/>
  <c r="H25" i="1" s="1"/>
  <c r="I25" i="1" s="1"/>
  <c r="J25" i="1" s="1"/>
  <c r="K25" i="1" s="1"/>
  <c r="L25" i="1" s="1"/>
  <c r="M25" i="1" s="1"/>
  <c r="N25" i="1" s="1"/>
  <c r="F23" i="1"/>
  <c r="E23" i="1"/>
  <c r="C23" i="1"/>
  <c r="F22" i="1"/>
  <c r="E22" i="1"/>
  <c r="C22" i="1"/>
  <c r="F21" i="1"/>
  <c r="E21" i="1"/>
  <c r="C21" i="1"/>
  <c r="F20" i="1"/>
  <c r="E20" i="1"/>
  <c r="N29" i="1" s="1"/>
  <c r="C20" i="1"/>
  <c r="F19" i="1"/>
  <c r="E19" i="1"/>
  <c r="C19" i="1"/>
  <c r="F18" i="1"/>
  <c r="E18" i="1"/>
  <c r="C18" i="1"/>
  <c r="C9" i="1"/>
  <c r="E13" i="1"/>
  <c r="D13" i="1"/>
  <c r="C13" i="1"/>
  <c r="E11" i="1"/>
  <c r="D11" i="1"/>
  <c r="C11" i="1"/>
  <c r="C12" i="1"/>
  <c r="D12" i="1"/>
  <c r="E12" i="1"/>
  <c r="E10" i="1"/>
  <c r="C10" i="1"/>
  <c r="D9" i="1"/>
  <c r="E9" i="1" s="1"/>
  <c r="E3" i="1"/>
  <c r="E4" i="1"/>
  <c r="E5" i="1"/>
  <c r="E6" i="1"/>
  <c r="E7" i="1"/>
  <c r="E2" i="1"/>
  <c r="F3" i="1"/>
  <c r="F4" i="1"/>
  <c r="F5" i="1"/>
  <c r="F6" i="1"/>
  <c r="F7" i="1"/>
  <c r="F2" i="1"/>
  <c r="C3" i="1"/>
  <c r="C4" i="1"/>
  <c r="C5" i="1"/>
  <c r="C6" i="1"/>
  <c r="C7" i="1"/>
  <c r="C2" i="1"/>
  <c r="G26" i="1" l="1"/>
  <c r="C27" i="1"/>
  <c r="K27" i="1"/>
  <c r="G28" i="1"/>
  <c r="C29" i="1"/>
  <c r="K29" i="1"/>
  <c r="H26" i="1"/>
  <c r="D27" i="1"/>
  <c r="L27" i="1"/>
  <c r="H28" i="1"/>
  <c r="D29" i="1"/>
  <c r="L29" i="1"/>
  <c r="E26" i="1"/>
  <c r="I26" i="1"/>
  <c r="M26" i="1"/>
  <c r="E27" i="1"/>
  <c r="I27" i="1"/>
  <c r="M27" i="1"/>
  <c r="E28" i="1"/>
  <c r="I28" i="1"/>
  <c r="M28" i="1"/>
  <c r="E29" i="1"/>
  <c r="I29" i="1"/>
  <c r="M29" i="1"/>
  <c r="C26" i="1"/>
  <c r="K26" i="1"/>
  <c r="G27" i="1"/>
  <c r="C28" i="1"/>
  <c r="K28" i="1"/>
  <c r="G29" i="1"/>
  <c r="D26" i="1"/>
  <c r="L26" i="1"/>
  <c r="H27" i="1"/>
  <c r="D28" i="1"/>
  <c r="L28" i="1"/>
  <c r="H29" i="1"/>
  <c r="F26" i="1"/>
  <c r="J26" i="1"/>
  <c r="N26" i="1"/>
  <c r="F27" i="1"/>
  <c r="J27" i="1"/>
  <c r="N27" i="1"/>
  <c r="F28" i="1"/>
  <c r="J28" i="1"/>
  <c r="N28" i="1"/>
  <c r="F29" i="1"/>
  <c r="J29" i="1"/>
  <c r="D10" i="1"/>
  <c r="F9" i="1"/>
  <c r="G9" i="1" l="1"/>
  <c r="F12" i="1"/>
  <c r="F10" i="1"/>
  <c r="F13" i="1"/>
  <c r="F11" i="1"/>
  <c r="H9" i="1" l="1"/>
  <c r="G13" i="1"/>
  <c r="G11" i="1"/>
  <c r="G10" i="1"/>
  <c r="G12" i="1"/>
  <c r="I9" i="1" l="1"/>
  <c r="H13" i="1"/>
  <c r="H11" i="1"/>
  <c r="H10" i="1"/>
  <c r="H12" i="1"/>
  <c r="J9" i="1" l="1"/>
  <c r="I10" i="1"/>
  <c r="I12" i="1"/>
  <c r="I13" i="1"/>
  <c r="I11" i="1"/>
  <c r="K9" i="1" l="1"/>
  <c r="J12" i="1"/>
  <c r="J10" i="1"/>
  <c r="J13" i="1"/>
  <c r="J11" i="1"/>
  <c r="L9" i="1" l="1"/>
  <c r="K13" i="1"/>
  <c r="K11" i="1"/>
  <c r="K10" i="1"/>
  <c r="K12" i="1"/>
  <c r="M9" i="1" l="1"/>
  <c r="L13" i="1"/>
  <c r="L11" i="1"/>
  <c r="L10" i="1"/>
  <c r="L12" i="1"/>
  <c r="N9" i="1" l="1"/>
  <c r="M10" i="1"/>
  <c r="M12" i="1"/>
  <c r="M13" i="1"/>
  <c r="M11" i="1"/>
  <c r="N12" i="1" l="1"/>
  <c r="N10" i="1"/>
  <c r="N13" i="1"/>
  <c r="N11" i="1"/>
</calcChain>
</file>

<file path=xl/sharedStrings.xml><?xml version="1.0" encoding="utf-8"?>
<sst xmlns="http://schemas.openxmlformats.org/spreadsheetml/2006/main" count="61" uniqueCount="17">
  <si>
    <t>Day</t>
  </si>
  <si>
    <t>Name</t>
  </si>
  <si>
    <t>Staff A</t>
  </si>
  <si>
    <t>Staff B</t>
  </si>
  <si>
    <t>Staff C</t>
  </si>
  <si>
    <t>Date</t>
  </si>
  <si>
    <t>Shift</t>
  </si>
  <si>
    <t>Start</t>
  </si>
  <si>
    <t>End</t>
  </si>
  <si>
    <t>M1</t>
  </si>
  <si>
    <t>M2</t>
  </si>
  <si>
    <t>Activity</t>
  </si>
  <si>
    <t>M3</t>
  </si>
  <si>
    <t>Admin</t>
  </si>
  <si>
    <t>Legal</t>
  </si>
  <si>
    <t>Fri</t>
  </si>
  <si>
    <t>Sat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</si>
</sst>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0000000000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 quotePrefix="1"/>
    <xf numFmtId="14" fontId="0" fillId="0" borderId="1" xfId="0" applyNumberFormat="1" applyBorder="1"/>
    <xf numFmtId="20" fontId="0" fillId="0" borderId="1" xfId="0" applyNumberForma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20" fontId="1" fillId="3" borderId="1" xfId="0" applyNumberFormat="1" applyFont="1" applyFill="1" applyBorder="1" applyAlignment="1">
      <alignment horizontal="center"/>
    </xf>
    <xf numFmtId="0" fontId="0" fillId="4" borderId="1" xfId="0" applyFill="1" applyBorder="1"/>
    <xf numFmtId="0" fontId="0" fillId="5" borderId="1" xfId="0" applyFill="1" applyBorder="1"/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20" fontId="0" fillId="0" borderId="0" xfId="0" quotePrefix="1" applyNumberFormat="1"/>
    <xf numFmtId="177" fontId="0" fillId="0" borderId="0" xfId="0" applyNumberForma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activeCell="D21" sqref="D21"/>
    </sheetView>
  </sheetViews>
  <sheetFormatPr defaultRowHeight="15" x14ac:dyDescent="0.25"/>
  <cols>
    <col min="2" max="2" width="10.7109375" bestFit="1" customWidth="1"/>
    <col min="5" max="5" width="9.140625" customWidth="1"/>
    <col min="7" max="7" width="9.140625" customWidth="1"/>
    <col min="9" max="9" width="9.140625" customWidth="1"/>
  </cols>
  <sheetData>
    <row r="1" spans="1:14" x14ac:dyDescent="0.25">
      <c r="A1" s="1" t="s">
        <v>1</v>
      </c>
      <c r="B1" s="1" t="s">
        <v>5</v>
      </c>
      <c r="C1" s="1" t="s">
        <v>0</v>
      </c>
      <c r="D1" s="1" t="s">
        <v>6</v>
      </c>
      <c r="E1" s="1" t="s">
        <v>7</v>
      </c>
      <c r="F1" s="1" t="s">
        <v>8</v>
      </c>
      <c r="G1" s="1" t="s">
        <v>11</v>
      </c>
      <c r="I1" s="16">
        <v>4.1666666666666664E-2</v>
      </c>
    </row>
    <row r="2" spans="1:14" x14ac:dyDescent="0.25">
      <c r="A2" s="2" t="s">
        <v>2</v>
      </c>
      <c r="B2" s="4">
        <v>41334</v>
      </c>
      <c r="C2" s="2" t="str">
        <f>TEXT(B2,"ddd")</f>
        <v>Fri</v>
      </c>
      <c r="D2" s="2" t="s">
        <v>9</v>
      </c>
      <c r="E2" s="5">
        <f>IF(ISBLANK(D2),"",IF(D2="M1",B2+(6*$I$1),IF(D2="M2",B2+(8*$I$1),IF(D2="M3",B2+(9*$I$1),"Shift Error"))))</f>
        <v>41334.25</v>
      </c>
      <c r="F2" s="5">
        <f>IF(ISBLANK(D2),"",IF(D2="M1",B2+(14/24),IF(D2="M2",B2+(17/24),IF(D2="M3",B2+(12/24),"Shift Error"))))</f>
        <v>41334.583333333336</v>
      </c>
      <c r="G2" s="2" t="s">
        <v>13</v>
      </c>
      <c r="I2" s="3"/>
    </row>
    <row r="3" spans="1:14" x14ac:dyDescent="0.25">
      <c r="A3" s="2" t="s">
        <v>3</v>
      </c>
      <c r="B3" s="4">
        <v>41334</v>
      </c>
      <c r="C3" s="2" t="str">
        <f t="shared" ref="C3:C7" si="0">TEXT(B3,"ddd")</f>
        <v>Fri</v>
      </c>
      <c r="D3" s="2" t="s">
        <v>10</v>
      </c>
      <c r="E3" s="5">
        <f t="shared" ref="E3:E7" si="1">IF(ISBLANK(D3),"",IF(D3="M1",B3+(6*$I$1),IF(D3="M2",B3+(8*$I$1),IF(D3="M3",B3+(9*$I$1),"Shift Error"))))</f>
        <v>41334.333333333336</v>
      </c>
      <c r="F3" s="5">
        <f t="shared" ref="F3:F7" si="2">IF(ISBLANK(D3),"",IF(D3="M1",B3+(14/24),IF(D3="M2",B3+(17/24),IF(D3="M3",B3+(12/24),"Shift Error"))))</f>
        <v>41334.708333333336</v>
      </c>
      <c r="G3" s="2" t="s">
        <v>14</v>
      </c>
      <c r="I3" s="3"/>
    </row>
    <row r="4" spans="1:14" x14ac:dyDescent="0.25">
      <c r="A4" s="2" t="s">
        <v>4</v>
      </c>
      <c r="B4" s="4">
        <v>41334</v>
      </c>
      <c r="C4" s="2" t="str">
        <f t="shared" si="0"/>
        <v>Fri</v>
      </c>
      <c r="D4" s="2" t="s">
        <v>9</v>
      </c>
      <c r="E4" s="5">
        <f t="shared" si="1"/>
        <v>41334.25</v>
      </c>
      <c r="F4" s="5">
        <f t="shared" si="2"/>
        <v>41334.583333333336</v>
      </c>
      <c r="G4" s="2" t="s">
        <v>13</v>
      </c>
      <c r="I4" s="3"/>
    </row>
    <row r="5" spans="1:14" x14ac:dyDescent="0.25">
      <c r="A5" s="2" t="s">
        <v>2</v>
      </c>
      <c r="B5" s="4">
        <v>41335</v>
      </c>
      <c r="C5" s="2" t="str">
        <f t="shared" si="0"/>
        <v>Sat</v>
      </c>
      <c r="D5" s="2" t="s">
        <v>10</v>
      </c>
      <c r="E5" s="5">
        <f t="shared" si="1"/>
        <v>41335.333333333336</v>
      </c>
      <c r="F5" s="5">
        <f t="shared" si="2"/>
        <v>41335.708333333336</v>
      </c>
      <c r="G5" s="2" t="s">
        <v>13</v>
      </c>
    </row>
    <row r="6" spans="1:14" x14ac:dyDescent="0.25">
      <c r="A6" s="2" t="s">
        <v>3</v>
      </c>
      <c r="B6" s="4">
        <v>41335</v>
      </c>
      <c r="C6" s="2" t="str">
        <f t="shared" si="0"/>
        <v>Sat</v>
      </c>
      <c r="D6" s="2" t="s">
        <v>12</v>
      </c>
      <c r="E6" s="5">
        <f t="shared" si="1"/>
        <v>41335.375</v>
      </c>
      <c r="F6" s="5">
        <f t="shared" si="2"/>
        <v>41335.5</v>
      </c>
      <c r="G6" s="2" t="s">
        <v>14</v>
      </c>
    </row>
    <row r="7" spans="1:14" x14ac:dyDescent="0.25">
      <c r="A7" s="2" t="s">
        <v>4</v>
      </c>
      <c r="B7" s="4">
        <v>41335</v>
      </c>
      <c r="C7" s="2" t="str">
        <f t="shared" si="0"/>
        <v>Sat</v>
      </c>
      <c r="D7" s="2" t="s">
        <v>10</v>
      </c>
      <c r="E7" s="5">
        <f t="shared" si="1"/>
        <v>41335.333333333336</v>
      </c>
      <c r="F7" s="5">
        <f t="shared" si="2"/>
        <v>41335.708333333336</v>
      </c>
      <c r="G7" s="2" t="s">
        <v>13</v>
      </c>
    </row>
    <row r="9" spans="1:14" x14ac:dyDescent="0.25">
      <c r="A9" s="6"/>
      <c r="B9" s="7"/>
      <c r="C9" s="8">
        <f>TRUNC(6*$I$1,6)</f>
        <v>0.25</v>
      </c>
      <c r="D9" s="8">
        <f>C9+($I$1)</f>
        <v>0.29166666666666669</v>
      </c>
      <c r="E9" s="8">
        <f t="shared" ref="E9:N9" si="3">D9+($I$1)</f>
        <v>0.33333333333333337</v>
      </c>
      <c r="F9" s="8">
        <f t="shared" si="3"/>
        <v>0.37500000000000006</v>
      </c>
      <c r="G9" s="8">
        <f t="shared" si="3"/>
        <v>0.41666666666666674</v>
      </c>
      <c r="H9" s="8">
        <f t="shared" si="3"/>
        <v>0.45833333333333343</v>
      </c>
      <c r="I9" s="8">
        <f t="shared" si="3"/>
        <v>0.50000000000000011</v>
      </c>
      <c r="J9" s="8">
        <f t="shared" si="3"/>
        <v>0.54166666666666674</v>
      </c>
      <c r="K9" s="8">
        <f t="shared" si="3"/>
        <v>0.58333333333333337</v>
      </c>
      <c r="L9" s="8">
        <f t="shared" si="3"/>
        <v>0.625</v>
      </c>
      <c r="M9" s="8">
        <f t="shared" si="3"/>
        <v>0.66666666666666663</v>
      </c>
      <c r="N9" s="8">
        <f t="shared" si="3"/>
        <v>0.70833333333333326</v>
      </c>
    </row>
    <row r="10" spans="1:14" x14ac:dyDescent="0.25">
      <c r="A10" s="11" t="s">
        <v>15</v>
      </c>
      <c r="B10" s="2" t="s">
        <v>13</v>
      </c>
      <c r="C10" s="13">
        <f>SUMPRODUCT(($G$2:$G$7=$B10)*($C$2:$C$7=$A10)*(TRUNC(C$9,8)&gt;=TRUNC(($E$2:$E$7)-INT($E$2:$E$7),8))*((TRUNC(C$9,8)&lt;TRUNC(($F$2:$F$7)-INT($F$2:$F$7),8))))</f>
        <v>2</v>
      </c>
      <c r="D10" s="13">
        <f t="shared" ref="D10:N12" si="4">SUMPRODUCT(($G$2:$G$7=$B10)*($C$2:$C$7=$A10)*(TRUNC(D$9,8)&gt;=TRUNC(($E$2:$E$7)-INT($E$2:$E$7),8))*((TRUNC(D$9,8)&lt;TRUNC(($F$2:$F$7)-INT($F$2:$F$7),8))))</f>
        <v>2</v>
      </c>
      <c r="E10" s="13">
        <f t="shared" si="4"/>
        <v>2</v>
      </c>
      <c r="F10" s="13">
        <f t="shared" si="4"/>
        <v>2</v>
      </c>
      <c r="G10" s="13">
        <f t="shared" si="4"/>
        <v>2</v>
      </c>
      <c r="H10" s="13">
        <f t="shared" si="4"/>
        <v>2</v>
      </c>
      <c r="I10" s="13">
        <f t="shared" si="4"/>
        <v>2</v>
      </c>
      <c r="J10" s="13">
        <f t="shared" si="4"/>
        <v>2</v>
      </c>
      <c r="K10" s="13">
        <f t="shared" si="4"/>
        <v>0</v>
      </c>
      <c r="L10" s="13">
        <f t="shared" si="4"/>
        <v>0</v>
      </c>
      <c r="M10" s="13">
        <f t="shared" si="4"/>
        <v>0</v>
      </c>
      <c r="N10" s="13">
        <f t="shared" si="4"/>
        <v>0</v>
      </c>
    </row>
    <row r="11" spans="1:14" x14ac:dyDescent="0.25">
      <c r="A11" s="12"/>
      <c r="B11" s="9" t="s">
        <v>14</v>
      </c>
      <c r="C11" s="14">
        <f>SUMPRODUCT(($G$2:$G$7=$B11)*($C$2:$C$7=$A10)*(TRUNC(C$9,8)&gt;=TRUNC(($E$2:$E$7)-INT($E$2:$E$7),8))*((TRUNC(C$9,8)&lt;TRUNC(($F$2:$F$7)-INT($F$2:$F$7),8))))</f>
        <v>0</v>
      </c>
      <c r="D11" s="14">
        <f>SUMPRODUCT(($G$2:$G$7=$B11)*($C$2:$C$7=$A10)*(TRUNC(D$9,8)&gt;=TRUNC(($E$2:$E$7)-INT($E$2:$E$7),8))*((TRUNC(D$9,8)&lt;TRUNC(($F$2:$F$7)-INT($F$2:$F$7),8))))</f>
        <v>0</v>
      </c>
      <c r="E11" s="14">
        <f>SUMPRODUCT(($G$2:$G$7=$B11)*($C$2:$C$7=$A10)*(TRUNC(E$9,8)&gt;=TRUNC(($E$2:$E$7)-INT($E$2:$E$7),8))*((TRUNC(E$9,8)&lt;TRUNC(($F$2:$F$7)-INT($F$2:$F$7),8))))</f>
        <v>1</v>
      </c>
      <c r="F11" s="14">
        <f>SUMPRODUCT(($G$2:$G$7=$B11)*($C$2:$C$7=$A10)*(TRUNC(F$9,8)&gt;=TRUNC(($E$2:$E$7)-INT($E$2:$E$7),8))*((TRUNC(F$9,8)&lt;TRUNC(($F$2:$F$7)-INT($F$2:$F$7),8))))</f>
        <v>1</v>
      </c>
      <c r="G11" s="14">
        <f>SUMPRODUCT(($G$2:$G$7=$B11)*($C$2:$C$7=$A10)*(TRUNC(G$9,8)&gt;=TRUNC(($E$2:$E$7)-INT($E$2:$E$7),8))*((TRUNC(G$9,8)&lt;TRUNC(($F$2:$F$7)-INT($F$2:$F$7),8))))</f>
        <v>1</v>
      </c>
      <c r="H11" s="14">
        <f>SUMPRODUCT(($G$2:$G$7=$B11)*($C$2:$C$7=$A10)*(TRUNC(H$9,8)&gt;=TRUNC(($E$2:$E$7)-INT($E$2:$E$7),8))*((TRUNC(H$9,8)&lt;TRUNC(($F$2:$F$7)-INT($F$2:$F$7),8))))</f>
        <v>1</v>
      </c>
      <c r="I11" s="14">
        <f>SUMPRODUCT(($G$2:$G$7=$B11)*($C$2:$C$7=$A10)*(TRUNC(I$9,8)&gt;=TRUNC(($E$2:$E$7)-INT($E$2:$E$7),8))*((TRUNC(I$9,8)&lt;TRUNC(($F$2:$F$7)-INT($F$2:$F$7),8))))</f>
        <v>1</v>
      </c>
      <c r="J11" s="14">
        <f>SUMPRODUCT(($G$2:$G$7=$B11)*($C$2:$C$7=$A10)*(TRUNC(J$9,8)&gt;=TRUNC(($E$2:$E$7)-INT($E$2:$E$7),8))*((TRUNC(J$9,8)&lt;TRUNC(($F$2:$F$7)-INT($F$2:$F$7),8))))</f>
        <v>1</v>
      </c>
      <c r="K11" s="14">
        <f>SUMPRODUCT(($G$2:$G$7=$B11)*($C$2:$C$7=$A10)*(TRUNC(K$9,8)&gt;=TRUNC(($E$2:$E$7)-INT($E$2:$E$7),8))*((TRUNC(K$9,8)&lt;TRUNC(($F$2:$F$7)-INT($F$2:$F$7),8))))</f>
        <v>1</v>
      </c>
      <c r="L11" s="14">
        <f>SUMPRODUCT(($G$2:$G$7=$B11)*($C$2:$C$7=$A10)*(TRUNC(L$9,8)&gt;=TRUNC(($E$2:$E$7)-INT($E$2:$E$7),8))*((TRUNC(L$9,8)&lt;TRUNC(($F$2:$F$7)-INT($F$2:$F$7),8))))</f>
        <v>1</v>
      </c>
      <c r="M11" s="14">
        <f>SUMPRODUCT(($G$2:$G$7=$B11)*($C$2:$C$7=$A10)*(TRUNC(M$9,8)&gt;=TRUNC(($E$2:$E$7)-INT($E$2:$E$7),8))*((TRUNC(M$9,8)&lt;TRUNC(($F$2:$F$7)-INT($F$2:$F$7),8))))</f>
        <v>1</v>
      </c>
      <c r="N11" s="14">
        <f>SUMPRODUCT(($G$2:$G$7=$B11)*($C$2:$C$7=$A10)*(TRUNC(N$9,8)&gt;=TRUNC(($E$2:$E$7)-INT($E$2:$E$7),8))*((TRUNC(N$9,8)&lt;TRUNC(($F$2:$F$7)-INT($F$2:$F$7),8))))</f>
        <v>0</v>
      </c>
    </row>
    <row r="12" spans="1:14" x14ac:dyDescent="0.25">
      <c r="A12" s="11" t="s">
        <v>16</v>
      </c>
      <c r="B12" s="2" t="s">
        <v>13</v>
      </c>
      <c r="C12" s="13">
        <f t="shared" ref="C12" si="5">SUMPRODUCT(($G$2:$G$7=$B12)*($C$2:$C$7=$A12)*(TRUNC(C$9,8)&gt;=TRUNC(($E$2:$E$7)-INT($E$2:$E$7),8))*((TRUNC(C$9,8)&lt;TRUNC(($F$2:$F$7)-INT($F$2:$F$7),8))))</f>
        <v>0</v>
      </c>
      <c r="D12" s="13">
        <f t="shared" si="4"/>
        <v>0</v>
      </c>
      <c r="E12" s="13">
        <f t="shared" si="4"/>
        <v>2</v>
      </c>
      <c r="F12" s="13">
        <f t="shared" si="4"/>
        <v>2</v>
      </c>
      <c r="G12" s="13">
        <f t="shared" si="4"/>
        <v>2</v>
      </c>
      <c r="H12" s="13">
        <f t="shared" si="4"/>
        <v>2</v>
      </c>
      <c r="I12" s="13">
        <f t="shared" si="4"/>
        <v>2</v>
      </c>
      <c r="J12" s="13">
        <f t="shared" si="4"/>
        <v>2</v>
      </c>
      <c r="K12" s="13">
        <f t="shared" si="4"/>
        <v>2</v>
      </c>
      <c r="L12" s="13">
        <f t="shared" si="4"/>
        <v>2</v>
      </c>
      <c r="M12" s="13">
        <f t="shared" si="4"/>
        <v>2</v>
      </c>
      <c r="N12" s="13">
        <f t="shared" si="4"/>
        <v>0</v>
      </c>
    </row>
    <row r="13" spans="1:14" x14ac:dyDescent="0.25">
      <c r="A13" s="12"/>
      <c r="B13" s="10" t="s">
        <v>14</v>
      </c>
      <c r="C13" s="15">
        <f>SUMPRODUCT(($G$2:$G$7=$B13)*($C$2:$C$7=$A12)*(TRUNC(C$9,8)&gt;=TRUNC(($E$2:$E$7)-INT($E$2:$E$7),8))*((TRUNC(C$9,8)&lt;TRUNC(($F$2:$F$7)-INT($F$2:$F$7),8))))</f>
        <v>0</v>
      </c>
      <c r="D13" s="15">
        <f>SUMPRODUCT(($G$2:$G$7=$B13)*($C$2:$C$7=$A12)*(TRUNC(D$9,8)&gt;=TRUNC(($E$2:$E$7)-INT($E$2:$E$7),8))*((TRUNC(D$9,8)&lt;TRUNC(($F$2:$F$7)-INT($F$2:$F$7),8))))</f>
        <v>0</v>
      </c>
      <c r="E13" s="15">
        <f>SUMPRODUCT(($G$2:$G$7=$B13)*($C$2:$C$7=$A12)*(TRUNC(E$9,8)&gt;=TRUNC(($E$2:$E$7)-INT($E$2:$E$7),8))*((TRUNC(E$9,8)&lt;TRUNC(($F$2:$F$7)-INT($F$2:$F$7),8))))</f>
        <v>0</v>
      </c>
      <c r="F13" s="15">
        <f>SUMPRODUCT(($G$2:$G$7=$B13)*($C$2:$C$7=$A12)*(TRUNC(F$9,8)&gt;=TRUNC(($E$2:$E$7)-INT($E$2:$E$7),8))*((TRUNC(F$9,8)&lt;TRUNC(($F$2:$F$7)-INT($F$2:$F$7),8))))</f>
        <v>1</v>
      </c>
      <c r="G13" s="15">
        <f>SUMPRODUCT(($G$2:$G$7=$B13)*($C$2:$C$7=$A12)*(TRUNC(G$9,8)&gt;=TRUNC(($E$2:$E$7)-INT($E$2:$E$7),8))*((TRUNC(G$9,8)&lt;TRUNC(($F$2:$F$7)-INT($F$2:$F$7),8))))</f>
        <v>1</v>
      </c>
      <c r="H13" s="15">
        <f>SUMPRODUCT(($G$2:$G$7=$B13)*($C$2:$C$7=$A12)*(TRUNC(H$9,8)&gt;=TRUNC(($E$2:$E$7)-INT($E$2:$E$7),8))*((TRUNC(H$9,8)&lt;TRUNC(($F$2:$F$7)-INT($F$2:$F$7),8))))</f>
        <v>1</v>
      </c>
      <c r="I13" s="15">
        <f>SUMPRODUCT(($G$2:$G$7=$B13)*($C$2:$C$7=$A12)*(TRUNC(I$9,8)&gt;=TRUNC(($E$2:$E$7)-INT($E$2:$E$7),8))*((TRUNC(I$9,8)&lt;TRUNC(($F$2:$F$7)-INT($F$2:$F$7),8))))</f>
        <v>0</v>
      </c>
      <c r="J13" s="15">
        <f>SUMPRODUCT(($G$2:$G$7=$B13)*($C$2:$C$7=$A12)*(TRUNC(J$9,8)&gt;=TRUNC(($E$2:$E$7)-INT($E$2:$E$7),8))*((TRUNC(J$9,8)&lt;TRUNC(($F$2:$F$7)-INT($F$2:$F$7),8))))</f>
        <v>0</v>
      </c>
      <c r="K13" s="15">
        <f>SUMPRODUCT(($G$2:$G$7=$B13)*($C$2:$C$7=$A12)*(TRUNC(K$9,8)&gt;=TRUNC(($E$2:$E$7)-INT($E$2:$E$7),8))*((TRUNC(K$9,8)&lt;TRUNC(($F$2:$F$7)-INT($F$2:$F$7),8))))</f>
        <v>0</v>
      </c>
      <c r="L13" s="15">
        <f>SUMPRODUCT(($G$2:$G$7=$B13)*($C$2:$C$7=$A12)*(TRUNC(L$9,8)&gt;=TRUNC(($E$2:$E$7)-INT($E$2:$E$7),8))*((TRUNC(L$9,8)&lt;TRUNC(($F$2:$F$7)-INT($F$2:$F$7),8))))</f>
        <v>0</v>
      </c>
      <c r="M13" s="15">
        <f>SUMPRODUCT(($G$2:$G$7=$B13)*($C$2:$C$7=$A12)*(TRUNC(M$9,8)&gt;=TRUNC(($E$2:$E$7)-INT($E$2:$E$7),8))*((TRUNC(M$9,8)&lt;TRUNC(($F$2:$F$7)-INT($F$2:$F$7),8))))</f>
        <v>0</v>
      </c>
      <c r="N13" s="15">
        <f>SUMPRODUCT(($G$2:$G$7=$B13)*($C$2:$C$7=$A12)*(TRUNC(N$9,8)&gt;=TRUNC(($E$2:$E$7)-INT($E$2:$E$7),8))*((TRUNC(N$9,8)&lt;TRUNC(($F$2:$F$7)-INT($F$2:$F$7),8))))</f>
        <v>0</v>
      </c>
    </row>
    <row r="15" spans="1:14" x14ac:dyDescent="0.2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4" x14ac:dyDescent="0.25">
      <c r="E16" s="17"/>
    </row>
    <row r="17" spans="1:14" x14ac:dyDescent="0.25">
      <c r="A17" s="1" t="s">
        <v>1</v>
      </c>
      <c r="B17" s="1" t="s">
        <v>5</v>
      </c>
      <c r="C17" s="1" t="s">
        <v>0</v>
      </c>
      <c r="D17" s="1" t="s">
        <v>6</v>
      </c>
      <c r="E17" s="1" t="s">
        <v>7</v>
      </c>
      <c r="F17" s="1" t="s">
        <v>8</v>
      </c>
      <c r="G17" s="1" t="s">
        <v>11</v>
      </c>
      <c r="I17" s="16"/>
    </row>
    <row r="18" spans="1:14" x14ac:dyDescent="0.25">
      <c r="A18" s="2" t="s">
        <v>2</v>
      </c>
      <c r="B18" s="4">
        <v>41334</v>
      </c>
      <c r="C18" s="2" t="str">
        <f>TEXT(B18,"ddd")</f>
        <v>Fri</v>
      </c>
      <c r="D18" s="2" t="s">
        <v>9</v>
      </c>
      <c r="E18" s="5">
        <f>IF(ISBLANK(D18),"",IF(D18="M1",B18+(6*$I$1),IF(D18="M2",B18+(8*$I$1),IF(D18="M3",B18+(9*$I$1),"Shift Error"))))</f>
        <v>41334.25</v>
      </c>
      <c r="F18" s="5">
        <f>IF(ISBLANK(D18),"",IF(D18="M1",B18+(14/24),IF(D18="M2",B18+(17/24),IF(D18="M3",B18+(12/24),"Shift Error"))))</f>
        <v>41334.583333333336</v>
      </c>
      <c r="G18" s="2" t="s">
        <v>13</v>
      </c>
      <c r="I18" s="3"/>
    </row>
    <row r="19" spans="1:14" x14ac:dyDescent="0.25">
      <c r="A19" s="2" t="s">
        <v>3</v>
      </c>
      <c r="B19" s="4">
        <v>41334</v>
      </c>
      <c r="C19" s="2" t="str">
        <f t="shared" ref="C19:C23" si="6">TEXT(B19,"ddd")</f>
        <v>Fri</v>
      </c>
      <c r="D19" s="2" t="s">
        <v>10</v>
      </c>
      <c r="E19" s="5">
        <f t="shared" ref="E19:E23" si="7">IF(ISBLANK(D19),"",IF(D19="M1",B19+(6*$I$1),IF(D19="M2",B19+(8*$I$1),IF(D19="M3",B19+(9*$I$1),"Shift Error"))))</f>
        <v>41334.333333333336</v>
      </c>
      <c r="F19" s="5">
        <f t="shared" ref="F19:F23" si="8">IF(ISBLANK(D19),"",IF(D19="M1",B19+(14/24),IF(D19="M2",B19+(17/24),IF(D19="M3",B19+(12/24),"Shift Error"))))</f>
        <v>41334.708333333336</v>
      </c>
      <c r="G19" s="2" t="s">
        <v>14</v>
      </c>
      <c r="I19" s="3"/>
    </row>
    <row r="20" spans="1:14" x14ac:dyDescent="0.25">
      <c r="A20" s="2" t="s">
        <v>4</v>
      </c>
      <c r="B20" s="4">
        <v>41334</v>
      </c>
      <c r="C20" s="2" t="str">
        <f t="shared" si="6"/>
        <v>Fri</v>
      </c>
      <c r="D20" s="2" t="s">
        <v>12</v>
      </c>
      <c r="E20" s="5">
        <f t="shared" si="7"/>
        <v>41334.375</v>
      </c>
      <c r="F20" s="5">
        <f t="shared" si="8"/>
        <v>41334.5</v>
      </c>
      <c r="G20" s="2" t="s">
        <v>13</v>
      </c>
      <c r="I20" s="3"/>
    </row>
    <row r="21" spans="1:14" x14ac:dyDescent="0.25">
      <c r="A21" s="2" t="s">
        <v>2</v>
      </c>
      <c r="B21" s="4">
        <v>41335</v>
      </c>
      <c r="C21" s="2" t="str">
        <f t="shared" si="6"/>
        <v>Sat</v>
      </c>
      <c r="D21" s="2"/>
      <c r="E21" s="5" t="str">
        <f t="shared" si="7"/>
        <v/>
      </c>
      <c r="F21" s="5" t="str">
        <f t="shared" si="8"/>
        <v/>
      </c>
      <c r="G21" s="2" t="s">
        <v>13</v>
      </c>
    </row>
    <row r="22" spans="1:14" x14ac:dyDescent="0.25">
      <c r="A22" s="2" t="s">
        <v>3</v>
      </c>
      <c r="B22" s="4">
        <v>41335</v>
      </c>
      <c r="C22" s="2" t="str">
        <f t="shared" si="6"/>
        <v>Sat</v>
      </c>
      <c r="D22" s="2" t="s">
        <v>12</v>
      </c>
      <c r="E22" s="5">
        <f t="shared" si="7"/>
        <v>41335.375</v>
      </c>
      <c r="F22" s="5">
        <f t="shared" si="8"/>
        <v>41335.5</v>
      </c>
      <c r="G22" s="2" t="s">
        <v>14</v>
      </c>
    </row>
    <row r="23" spans="1:14" x14ac:dyDescent="0.25">
      <c r="A23" s="2" t="s">
        <v>4</v>
      </c>
      <c r="B23" s="4">
        <v>41335</v>
      </c>
      <c r="C23" s="2" t="str">
        <f t="shared" si="6"/>
        <v>Sat</v>
      </c>
      <c r="D23" s="2" t="s">
        <v>10</v>
      </c>
      <c r="E23" s="5">
        <f t="shared" si="7"/>
        <v>41335.333333333336</v>
      </c>
      <c r="F23" s="5">
        <f t="shared" si="8"/>
        <v>41335.708333333336</v>
      </c>
      <c r="G23" s="2" t="s">
        <v>13</v>
      </c>
    </row>
    <row r="25" spans="1:14" x14ac:dyDescent="0.25">
      <c r="A25" s="6"/>
      <c r="B25" s="7"/>
      <c r="C25" s="8">
        <f>TRUNC(6*$I$1,6)</f>
        <v>0.25</v>
      </c>
      <c r="D25" s="8">
        <f>C25+($I$1)</f>
        <v>0.29166666666666669</v>
      </c>
      <c r="E25" s="8">
        <f t="shared" ref="E25:N25" si="9">D25+($I$1)</f>
        <v>0.33333333333333337</v>
      </c>
      <c r="F25" s="8">
        <f t="shared" si="9"/>
        <v>0.37500000000000006</v>
      </c>
      <c r="G25" s="8">
        <f t="shared" si="9"/>
        <v>0.41666666666666674</v>
      </c>
      <c r="H25" s="8">
        <f t="shared" si="9"/>
        <v>0.45833333333333343</v>
      </c>
      <c r="I25" s="8">
        <f t="shared" si="9"/>
        <v>0.50000000000000011</v>
      </c>
      <c r="J25" s="8">
        <f t="shared" si="9"/>
        <v>0.54166666666666674</v>
      </c>
      <c r="K25" s="8">
        <f t="shared" si="9"/>
        <v>0.58333333333333337</v>
      </c>
      <c r="L25" s="8">
        <f t="shared" si="9"/>
        <v>0.625</v>
      </c>
      <c r="M25" s="8">
        <f t="shared" si="9"/>
        <v>0.66666666666666663</v>
      </c>
      <c r="N25" s="8">
        <f t="shared" si="9"/>
        <v>0.70833333333333326</v>
      </c>
    </row>
    <row r="26" spans="1:14" x14ac:dyDescent="0.25">
      <c r="A26" s="11" t="s">
        <v>15</v>
      </c>
      <c r="B26" s="2" t="s">
        <v>13</v>
      </c>
      <c r="C26" s="13" t="e">
        <f>SUMPRODUCT(($G$18:$G$23=$B26)*($C$18:$C$23=$A26)*(TRUNC(C$9,8)&gt;=TRUNC(($E$18:$E$23)-INT($E$18:$E$23),8))*((TRUNC(C$9,8)&lt;TRUNC(($F$18:$F$23)-INT($F$18:$F$23),8))))</f>
        <v>#VALUE!</v>
      </c>
      <c r="D26" s="13" t="e">
        <f>SUMPRODUCT(($G$18:$G$23=$B26)*($C$18:$C$23=$A26)*(TRUNC(D$9,8)&gt;=TRUNC(($E$18:$E$23)-INT($E$18:$E$23),8))*((TRUNC(D$9,8)&lt;TRUNC(($F$18:$F$23)-INT($F$18:$F$23),8))))</f>
        <v>#VALUE!</v>
      </c>
      <c r="E26" s="13" t="e">
        <f>SUMPRODUCT(($G$18:$G$23=$B26)*($C$18:$C$23=$A26)*(TRUNC(E$9,8)&gt;=TRUNC(($E$18:$E$23)-INT($E$18:$E$23),8))*((TRUNC(E$9,8)&lt;TRUNC(($F$18:$F$23)-INT($F$18:$F$23),8))))</f>
        <v>#VALUE!</v>
      </c>
      <c r="F26" s="13" t="e">
        <f>SUMPRODUCT(($G$18:$G$23=$B26)*($C$18:$C$23=$A26)*(TRUNC(F$9,8)&gt;=TRUNC(($E$18:$E$23)-INT($E$18:$E$23),8))*((TRUNC(F$9,8)&lt;TRUNC(($F$18:$F$23)-INT($F$18:$F$23),8))))</f>
        <v>#VALUE!</v>
      </c>
      <c r="G26" s="13" t="e">
        <f>SUMPRODUCT(($G$18:$G$23=$B26)*($C$18:$C$23=$A26)*(TRUNC(G$9,8)&gt;=TRUNC(($E$18:$E$23)-INT($E$18:$E$23),8))*((TRUNC(G$9,8)&lt;TRUNC(($F$18:$F$23)-INT($F$18:$F$23),8))))</f>
        <v>#VALUE!</v>
      </c>
      <c r="H26" s="13" t="e">
        <f>SUMPRODUCT(($G$18:$G$23=$B26)*($C$18:$C$23=$A26)*(TRUNC(H$9,8)&gt;=TRUNC(($E$18:$E$23)-INT($E$18:$E$23),8))*((TRUNC(H$9,8)&lt;TRUNC(($F$18:$F$23)-INT($F$18:$F$23),8))))</f>
        <v>#VALUE!</v>
      </c>
      <c r="I26" s="13" t="e">
        <f>SUMPRODUCT(($G$18:$G$23=$B26)*($C$18:$C$23=$A26)*(TRUNC(I$9,8)&gt;=TRUNC(($E$18:$E$23)-INT($E$18:$E$23),8))*((TRUNC(I$9,8)&lt;TRUNC(($F$18:$F$23)-INT($F$18:$F$23),8))))</f>
        <v>#VALUE!</v>
      </c>
      <c r="J26" s="13" t="e">
        <f>SUMPRODUCT(($G$18:$G$23=$B26)*($C$18:$C$23=$A26)*(TRUNC(J$9,8)&gt;=TRUNC(($E$18:$E$23)-INT($E$18:$E$23),8))*((TRUNC(J$9,8)&lt;TRUNC(($F$18:$F$23)-INT($F$18:$F$23),8))))</f>
        <v>#VALUE!</v>
      </c>
      <c r="K26" s="13" t="e">
        <f>SUMPRODUCT(($G$18:$G$23=$B26)*($C$18:$C$23=$A26)*(TRUNC(K$9,8)&gt;=TRUNC(($E$18:$E$23)-INT($E$18:$E$23),8))*((TRUNC(K$9,8)&lt;TRUNC(($F$18:$F$23)-INT($F$18:$F$23),8))))</f>
        <v>#VALUE!</v>
      </c>
      <c r="L26" s="13" t="e">
        <f>SUMPRODUCT(($G$18:$G$23=$B26)*($C$18:$C$23=$A26)*(TRUNC(L$9,8)&gt;=TRUNC(($E$18:$E$23)-INT($E$18:$E$23),8))*((TRUNC(L$9,8)&lt;TRUNC(($F$18:$F$23)-INT($F$18:$F$23),8))))</f>
        <v>#VALUE!</v>
      </c>
      <c r="M26" s="13" t="e">
        <f>SUMPRODUCT(($G$18:$G$23=$B26)*($C$18:$C$23=$A26)*(TRUNC(M$9,8)&gt;=TRUNC(($E$18:$E$23)-INT($E$18:$E$23),8))*((TRUNC(M$9,8)&lt;TRUNC(($F$18:$F$23)-INT($F$18:$F$23),8))))</f>
        <v>#VALUE!</v>
      </c>
      <c r="N26" s="13" t="e">
        <f>SUMPRODUCT(($G$18:$G$23=$B26)*($C$18:$C$23=$A26)*(TRUNC(N$9,8)&gt;=TRUNC(($E$18:$E$23)-INT($E$18:$E$23),8))*((TRUNC(N$9,8)&lt;TRUNC(($F$18:$F$23)-INT($F$18:$F$23),8))))</f>
        <v>#VALUE!</v>
      </c>
    </row>
    <row r="27" spans="1:14" x14ac:dyDescent="0.25">
      <c r="A27" s="12"/>
      <c r="B27" s="9" t="s">
        <v>14</v>
      </c>
      <c r="C27" s="14" t="e">
        <f>SUMPRODUCT(($G$18:$G$23=$B27)*($C$18:$C$23=$A26)*(TRUNC(C$9,8)&gt;=TRUNC(($E$18:$E$23)-INT($E$18:$E$23),8))*((TRUNC(C$9,8)&lt;TRUNC(($F$18:$F$23)-INT($F$18:$F$23),8))))</f>
        <v>#VALUE!</v>
      </c>
      <c r="D27" s="14" t="e">
        <f>SUMPRODUCT(($G$18:$G$23=$B27)*($C$18:$C$23=$A26)*(TRUNC(D$9,8)&gt;=TRUNC(($E$18:$E$23)-INT($E$18:$E$23),8))*((TRUNC(D$9,8)&lt;TRUNC(($F$18:$F$23)-INT($F$18:$F$23),8))))</f>
        <v>#VALUE!</v>
      </c>
      <c r="E27" s="14" t="e">
        <f>SUMPRODUCT(($G$18:$G$23=$B27)*($C$18:$C$23=$A26)*(TRUNC(E$9,8)&gt;=TRUNC(($E$18:$E$23)-INT($E$18:$E$23),8))*((TRUNC(E$9,8)&lt;TRUNC(($F$18:$F$23)-INT($F$18:$F$23),8))))</f>
        <v>#VALUE!</v>
      </c>
      <c r="F27" s="14" t="e">
        <f>SUMPRODUCT(($G$18:$G$23=$B27)*($C$18:$C$23=$A26)*(TRUNC(F$9,8)&gt;=TRUNC(($E$18:$E$23)-INT($E$18:$E$23),8))*((TRUNC(F$9,8)&lt;TRUNC(($F$18:$F$23)-INT($F$18:$F$23),8))))</f>
        <v>#VALUE!</v>
      </c>
      <c r="G27" s="14" t="e">
        <f>SUMPRODUCT(($G$18:$G$23=$B27)*($C$18:$C$23=$A26)*(TRUNC(G$9,8)&gt;=TRUNC(($E$18:$E$23)-INT($E$18:$E$23),8))*((TRUNC(G$9,8)&lt;TRUNC(($F$18:$F$23)-INT($F$18:$F$23),8))))</f>
        <v>#VALUE!</v>
      </c>
      <c r="H27" s="14" t="e">
        <f>SUMPRODUCT(($G$18:$G$23=$B27)*($C$18:$C$23=$A26)*(TRUNC(H$9,8)&gt;=TRUNC(($E$18:$E$23)-INT($E$18:$E$23),8))*((TRUNC(H$9,8)&lt;TRUNC(($F$18:$F$23)-INT($F$18:$F$23),8))))</f>
        <v>#VALUE!</v>
      </c>
      <c r="I27" s="14" t="e">
        <f>SUMPRODUCT(($G$18:$G$23=$B27)*($C$18:$C$23=$A26)*(TRUNC(I$9,8)&gt;=TRUNC(($E$18:$E$23)-INT($E$18:$E$23),8))*((TRUNC(I$9,8)&lt;TRUNC(($F$18:$F$23)-INT($F$18:$F$23),8))))</f>
        <v>#VALUE!</v>
      </c>
      <c r="J27" s="14" t="e">
        <f>SUMPRODUCT(($G$18:$G$23=$B27)*($C$18:$C$23=$A26)*(TRUNC(J$9,8)&gt;=TRUNC(($E$18:$E$23)-INT($E$18:$E$23),8))*((TRUNC(J$9,8)&lt;TRUNC(($F$18:$F$23)-INT($F$18:$F$23),8))))</f>
        <v>#VALUE!</v>
      </c>
      <c r="K27" s="14" t="e">
        <f>SUMPRODUCT(($G$18:$G$23=$B27)*($C$18:$C$23=$A26)*(TRUNC(K$9,8)&gt;=TRUNC(($E$18:$E$23)-INT($E$18:$E$23),8))*((TRUNC(K$9,8)&lt;TRUNC(($F$18:$F$23)-INT($F$18:$F$23),8))))</f>
        <v>#VALUE!</v>
      </c>
      <c r="L27" s="14" t="e">
        <f>SUMPRODUCT(($G$18:$G$23=$B27)*($C$18:$C$23=$A26)*(TRUNC(L$9,8)&gt;=TRUNC(($E$18:$E$23)-INT($E$18:$E$23),8))*((TRUNC(L$9,8)&lt;TRUNC(($F$18:$F$23)-INT($F$18:$F$23),8))))</f>
        <v>#VALUE!</v>
      </c>
      <c r="M27" s="14" t="e">
        <f>SUMPRODUCT(($G$18:$G$23=$B27)*($C$18:$C$23=$A26)*(TRUNC(M$9,8)&gt;=TRUNC(($E$18:$E$23)-INT($E$18:$E$23),8))*((TRUNC(M$9,8)&lt;TRUNC(($F$18:$F$23)-INT($F$18:$F$23),8))))</f>
        <v>#VALUE!</v>
      </c>
      <c r="N27" s="14" t="e">
        <f>SUMPRODUCT(($G$18:$G$23=$B27)*($C$18:$C$23=$A26)*(TRUNC(N$9,8)&gt;=TRUNC(($E$18:$E$23)-INT($E$18:$E$23),8))*((TRUNC(N$9,8)&lt;TRUNC(($F$18:$F$23)-INT($F$18:$F$23),8))))</f>
        <v>#VALUE!</v>
      </c>
    </row>
    <row r="28" spans="1:14" x14ac:dyDescent="0.25">
      <c r="A28" s="11" t="s">
        <v>16</v>
      </c>
      <c r="B28" s="2" t="s">
        <v>13</v>
      </c>
      <c r="C28" s="13" t="e">
        <f>SUMPRODUCT(($G$18:$G$23=$B28)*($C$18:$C$23=$A28)*(TRUNC(C$9,8)&gt;=TRUNC(($E$18:$E$23)-INT($E$18:$E$23),8))*((TRUNC(C$9,8)&lt;TRUNC(($F$18:$F$23)-INT($F$18:$F$23),8))))</f>
        <v>#VALUE!</v>
      </c>
      <c r="D28" s="13" t="e">
        <f>SUMPRODUCT(($G$18:$G$23=$B28)*($C$18:$C$23=$A28)*(TRUNC(D$9,8)&gt;=TRUNC(($E$18:$E$23)-INT($E$18:$E$23),8))*((TRUNC(D$9,8)&lt;TRUNC(($F$18:$F$23)-INT($F$18:$F$23),8))))</f>
        <v>#VALUE!</v>
      </c>
      <c r="E28" s="13" t="e">
        <f>SUMPRODUCT(($G$18:$G$23=$B28)*($C$18:$C$23=$A28)*(TRUNC(E$9,8)&gt;=TRUNC(($E$18:$E$23)-INT($E$18:$E$23),8))*((TRUNC(E$9,8)&lt;TRUNC(($F$18:$F$23)-INT($F$18:$F$23),8))))</f>
        <v>#VALUE!</v>
      </c>
      <c r="F28" s="13" t="e">
        <f>SUMPRODUCT(($G$18:$G$23=$B28)*($C$18:$C$23=$A28)*(TRUNC(F$9,8)&gt;=TRUNC(($E$18:$E$23)-INT($E$18:$E$23),8))*((TRUNC(F$9,8)&lt;TRUNC(($F$18:$F$23)-INT($F$18:$F$23),8))))</f>
        <v>#VALUE!</v>
      </c>
      <c r="G28" s="13" t="e">
        <f>SUMPRODUCT(($G$18:$G$23=$B28)*($C$18:$C$23=$A28)*(TRUNC(G$9,8)&gt;=TRUNC(($E$18:$E$23)-INT($E$18:$E$23),8))*((TRUNC(G$9,8)&lt;TRUNC(($F$18:$F$23)-INT($F$18:$F$23),8))))</f>
        <v>#VALUE!</v>
      </c>
      <c r="H28" s="13" t="e">
        <f>SUMPRODUCT(($G$18:$G$23=$B28)*($C$18:$C$23=$A28)*(TRUNC(H$9,8)&gt;=TRUNC(($E$18:$E$23)-INT($E$18:$E$23),8))*((TRUNC(H$9,8)&lt;TRUNC(($F$18:$F$23)-INT($F$18:$F$23),8))))</f>
        <v>#VALUE!</v>
      </c>
      <c r="I28" s="13" t="e">
        <f>SUMPRODUCT(($G$18:$G$23=$B28)*($C$18:$C$23=$A28)*(TRUNC(I$9,8)&gt;=TRUNC(($E$18:$E$23)-INT($E$18:$E$23),8))*((TRUNC(I$9,8)&lt;TRUNC(($F$18:$F$23)-INT($F$18:$F$23),8))))</f>
        <v>#VALUE!</v>
      </c>
      <c r="J28" s="13" t="e">
        <f>SUMPRODUCT(($G$18:$G$23=$B28)*($C$18:$C$23=$A28)*(TRUNC(J$9,8)&gt;=TRUNC(($E$18:$E$23)-INT($E$18:$E$23),8))*((TRUNC(J$9,8)&lt;TRUNC(($F$18:$F$23)-INT($F$18:$F$23),8))))</f>
        <v>#VALUE!</v>
      </c>
      <c r="K28" s="13" t="e">
        <f>SUMPRODUCT(($G$18:$G$23=$B28)*($C$18:$C$23=$A28)*(TRUNC(K$9,8)&gt;=TRUNC(($E$18:$E$23)-INT($E$18:$E$23),8))*((TRUNC(K$9,8)&lt;TRUNC(($F$18:$F$23)-INT($F$18:$F$23),8))))</f>
        <v>#VALUE!</v>
      </c>
      <c r="L28" s="13" t="e">
        <f>SUMPRODUCT(($G$18:$G$23=$B28)*($C$18:$C$23=$A28)*(TRUNC(L$9,8)&gt;=TRUNC(($E$18:$E$23)-INT($E$18:$E$23),8))*((TRUNC(L$9,8)&lt;TRUNC(($F$18:$F$23)-INT($F$18:$F$23),8))))</f>
        <v>#VALUE!</v>
      </c>
      <c r="M28" s="13" t="e">
        <f>SUMPRODUCT(($G$18:$G$23=$B28)*($C$18:$C$23=$A28)*(TRUNC(M$9,8)&gt;=TRUNC(($E$18:$E$23)-INT($E$18:$E$23),8))*((TRUNC(M$9,8)&lt;TRUNC(($F$18:$F$23)-INT($F$18:$F$23),8))))</f>
        <v>#VALUE!</v>
      </c>
      <c r="N28" s="13" t="e">
        <f>SUMPRODUCT(($G$18:$G$23=$B28)*($C$18:$C$23=$A28)*(TRUNC(N$9,8)&gt;=TRUNC(($E$18:$E$23)-INT($E$18:$E$23),8))*((TRUNC(N$9,8)&lt;TRUNC(($F$18:$F$23)-INT($F$18:$F$23),8))))</f>
        <v>#VALUE!</v>
      </c>
    </row>
    <row r="29" spans="1:14" x14ac:dyDescent="0.25">
      <c r="A29" s="12"/>
      <c r="B29" s="10" t="s">
        <v>14</v>
      </c>
      <c r="C29" s="15" t="e">
        <f>SUMPRODUCT(($G$18:$G$23=$B29)*($C$18:$C$23=$A28)*(TRUNC(C$9,8)&gt;=TRUNC(($E$18:$E$23)-INT($E$18:$E$23),8))*((TRUNC(C$9,8)&lt;TRUNC(($F$18:$F$23)-INT($F$18:$F$23),8))))</f>
        <v>#VALUE!</v>
      </c>
      <c r="D29" s="15" t="e">
        <f>SUMPRODUCT(($G$18:$G$23=$B29)*($C$18:$C$23=$A28)*(TRUNC(D$9,8)&gt;=TRUNC(($E$18:$E$23)-INT($E$18:$E$23),8))*((TRUNC(D$9,8)&lt;TRUNC(($F$18:$F$23)-INT($F$18:$F$23),8))))</f>
        <v>#VALUE!</v>
      </c>
      <c r="E29" s="15" t="e">
        <f>SUMPRODUCT(($G$18:$G$23=$B29)*($C$18:$C$23=$A28)*(TRUNC(E$9,8)&gt;=TRUNC(($E$18:$E$23)-INT($E$18:$E$23),8))*((TRUNC(E$9,8)&lt;TRUNC(($F$18:$F$23)-INT($F$18:$F$23),8))))</f>
        <v>#VALUE!</v>
      </c>
      <c r="F29" s="15" t="e">
        <f>SUMPRODUCT(($G$18:$G$23=$B29)*($C$18:$C$23=$A28)*(TRUNC(F$9,8)&gt;=TRUNC(($E$18:$E$23)-INT($E$18:$E$23),8))*((TRUNC(F$9,8)&lt;TRUNC(($F$18:$F$23)-INT($F$18:$F$23),8))))</f>
        <v>#VALUE!</v>
      </c>
      <c r="G29" s="15" t="e">
        <f>SUMPRODUCT(($G$18:$G$23=$B29)*($C$18:$C$23=$A28)*(TRUNC(G$9,8)&gt;=TRUNC(($E$18:$E$23)-INT($E$18:$E$23),8))*((TRUNC(G$9,8)&lt;TRUNC(($F$18:$F$23)-INT($F$18:$F$23),8))))</f>
        <v>#VALUE!</v>
      </c>
      <c r="H29" s="15" t="e">
        <f>SUMPRODUCT(($G$18:$G$23=$B29)*($C$18:$C$23=$A28)*(TRUNC(H$9,8)&gt;=TRUNC(($E$18:$E$23)-INT($E$18:$E$23),8))*((TRUNC(H$9,8)&lt;TRUNC(($F$18:$F$23)-INT($F$18:$F$23),8))))</f>
        <v>#VALUE!</v>
      </c>
      <c r="I29" s="15" t="e">
        <f>SUMPRODUCT(($G$18:$G$23=$B29)*($C$18:$C$23=$A28)*(TRUNC(I$9,8)&gt;=TRUNC(($E$18:$E$23)-INT($E$18:$E$23),8))*((TRUNC(I$9,8)&lt;TRUNC(($F$18:$F$23)-INT($F$18:$F$23),8))))</f>
        <v>#VALUE!</v>
      </c>
      <c r="J29" s="15" t="e">
        <f>SUMPRODUCT(($G$18:$G$23=$B29)*($C$18:$C$23=$A28)*(TRUNC(J$9,8)&gt;=TRUNC(($E$18:$E$23)-INT($E$18:$E$23),8))*((TRUNC(J$9,8)&lt;TRUNC(($F$18:$F$23)-INT($F$18:$F$23),8))))</f>
        <v>#VALUE!</v>
      </c>
      <c r="K29" s="15" t="e">
        <f>SUMPRODUCT(($G$18:$G$23=$B29)*($C$18:$C$23=$A28)*(TRUNC(K$9,8)&gt;=TRUNC(($E$18:$E$23)-INT($E$18:$E$23),8))*((TRUNC(K$9,8)&lt;TRUNC(($F$18:$F$23)-INT($F$18:$F$23),8))))</f>
        <v>#VALUE!</v>
      </c>
      <c r="L29" s="15" t="e">
        <f>SUMPRODUCT(($G$18:$G$23=$B29)*($C$18:$C$23=$A28)*(TRUNC(L$9,8)&gt;=TRUNC(($E$18:$E$23)-INT($E$18:$E$23),8))*((TRUNC(L$9,8)&lt;TRUNC(($F$18:$F$23)-INT($F$18:$F$23),8))))</f>
        <v>#VALUE!</v>
      </c>
      <c r="M29" s="15" t="e">
        <f>SUMPRODUCT(($G$18:$G$23=$B29)*($C$18:$C$23=$A28)*(TRUNC(M$9,8)&gt;=TRUNC(($E$18:$E$23)-INT($E$18:$E$23),8))*((TRUNC(M$9,8)&lt;TRUNC(($F$18:$F$23)-INT($F$18:$F$23),8))))</f>
        <v>#VALUE!</v>
      </c>
      <c r="N29" s="15" t="e">
        <f>SUMPRODUCT(($G$18:$G$23=$B29)*($C$18:$C$23=$A28)*(TRUNC(N$9,8)&gt;=TRUNC(($E$18:$E$23)-INT($E$18:$E$23),8))*((TRUNC(N$9,8)&lt;TRUNC(($F$18:$F$23)-INT($F$18:$F$23),8))))</f>
        <v>#VALUE!</v>
      </c>
    </row>
  </sheetData>
  <mergeCells count="6">
    <mergeCell ref="A10:A11"/>
    <mergeCell ref="A12:A13"/>
    <mergeCell ref="A9:B9"/>
    <mergeCell ref="A25:B25"/>
    <mergeCell ref="A26:A27"/>
    <mergeCell ref="A28:A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Emirates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Kingon</dc:creator>
  <cp:lastModifiedBy>Ian Kingon</cp:lastModifiedBy>
  <dcterms:created xsi:type="dcterms:W3CDTF">2013-04-05T19:29:26Z</dcterms:created>
  <dcterms:modified xsi:type="dcterms:W3CDTF">2013-04-06T00:05:34Z</dcterms:modified>
</cp:coreProperties>
</file>