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360" yWindow="40" windowWidth="22980" windowHeight="10220" activeTab="1"/>
  </bookViews>
  <sheets>
    <sheet name="Blad2" sheetId="2" r:id="rId1"/>
    <sheet name="Blad1" sheetId="1" r:id="rId2"/>
    <sheet name="Blad3" sheetId="3" state="hidden" r:id="rId3"/>
  </sheets>
  <definedNames>
    <definedName name="Bands">Blad3!$I$1:INDEX(Blad3!$I:$I,COUNTIF(Blad3!$F:$F,"&lt;99999"),1)</definedName>
    <definedName name="Musicians">Blad3!$C$1:INDEX(Blad3!$C:$C, COUNTIF(Blad3!$A:$A, "&lt;99999"),1)</definedName>
    <definedName name="myList">Blad3!$C$1:INDEX(Blad3!$C:$C, COUNTIF(Blad3!$A:$A, "&lt;99999"),1)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2" i="3"/>
  <c r="A3" i="3"/>
  <c r="A4" i="3"/>
  <c r="A5" i="3"/>
  <c r="A6" i="3"/>
  <c r="A7" i="3"/>
  <c r="A1" i="3"/>
  <c r="B2" i="3"/>
  <c r="C2" i="3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1" i="3"/>
  <c r="C1" i="3"/>
  <c r="E1" i="3"/>
  <c r="F1" i="3"/>
  <c r="G1" i="3"/>
  <c r="E2" i="3"/>
  <c r="F2" i="3"/>
  <c r="G2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H5" i="3"/>
  <c r="I5" i="3"/>
  <c r="H2" i="3"/>
  <c r="I2" i="3"/>
  <c r="H3" i="3"/>
  <c r="I3" i="3"/>
  <c r="H4" i="3"/>
  <c r="I4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1" i="3"/>
  <c r="I1" i="3"/>
</calcChain>
</file>

<file path=xl/comments1.xml><?xml version="1.0" encoding="utf-8"?>
<comments xmlns="http://schemas.openxmlformats.org/spreadsheetml/2006/main">
  <authors>
    <author>DB</author>
  </authors>
  <commentList>
    <comment ref="B2" authorId="0">
      <text>
        <r>
          <rPr>
            <sz val="8"/>
            <color indexed="81"/>
            <rFont val="Tahoma"/>
            <family val="2"/>
          </rPr>
          <t>The dropdown here should read out data from column A on the other sheet and only display members of the band selected above.
Using helper columns is something I'd like to avoid.</t>
        </r>
      </text>
    </comment>
  </commentList>
</comments>
</file>

<file path=xl/sharedStrings.xml><?xml version="1.0" encoding="utf-8"?>
<sst xmlns="http://schemas.openxmlformats.org/spreadsheetml/2006/main" count="44" uniqueCount="34">
  <si>
    <t>Name</t>
  </si>
  <si>
    <t>Band</t>
  </si>
  <si>
    <t xml:space="preserve">Instrument </t>
  </si>
  <si>
    <t>John Lennon</t>
  </si>
  <si>
    <t>The Beatles</t>
  </si>
  <si>
    <t xml:space="preserve">Guitar </t>
  </si>
  <si>
    <t>Paul McCartney</t>
  </si>
  <si>
    <t xml:space="preserve">Bass Guitar </t>
  </si>
  <si>
    <t>Mick Jagger</t>
  </si>
  <si>
    <t>The Rolling Stones</t>
  </si>
  <si>
    <t xml:space="preserve">Harmonica </t>
  </si>
  <si>
    <t>Band:</t>
  </si>
  <si>
    <t>Members:</t>
  </si>
  <si>
    <t>DOB</t>
  </si>
  <si>
    <t>Etc.</t>
  </si>
  <si>
    <t>More</t>
  </si>
  <si>
    <t>Columns</t>
  </si>
  <si>
    <t>Using the selected entry from B2 I will then read out info from the other sheet via INDEX and MATCH but that's neither here nor there.</t>
  </si>
  <si>
    <t>Pete Seeger</t>
  </si>
  <si>
    <t>The Weavers</t>
  </si>
  <si>
    <t>banjo</t>
  </si>
  <si>
    <t>Fred Hellerman</t>
  </si>
  <si>
    <t>Guitar</t>
  </si>
  <si>
    <t>Frank Zappa</t>
  </si>
  <si>
    <t>Mothers Of Invention</t>
  </si>
  <si>
    <t>all</t>
  </si>
  <si>
    <t>Ringo Starr</t>
  </si>
  <si>
    <t>Drums</t>
  </si>
  <si>
    <t>George Harrison</t>
  </si>
  <si>
    <t>Levon Helm</t>
  </si>
  <si>
    <t>The Band</t>
  </si>
  <si>
    <t>Ronnie Gilbert</t>
  </si>
  <si>
    <t>Vocal</t>
  </si>
  <si>
    <t>Lee Hays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</si>
</sst>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"/>
    </sheetView>
  </sheetViews>
  <sheetFormatPr baseColWidth="10" defaultColWidth="8.83203125" defaultRowHeight="14" x14ac:dyDescent="0"/>
  <cols>
    <col min="2" max="2" width="19.5" bestFit="1" customWidth="1"/>
  </cols>
  <sheetData>
    <row r="1" spans="1:6">
      <c r="A1" t="s">
        <v>11</v>
      </c>
      <c r="B1" t="s">
        <v>19</v>
      </c>
    </row>
    <row r="2" spans="1:6" ht="12.75" customHeight="1">
      <c r="A2" t="s">
        <v>12</v>
      </c>
      <c r="B2" s="2" t="s">
        <v>18</v>
      </c>
      <c r="C2" s="2"/>
      <c r="D2" s="2"/>
      <c r="E2" s="2"/>
      <c r="F2" s="2"/>
    </row>
    <row r="3" spans="1:6">
      <c r="B3" s="2"/>
      <c r="C3" s="2"/>
      <c r="D3" s="2"/>
      <c r="E3" s="2"/>
      <c r="F3" s="2"/>
    </row>
    <row r="4" spans="1:6">
      <c r="B4" s="2"/>
      <c r="C4" s="2"/>
      <c r="D4" s="2"/>
      <c r="E4" s="2"/>
      <c r="F4" s="2"/>
    </row>
    <row r="5" spans="1:6">
      <c r="B5" s="1"/>
      <c r="C5" s="1"/>
      <c r="D5" s="1"/>
      <c r="E5" s="1"/>
      <c r="F5" s="1"/>
    </row>
    <row r="6" spans="1:6">
      <c r="B6" s="1"/>
      <c r="C6" s="1"/>
      <c r="D6" s="1"/>
      <c r="E6" s="1"/>
      <c r="F6" s="1"/>
    </row>
    <row r="7" spans="1:6">
      <c r="B7" s="1"/>
      <c r="C7" s="1"/>
      <c r="D7" s="1"/>
      <c r="E7" s="1"/>
      <c r="F7" s="1"/>
    </row>
    <row r="8" spans="1:6">
      <c r="B8" s="1"/>
      <c r="C8" s="1"/>
      <c r="D8" s="1"/>
      <c r="E8" s="1"/>
      <c r="F8" s="1"/>
    </row>
    <row r="9" spans="1:6">
      <c r="B9" s="1"/>
      <c r="C9" s="1"/>
      <c r="D9" s="1"/>
      <c r="E9" s="1"/>
      <c r="F9" s="1"/>
    </row>
    <row r="10" spans="1:6">
      <c r="B10" t="s">
        <v>17</v>
      </c>
    </row>
  </sheetData>
  <dataValidations count="2">
    <dataValidation type="list" allowBlank="1" showInputMessage="1" showErrorMessage="1" sqref="B1">
      <formula1>Bands</formula1>
    </dataValidation>
    <dataValidation type="list" allowBlank="1" showInputMessage="1" showErrorMessage="1" sqref="B2">
      <formula1>myList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B8" sqref="B8"/>
    </sheetView>
  </sheetViews>
  <sheetFormatPr baseColWidth="10" defaultColWidth="8.83203125" defaultRowHeight="15" x14ac:dyDescent="0"/>
  <cols>
    <col min="1" max="1" width="13.5" style="4" bestFit="1" customWidth="1"/>
    <col min="2" max="2" width="15.5" style="4" bestFit="1" customWidth="1"/>
    <col min="3" max="3" width="10.5" style="4" bestFit="1" customWidth="1"/>
    <col min="4" max="16384" width="8.83203125" style="4"/>
  </cols>
  <sheetData>
    <row r="1" spans="1:17" s="3" customFormat="1">
      <c r="A1" s="3" t="s">
        <v>0</v>
      </c>
      <c r="B1" s="3" t="s">
        <v>1</v>
      </c>
      <c r="C1" s="3" t="s">
        <v>2</v>
      </c>
      <c r="D1" s="3" t="s">
        <v>13</v>
      </c>
      <c r="E1" s="3" t="s">
        <v>14</v>
      </c>
      <c r="F1" s="3" t="s">
        <v>15</v>
      </c>
      <c r="G1" s="3" t="s">
        <v>16</v>
      </c>
      <c r="N1" s="4"/>
      <c r="O1" s="4"/>
      <c r="P1" s="4"/>
      <c r="Q1" s="4"/>
    </row>
    <row r="2" spans="1:17">
      <c r="A2" s="4" t="s">
        <v>3</v>
      </c>
      <c r="B2" s="4" t="s">
        <v>4</v>
      </c>
      <c r="C2" s="4" t="s">
        <v>5</v>
      </c>
    </row>
    <row r="3" spans="1:17">
      <c r="A3" s="4" t="s">
        <v>6</v>
      </c>
      <c r="B3" s="4" t="s">
        <v>4</v>
      </c>
      <c r="C3" s="4" t="s">
        <v>7</v>
      </c>
    </row>
    <row r="4" spans="1:17">
      <c r="A4" s="4" t="s">
        <v>8</v>
      </c>
      <c r="B4" s="4" t="s">
        <v>9</v>
      </c>
      <c r="C4" s="4" t="s">
        <v>10</v>
      </c>
    </row>
    <row r="5" spans="1:17">
      <c r="A5" s="4" t="s">
        <v>18</v>
      </c>
      <c r="B5" s="4" t="s">
        <v>19</v>
      </c>
      <c r="C5" s="4" t="s">
        <v>20</v>
      </c>
    </row>
    <row r="6" spans="1:17">
      <c r="A6" s="4" t="s">
        <v>21</v>
      </c>
      <c r="B6" s="4" t="s">
        <v>19</v>
      </c>
      <c r="C6" s="4" t="s">
        <v>22</v>
      </c>
    </row>
    <row r="7" spans="1:17">
      <c r="A7" s="4" t="s">
        <v>31</v>
      </c>
      <c r="B7" s="4" t="s">
        <v>19</v>
      </c>
      <c r="C7" s="4" t="s">
        <v>32</v>
      </c>
    </row>
    <row r="8" spans="1:17">
      <c r="A8" s="4" t="s">
        <v>33</v>
      </c>
      <c r="B8" s="4" t="s">
        <v>19</v>
      </c>
      <c r="C8" s="4" t="s">
        <v>32</v>
      </c>
    </row>
    <row r="9" spans="1:17">
      <c r="A9" s="4" t="s">
        <v>23</v>
      </c>
      <c r="B9" s="4" t="s">
        <v>24</v>
      </c>
      <c r="C9" s="4" t="s">
        <v>25</v>
      </c>
    </row>
    <row r="10" spans="1:17">
      <c r="A10" s="4" t="s">
        <v>26</v>
      </c>
      <c r="B10" s="4" t="s">
        <v>4</v>
      </c>
      <c r="C10" s="4" t="s">
        <v>27</v>
      </c>
    </row>
    <row r="11" spans="1:17">
      <c r="A11" s="4" t="s">
        <v>28</v>
      </c>
      <c r="B11" s="4" t="s">
        <v>4</v>
      </c>
      <c r="C11" s="4" t="s">
        <v>22</v>
      </c>
    </row>
    <row r="12" spans="1:17">
      <c r="A12" s="4" t="s">
        <v>29</v>
      </c>
      <c r="B12" s="4" t="s">
        <v>30</v>
      </c>
    </row>
  </sheetData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14" sqref="B14"/>
    </sheetView>
  </sheetViews>
  <sheetFormatPr baseColWidth="10" defaultRowHeight="15" x14ac:dyDescent="0"/>
  <cols>
    <col min="1" max="16384" width="10.83203125" style="4"/>
  </cols>
  <sheetData>
    <row r="1" spans="1:9">
      <c r="A1" s="4">
        <f>IF(Blad1!B2=Blad2!$B$1,ROW(Blad1!B2), 99999)</f>
        <v>99999</v>
      </c>
      <c r="B1" s="4">
        <f>SMALL($A:$A,ROWS($1:1))</f>
        <v>5</v>
      </c>
      <c r="C1" s="4" t="str">
        <f>INDEX(Blad1!$A:$A,B1,1)</f>
        <v>Pete Seeger</v>
      </c>
      <c r="E1" s="4">
        <f>COUNTIF(Blad1!$B:$B,"&lt;"&amp;Blad1!B2)</f>
        <v>3</v>
      </c>
      <c r="F1" s="4">
        <f>IFERROR(IF(ROW(Blad1!$B2)=MATCH(Blad1!$B2,Blad1!$B:$B,0),ROW(Blad1!$B2),99999),99999)</f>
        <v>2</v>
      </c>
      <c r="G1" s="4">
        <f>E1+F1/1000</f>
        <v>3.0019999999999998</v>
      </c>
      <c r="H1" s="4">
        <f>1000*MOD(SMALL($G:$G, ROWS($1:1)),1)</f>
        <v>8.999999999999897</v>
      </c>
      <c r="I1" s="4" t="str">
        <f>INDEX(Blad1!$B:$B,Blad3!H1,1)</f>
        <v>Mothers Of Invention</v>
      </c>
    </row>
    <row r="2" spans="1:9">
      <c r="A2" s="4">
        <f>IF(Blad1!B3=Blad2!$B$1,ROW(Blad1!B3), 99999)</f>
        <v>99999</v>
      </c>
      <c r="B2" s="4">
        <f>SMALL($A:$A,ROWS($1:2))</f>
        <v>6</v>
      </c>
      <c r="C2" s="4" t="str">
        <f>INDEX(Blad1!$A:$A,B2,1)</f>
        <v>Fred Hellerman</v>
      </c>
      <c r="E2" s="4">
        <f>COUNTIF(Blad1!$B:$B,"&lt;"&amp;Blad1!B3)</f>
        <v>3</v>
      </c>
      <c r="F2" s="4">
        <f>IFERROR(IF(ROW(Blad1!$B3)=MATCH(Blad1!$B3,Blad1!$B:$B,0),ROW(Blad1!$B3),99999),99999)</f>
        <v>99999</v>
      </c>
      <c r="G2" s="4">
        <f t="shared" ref="G2:G39" si="0">E2+F2/1000</f>
        <v>102.999</v>
      </c>
      <c r="H2" s="4">
        <f>1000*MOD(SMALL($G:$G, ROWS($1:2)),1)</f>
        <v>12.000000000000011</v>
      </c>
      <c r="I2" s="4" t="str">
        <f>INDEX(Blad1!$B:$B,Blad3!H2,1)</f>
        <v>The Band</v>
      </c>
    </row>
    <row r="3" spans="1:9">
      <c r="A3" s="4">
        <f>IF(Blad1!B4=Blad2!$B$1,ROW(Blad1!B4), 99999)</f>
        <v>99999</v>
      </c>
      <c r="B3" s="4">
        <f>SMALL($A:$A,ROWS($1:3))</f>
        <v>7</v>
      </c>
      <c r="C3" s="4" t="str">
        <f>INDEX(Blad1!$A:$A,B3,1)</f>
        <v>Ronnie Gilbert</v>
      </c>
      <c r="E3" s="4">
        <f>COUNTIF(Blad1!$B:$B,"&lt;"&amp;Blad1!B4)</f>
        <v>7</v>
      </c>
      <c r="F3" s="4">
        <f>IFERROR(IF(ROW(Blad1!$B4)=MATCH(Blad1!$B4,Blad1!$B:$B,0),ROW(Blad1!$B4),99999),99999)</f>
        <v>4</v>
      </c>
      <c r="G3" s="4">
        <f t="shared" si="0"/>
        <v>7.0039999999999996</v>
      </c>
      <c r="H3" s="4">
        <f>1000*MOD(SMALL($G:$G, ROWS($1:3)),1)</f>
        <v>1.9999999999997797</v>
      </c>
      <c r="I3" s="4" t="str">
        <f>INDEX(Blad1!$B:$B,Blad3!H3,1)</f>
        <v>The Beatles</v>
      </c>
    </row>
    <row r="4" spans="1:9">
      <c r="A4" s="4">
        <f>IF(Blad1!B5=Blad2!$B$1,ROW(Blad1!B5), 99999)</f>
        <v>5</v>
      </c>
      <c r="B4" s="4">
        <f>SMALL($A:$A,ROWS($1:4))</f>
        <v>8</v>
      </c>
      <c r="C4" s="4" t="str">
        <f>INDEX(Blad1!$A:$A,B4,1)</f>
        <v>Lee Hays</v>
      </c>
      <c r="E4" s="4">
        <f>COUNTIF(Blad1!$B:$B,"&lt;"&amp;Blad1!B5)</f>
        <v>8</v>
      </c>
      <c r="F4" s="4">
        <f>IFERROR(IF(ROW(Blad1!$B5)=MATCH(Blad1!$B5,Blad1!$B:$B,0),ROW(Blad1!$B5),99999),99999)</f>
        <v>5</v>
      </c>
      <c r="G4" s="4">
        <f t="shared" si="0"/>
        <v>8.0050000000000008</v>
      </c>
      <c r="H4" s="4">
        <f>1000*MOD(SMALL($G:$G, ROWS($1:4)),1)</f>
        <v>3.9999999999995595</v>
      </c>
      <c r="I4" s="4" t="str">
        <f>INDEX(Blad1!$B:$B,Blad3!H4,1)</f>
        <v>The Rolling Stones</v>
      </c>
    </row>
    <row r="5" spans="1:9">
      <c r="A5" s="4">
        <f>IF(Blad1!B6=Blad2!$B$1,ROW(Blad1!B6), 99999)</f>
        <v>6</v>
      </c>
      <c r="B5" s="4">
        <f>SMALL($A:$A,ROWS($1:5))</f>
        <v>99999</v>
      </c>
      <c r="C5" s="4">
        <f>INDEX(Blad1!$A:$A,B5,1)</f>
        <v>0</v>
      </c>
      <c r="E5" s="4">
        <f>COUNTIF(Blad1!$B:$B,"&lt;"&amp;Blad1!#REF!)</f>
        <v>0</v>
      </c>
      <c r="F5" s="4">
        <f>IFERROR(IF(ROW(Blad1!#REF!)=MATCH(Blad1!#REF!,Blad1!$B:$B,0),ROW(Blad1!#REF!),99999),99999)</f>
        <v>99999</v>
      </c>
      <c r="G5" s="4">
        <f t="shared" si="0"/>
        <v>99.998999999999995</v>
      </c>
      <c r="H5" s="4">
        <f>1000*MOD(SMALL($G:$G, ROWS($1:5)),1)</f>
        <v>5.0000000000007816</v>
      </c>
      <c r="I5" s="4" t="str">
        <f>INDEX(Blad1!$B:$B,Blad3!H5,1)</f>
        <v>The Weavers</v>
      </c>
    </row>
    <row r="6" spans="1:9">
      <c r="A6" s="4">
        <f>IF(Blad1!B7=Blad2!$B$1,ROW(Blad1!B7), 99999)</f>
        <v>7</v>
      </c>
      <c r="B6" s="4">
        <f>SMALL($A:$A,ROWS($1:6))</f>
        <v>99999</v>
      </c>
      <c r="C6" s="4">
        <f>INDEX(Blad1!$A:$A,B6,1)</f>
        <v>0</v>
      </c>
      <c r="E6" s="4">
        <f>COUNTIF(Blad1!$B:$B,"&lt;"&amp;Blad1!B6)</f>
        <v>8</v>
      </c>
      <c r="F6" s="4">
        <f>IFERROR(IF(ROW(Blad1!$B6)=MATCH(Blad1!$B6,Blad1!$B:$B,0),ROW(Blad1!$B6),99999),99999)</f>
        <v>99999</v>
      </c>
      <c r="G6" s="4">
        <f t="shared" si="0"/>
        <v>107.999</v>
      </c>
      <c r="H6" s="4">
        <f>1000*MOD(SMALL($G:$G, ROWS($1:6)),1)</f>
        <v>998.99999999999523</v>
      </c>
      <c r="I6" s="4">
        <f>INDEX(Blad1!$B:$B,Blad3!H6,1)</f>
        <v>0</v>
      </c>
    </row>
    <row r="7" spans="1:9">
      <c r="A7" s="4">
        <f>IF(Blad1!B8=Blad2!$B$1,ROW(Blad1!B8), 99999)</f>
        <v>8</v>
      </c>
      <c r="B7" s="4">
        <f>SMALL($A:$A,ROWS($1:7))</f>
        <v>99999</v>
      </c>
      <c r="C7" s="4">
        <f>INDEX(Blad1!$A:$A,B7,1)</f>
        <v>0</v>
      </c>
      <c r="E7" s="4">
        <f>COUNTIF(Blad1!$B:$B,"&lt;"&amp;Blad1!B9)</f>
        <v>1</v>
      </c>
      <c r="F7" s="4">
        <f>IFERROR(IF(ROW(Blad1!$B9)=MATCH(Blad1!$B9,Blad1!$B:$B,0),ROW(Blad1!$B9),99999),99999)</f>
        <v>9</v>
      </c>
      <c r="G7" s="4">
        <f t="shared" si="0"/>
        <v>1.0089999999999999</v>
      </c>
      <c r="H7" s="4">
        <f>1000*MOD(SMALL($G:$G, ROWS($1:7)),1)</f>
        <v>998.99999999999523</v>
      </c>
      <c r="I7" s="4">
        <f>INDEX(Blad1!$B:$B,Blad3!H7,1)</f>
        <v>0</v>
      </c>
    </row>
    <row r="8" spans="1:9">
      <c r="A8" s="4">
        <f>IF(Blad1!B9=Blad2!$B$1,ROW(Blad1!B9), 99999)</f>
        <v>99999</v>
      </c>
      <c r="B8" s="4">
        <f>SMALL($A:$A,ROWS($1:8))</f>
        <v>99999</v>
      </c>
      <c r="C8" s="4">
        <f>INDEX(Blad1!$A:$A,B8,1)</f>
        <v>0</v>
      </c>
      <c r="E8" s="4">
        <f>COUNTIF(Blad1!$B:$B,"&lt;"&amp;Blad1!B10)</f>
        <v>3</v>
      </c>
      <c r="F8" s="4">
        <f>IFERROR(IF(ROW(Blad1!$B10)=MATCH(Blad1!$B10,Blad1!$B:$B,0),ROW(Blad1!$B10),99999),99999)</f>
        <v>99999</v>
      </c>
      <c r="G8" s="4">
        <f t="shared" si="0"/>
        <v>102.999</v>
      </c>
      <c r="H8" s="4">
        <f>1000*MOD(SMALL($G:$G, ROWS($1:8)),1)</f>
        <v>998.99999999999523</v>
      </c>
      <c r="I8" s="4">
        <f>INDEX(Blad1!$B:$B,Blad3!H8,1)</f>
        <v>0</v>
      </c>
    </row>
    <row r="9" spans="1:9">
      <c r="A9" s="4">
        <f>IF(Blad1!B10=Blad2!$B$1,ROW(Blad1!B10), 99999)</f>
        <v>99999</v>
      </c>
      <c r="B9" s="4">
        <f>SMALL($A:$A,ROWS($1:9))</f>
        <v>99999</v>
      </c>
      <c r="C9" s="4">
        <f>INDEX(Blad1!$A:$A,B9,1)</f>
        <v>0</v>
      </c>
      <c r="E9" s="4">
        <f>COUNTIF(Blad1!$B:$B,"&lt;"&amp;Blad1!B11)</f>
        <v>3</v>
      </c>
      <c r="F9" s="4">
        <f>IFERROR(IF(ROW(Blad1!$B11)=MATCH(Blad1!$B11,Blad1!$B:$B,0),ROW(Blad1!$B11),99999),99999)</f>
        <v>99999</v>
      </c>
      <c r="G9" s="4">
        <f t="shared" si="0"/>
        <v>102.999</v>
      </c>
      <c r="H9" s="4">
        <f>1000*MOD(SMALL($G:$G, ROWS($1:9)),1)</f>
        <v>998.99999999999523</v>
      </c>
      <c r="I9" s="4">
        <f>INDEX(Blad1!$B:$B,Blad3!H9,1)</f>
        <v>0</v>
      </c>
    </row>
    <row r="10" spans="1:9">
      <c r="A10" s="4">
        <f>IF(Blad1!B11=Blad2!$B$1,ROW(Blad1!B11), 99999)</f>
        <v>99999</v>
      </c>
      <c r="B10" s="4">
        <f>SMALL($A:$A,ROWS($1:10))</f>
        <v>99999</v>
      </c>
      <c r="C10" s="4">
        <f>INDEX(Blad1!$A:$A,B10,1)</f>
        <v>0</v>
      </c>
      <c r="E10" s="4">
        <f>COUNTIF(Blad1!$B:$B,"&lt;"&amp;Blad1!B12)</f>
        <v>2</v>
      </c>
      <c r="F10" s="4">
        <f>IFERROR(IF(ROW(Blad1!$B12)=MATCH(Blad1!$B12,Blad1!$B:$B,0),ROW(Blad1!$B12),99999),99999)</f>
        <v>12</v>
      </c>
      <c r="G10" s="4">
        <f t="shared" si="0"/>
        <v>2.012</v>
      </c>
      <c r="H10" s="4">
        <f>1000*MOD(SMALL($G:$G, ROWS($1:10)),1)</f>
        <v>998.99999999999523</v>
      </c>
      <c r="I10" s="4">
        <f>INDEX(Blad1!$B:$B,Blad3!H10,1)</f>
        <v>0</v>
      </c>
    </row>
    <row r="11" spans="1:9">
      <c r="A11" s="4">
        <f>IF(Blad1!B12=Blad2!$B$1,ROW(Blad1!B12), 99999)</f>
        <v>99999</v>
      </c>
      <c r="B11" s="4">
        <f>SMALL($A:$A,ROWS($1:11))</f>
        <v>99999</v>
      </c>
      <c r="C11" s="4">
        <f>INDEX(Blad1!$A:$A,B11,1)</f>
        <v>0</v>
      </c>
      <c r="E11" s="4">
        <f>COUNTIF(Blad1!$B:$B,"&lt;"&amp;Blad1!B13)</f>
        <v>0</v>
      </c>
      <c r="F11" s="4">
        <f>IFERROR(IF(ROW(Blad1!$B13)=MATCH(Blad1!$B13,Blad1!$B:$B,0),ROW(Blad1!$B13),99999),99999)</f>
        <v>99999</v>
      </c>
      <c r="G11" s="4">
        <f t="shared" si="0"/>
        <v>99.998999999999995</v>
      </c>
      <c r="H11" s="4">
        <f>1000*MOD(SMALL($G:$G, ROWS($1:11)),1)</f>
        <v>998.99999999999523</v>
      </c>
      <c r="I11" s="4">
        <f>INDEX(Blad1!$B:$B,Blad3!H11,1)</f>
        <v>0</v>
      </c>
    </row>
    <row r="12" spans="1:9">
      <c r="A12" s="4">
        <f>IF(Blad1!B13=Blad2!$B$1,ROW(Blad1!B13), 99999)</f>
        <v>99999</v>
      </c>
      <c r="B12" s="4">
        <f>SMALL($A:$A,ROWS($1:12))</f>
        <v>99999</v>
      </c>
      <c r="C12" s="4">
        <f>INDEX(Blad1!$A:$A,B12,1)</f>
        <v>0</v>
      </c>
      <c r="E12" s="4">
        <f>COUNTIF(Blad1!$B:$B,"&lt;"&amp;Blad1!B14)</f>
        <v>0</v>
      </c>
      <c r="F12" s="4">
        <f>IFERROR(IF(ROW(Blad1!$B14)=MATCH(Blad1!$B14,Blad1!$B:$B,0),ROW(Blad1!$B14),99999),99999)</f>
        <v>99999</v>
      </c>
      <c r="G12" s="4">
        <f t="shared" si="0"/>
        <v>99.998999999999995</v>
      </c>
      <c r="H12" s="4">
        <f>1000*MOD(SMALL($G:$G, ROWS($1:12)),1)</f>
        <v>998.99999999999523</v>
      </c>
      <c r="I12" s="4">
        <f>INDEX(Blad1!$B:$B,Blad3!H12,1)</f>
        <v>0</v>
      </c>
    </row>
    <row r="13" spans="1:9">
      <c r="A13" s="4">
        <f>IF(Blad1!B14=Blad2!$B$1,ROW(Blad1!B14), 99999)</f>
        <v>99999</v>
      </c>
      <c r="B13" s="4">
        <f>SMALL($A:$A,ROWS($1:13))</f>
        <v>99999</v>
      </c>
      <c r="C13" s="4">
        <f>INDEX(Blad1!$A:$A,B13,1)</f>
        <v>0</v>
      </c>
      <c r="E13" s="4">
        <f>COUNTIF(Blad1!$B:$B,"&lt;"&amp;Blad1!B15)</f>
        <v>0</v>
      </c>
      <c r="F13" s="4">
        <f>IFERROR(IF(ROW(Blad1!$B15)=MATCH(Blad1!$B15,Blad1!$B:$B,0),ROW(Blad1!$B15),99999),99999)</f>
        <v>99999</v>
      </c>
      <c r="G13" s="4">
        <f t="shared" si="0"/>
        <v>99.998999999999995</v>
      </c>
      <c r="H13" s="4">
        <f>1000*MOD(SMALL($G:$G, ROWS($1:13)),1)</f>
        <v>998.99999999999523</v>
      </c>
      <c r="I13" s="4">
        <f>INDEX(Blad1!$B:$B,Blad3!H13,1)</f>
        <v>0</v>
      </c>
    </row>
    <row r="14" spans="1:9">
      <c r="A14" s="4">
        <f>IF(Blad1!B15=Blad2!$B$1,ROW(Blad1!B15), 99999)</f>
        <v>99999</v>
      </c>
      <c r="B14" s="4">
        <f>SMALL($A:$A,ROWS($1:14))</f>
        <v>99999</v>
      </c>
      <c r="C14" s="4">
        <f>INDEX(Blad1!$A:$A,B14,1)</f>
        <v>0</v>
      </c>
      <c r="E14" s="4">
        <f>COUNTIF(Blad1!$B:$B,"&lt;"&amp;Blad1!B16)</f>
        <v>0</v>
      </c>
      <c r="F14" s="4">
        <f>IFERROR(IF(ROW(Blad1!$B16)=MATCH(Blad1!$B16,Blad1!$B:$B,0),ROW(Blad1!$B16),99999),99999)</f>
        <v>99999</v>
      </c>
      <c r="G14" s="4">
        <f t="shared" si="0"/>
        <v>99.998999999999995</v>
      </c>
      <c r="H14" s="4">
        <f>1000*MOD(SMALL($G:$G, ROWS($1:14)),1)</f>
        <v>998.99999999999523</v>
      </c>
      <c r="I14" s="4">
        <f>INDEX(Blad1!$B:$B,Blad3!H14,1)</f>
        <v>0</v>
      </c>
    </row>
    <row r="15" spans="1:9">
      <c r="A15" s="4">
        <f>IF(Blad1!B16=Blad2!$B$1,ROW(Blad1!B16), 99999)</f>
        <v>99999</v>
      </c>
      <c r="B15" s="4">
        <f>SMALL($A:$A,ROWS($1:15))</f>
        <v>99999</v>
      </c>
      <c r="C15" s="4">
        <f>INDEX(Blad1!$A:$A,B15,1)</f>
        <v>0</v>
      </c>
      <c r="E15" s="4">
        <f>COUNTIF(Blad1!$B:$B,"&lt;"&amp;Blad1!B17)</f>
        <v>0</v>
      </c>
      <c r="F15" s="4">
        <f>IFERROR(IF(ROW(Blad1!$B17)=MATCH(Blad1!$B17,Blad1!$B:$B,0),ROW(Blad1!$B17),99999),99999)</f>
        <v>99999</v>
      </c>
      <c r="G15" s="4">
        <f t="shared" si="0"/>
        <v>99.998999999999995</v>
      </c>
      <c r="H15" s="4">
        <f>1000*MOD(SMALL($G:$G, ROWS($1:15)),1)</f>
        <v>998.99999999999523</v>
      </c>
      <c r="I15" s="4">
        <f>INDEX(Blad1!$B:$B,Blad3!H15,1)</f>
        <v>0</v>
      </c>
    </row>
    <row r="16" spans="1:9">
      <c r="A16" s="4">
        <f>IF(Blad1!B17=Blad2!$B$1,ROW(Blad1!B17), 99999)</f>
        <v>99999</v>
      </c>
      <c r="B16" s="4">
        <f>SMALL($A:$A,ROWS($1:16))</f>
        <v>99999</v>
      </c>
      <c r="C16" s="4">
        <f>INDEX(Blad1!$A:$A,B16,1)</f>
        <v>0</v>
      </c>
      <c r="E16" s="4">
        <f>COUNTIF(Blad1!$B:$B,"&lt;"&amp;Blad1!B18)</f>
        <v>0</v>
      </c>
      <c r="F16" s="4">
        <f>IFERROR(IF(ROW(Blad1!$B18)=MATCH(Blad1!$B18,Blad1!$B:$B,0),ROW(Blad1!$B18),99999),99999)</f>
        <v>99999</v>
      </c>
      <c r="G16" s="4">
        <f t="shared" si="0"/>
        <v>99.998999999999995</v>
      </c>
      <c r="H16" s="4">
        <f>1000*MOD(SMALL($G:$G, ROWS($1:16)),1)</f>
        <v>998.99999999999523</v>
      </c>
      <c r="I16" s="4">
        <f>INDEX(Blad1!$B:$B,Blad3!H16,1)</f>
        <v>0</v>
      </c>
    </row>
    <row r="17" spans="1:9">
      <c r="A17" s="4">
        <f>IF(Blad1!B18=Blad2!$B$1,ROW(Blad1!B18), 99999)</f>
        <v>99999</v>
      </c>
      <c r="B17" s="4">
        <f>SMALL($A:$A,ROWS($1:17))</f>
        <v>99999</v>
      </c>
      <c r="C17" s="4">
        <f>INDEX(Blad1!$A:$A,B17,1)</f>
        <v>0</v>
      </c>
      <c r="E17" s="4">
        <f>COUNTIF(Blad1!$B:$B,"&lt;"&amp;Blad1!B19)</f>
        <v>0</v>
      </c>
      <c r="F17" s="4">
        <f>IFERROR(IF(ROW(Blad1!$B19)=MATCH(Blad1!$B19,Blad1!$B:$B,0),ROW(Blad1!$B19),99999),99999)</f>
        <v>99999</v>
      </c>
      <c r="G17" s="4">
        <f t="shared" si="0"/>
        <v>99.998999999999995</v>
      </c>
      <c r="H17" s="4">
        <f>1000*MOD(SMALL($G:$G, ROWS($1:17)),1)</f>
        <v>998.99999999999523</v>
      </c>
      <c r="I17" s="4">
        <f>INDEX(Blad1!$B:$B,Blad3!H17,1)</f>
        <v>0</v>
      </c>
    </row>
    <row r="18" spans="1:9">
      <c r="A18" s="4">
        <f>IF(Blad1!B19=Blad2!$B$1,ROW(Blad1!B19), 99999)</f>
        <v>99999</v>
      </c>
      <c r="B18" s="4">
        <f>SMALL($A:$A,ROWS($1:18))</f>
        <v>99999</v>
      </c>
      <c r="C18" s="4">
        <f>INDEX(Blad1!$A:$A,B18,1)</f>
        <v>0</v>
      </c>
      <c r="E18" s="4">
        <f>COUNTIF(Blad1!$B:$B,"&lt;"&amp;Blad1!B20)</f>
        <v>0</v>
      </c>
      <c r="F18" s="4">
        <f>IFERROR(IF(ROW(Blad1!$B20)=MATCH(Blad1!$B20,Blad1!$B:$B,0),ROW(Blad1!$B20),99999),99999)</f>
        <v>99999</v>
      </c>
      <c r="G18" s="4">
        <f t="shared" si="0"/>
        <v>99.998999999999995</v>
      </c>
      <c r="H18" s="4">
        <f>1000*MOD(SMALL($G:$G, ROWS($1:18)),1)</f>
        <v>998.99999999999523</v>
      </c>
      <c r="I18" s="4">
        <f>INDEX(Blad1!$B:$B,Blad3!H18,1)</f>
        <v>0</v>
      </c>
    </row>
    <row r="19" spans="1:9">
      <c r="A19" s="4">
        <f>IF(Blad1!B20=Blad2!$B$1,ROW(Blad1!B20), 99999)</f>
        <v>99999</v>
      </c>
      <c r="B19" s="4">
        <f>SMALL($A:$A,ROWS($1:19))</f>
        <v>99999</v>
      </c>
      <c r="C19" s="4">
        <f>INDEX(Blad1!$A:$A,B19,1)</f>
        <v>0</v>
      </c>
      <c r="E19" s="4">
        <f>COUNTIF(Blad1!$B:$B,"&lt;"&amp;Blad1!B21)</f>
        <v>0</v>
      </c>
      <c r="F19" s="4">
        <f>IFERROR(IF(ROW(Blad1!$B21)=MATCH(Blad1!$B21,Blad1!$B:$B,0),ROW(Blad1!$B21),99999),99999)</f>
        <v>99999</v>
      </c>
      <c r="G19" s="4">
        <f t="shared" si="0"/>
        <v>99.998999999999995</v>
      </c>
      <c r="H19" s="4">
        <f>1000*MOD(SMALL($G:$G, ROWS($1:19)),1)</f>
        <v>998.99999999999523</v>
      </c>
      <c r="I19" s="4">
        <f>INDEX(Blad1!$B:$B,Blad3!H19,1)</f>
        <v>0</v>
      </c>
    </row>
    <row r="20" spans="1:9">
      <c r="A20" s="4">
        <f>IF(Blad1!B21=Blad2!$B$1,ROW(Blad1!B21), 99999)</f>
        <v>99999</v>
      </c>
      <c r="B20" s="4">
        <f>SMALL($A:$A,ROWS($1:20))</f>
        <v>99999</v>
      </c>
      <c r="C20" s="4">
        <f>INDEX(Blad1!$A:$A,B20,1)</f>
        <v>0</v>
      </c>
      <c r="E20" s="4">
        <f>COUNTIF(Blad1!$B:$B,"&lt;"&amp;Blad1!B22)</f>
        <v>0</v>
      </c>
      <c r="F20" s="4">
        <f>IFERROR(IF(ROW(Blad1!$B22)=MATCH(Blad1!$B22,Blad1!$B:$B,0),ROW(Blad1!$B22),99999),99999)</f>
        <v>99999</v>
      </c>
      <c r="G20" s="4">
        <f t="shared" si="0"/>
        <v>99.998999999999995</v>
      </c>
      <c r="H20" s="4">
        <f>1000*MOD(SMALL($G:$G, ROWS($1:20)),1)</f>
        <v>998.99999999999523</v>
      </c>
      <c r="I20" s="4">
        <f>INDEX(Blad1!$B:$B,Blad3!H20,1)</f>
        <v>0</v>
      </c>
    </row>
    <row r="21" spans="1:9">
      <c r="A21" s="4">
        <f>IF(Blad1!B22=Blad2!$B$1,ROW(Blad1!B22), 99999)</f>
        <v>99999</v>
      </c>
      <c r="B21" s="4">
        <f>SMALL($A:$A,ROWS($1:21))</f>
        <v>99999</v>
      </c>
      <c r="C21" s="4">
        <f>INDEX(Blad1!$A:$A,B21,1)</f>
        <v>0</v>
      </c>
      <c r="E21" s="4">
        <f>COUNTIF(Blad1!$B:$B,"&lt;"&amp;Blad1!B23)</f>
        <v>0</v>
      </c>
      <c r="F21" s="4">
        <f>IFERROR(IF(ROW(Blad1!$B23)=MATCH(Blad1!$B23,Blad1!$B:$B,0),ROW(Blad1!$B23),99999),99999)</f>
        <v>99999</v>
      </c>
      <c r="G21" s="4">
        <f t="shared" si="0"/>
        <v>99.998999999999995</v>
      </c>
      <c r="H21" s="4">
        <f>1000*MOD(SMALL($G:$G, ROWS($1:21)),1)</f>
        <v>998.99999999999523</v>
      </c>
      <c r="I21" s="4">
        <f>INDEX(Blad1!$B:$B,Blad3!H21,1)</f>
        <v>0</v>
      </c>
    </row>
    <row r="22" spans="1:9">
      <c r="A22" s="4">
        <f>IF(Blad1!B23=Blad2!$B$1,ROW(Blad1!B23), 99999)</f>
        <v>99999</v>
      </c>
      <c r="B22" s="4">
        <f>SMALL($A:$A,ROWS($1:22))</f>
        <v>99999</v>
      </c>
      <c r="C22" s="4">
        <f>INDEX(Blad1!$A:$A,B22,1)</f>
        <v>0</v>
      </c>
      <c r="E22" s="4">
        <f>COUNTIF(Blad1!$B:$B,"&lt;"&amp;Blad1!B24)</f>
        <v>0</v>
      </c>
      <c r="F22" s="4">
        <f>IFERROR(IF(ROW(Blad1!$B24)=MATCH(Blad1!$B24,Blad1!$B:$B,0),ROW(Blad1!$B24),99999),99999)</f>
        <v>99999</v>
      </c>
      <c r="G22" s="4">
        <f t="shared" si="0"/>
        <v>99.998999999999995</v>
      </c>
      <c r="H22" s="4">
        <f>1000*MOD(SMALL($G:$G, ROWS($1:22)),1)</f>
        <v>998.99999999999523</v>
      </c>
      <c r="I22" s="4">
        <f>INDEX(Blad1!$B:$B,Blad3!H22,1)</f>
        <v>0</v>
      </c>
    </row>
    <row r="23" spans="1:9">
      <c r="A23" s="4">
        <f>IF(Blad1!B24=Blad2!$B$1,ROW(Blad1!B24), 99999)</f>
        <v>99999</v>
      </c>
      <c r="B23" s="4">
        <f>SMALL($A:$A,ROWS($1:23))</f>
        <v>99999</v>
      </c>
      <c r="C23" s="4">
        <f>INDEX(Blad1!$A:$A,B23,1)</f>
        <v>0</v>
      </c>
      <c r="E23" s="4">
        <f>COUNTIF(Blad1!$B:$B,"&lt;"&amp;Blad1!B25)</f>
        <v>0</v>
      </c>
      <c r="F23" s="4">
        <f>IFERROR(IF(ROW(Blad1!$B25)=MATCH(Blad1!$B25,Blad1!$B:$B,0),ROW(Blad1!$B25),99999),99999)</f>
        <v>99999</v>
      </c>
      <c r="G23" s="4">
        <f t="shared" si="0"/>
        <v>99.998999999999995</v>
      </c>
      <c r="H23" s="4">
        <f>1000*MOD(SMALL($G:$G, ROWS($1:23)),1)</f>
        <v>998.99999999999523</v>
      </c>
      <c r="I23" s="4">
        <f>INDEX(Blad1!$B:$B,Blad3!H23,1)</f>
        <v>0</v>
      </c>
    </row>
    <row r="24" spans="1:9">
      <c r="A24" s="4">
        <f>IF(Blad1!B25=Blad2!$B$1,ROW(Blad1!B25), 99999)</f>
        <v>99999</v>
      </c>
      <c r="B24" s="4">
        <f>SMALL($A:$A,ROWS($1:24))</f>
        <v>99999</v>
      </c>
      <c r="C24" s="4">
        <f>INDEX(Blad1!$A:$A,B24,1)</f>
        <v>0</v>
      </c>
      <c r="E24" s="4">
        <f>COUNTIF(Blad1!$B:$B,"&lt;"&amp;Blad1!B26)</f>
        <v>0</v>
      </c>
      <c r="F24" s="4">
        <f>IFERROR(IF(ROW(Blad1!$B26)=MATCH(Blad1!$B26,Blad1!$B:$B,0),ROW(Blad1!$B26),99999),99999)</f>
        <v>99999</v>
      </c>
      <c r="G24" s="4">
        <f t="shared" si="0"/>
        <v>99.998999999999995</v>
      </c>
      <c r="H24" s="4">
        <f>1000*MOD(SMALL($G:$G, ROWS($1:24)),1)</f>
        <v>998.99999999999523</v>
      </c>
      <c r="I24" s="4">
        <f>INDEX(Blad1!$B:$B,Blad3!H24,1)</f>
        <v>0</v>
      </c>
    </row>
    <row r="25" spans="1:9">
      <c r="A25" s="4">
        <f>IF(Blad1!B26=Blad2!$B$1,ROW(Blad1!B26), 99999)</f>
        <v>99999</v>
      </c>
      <c r="B25" s="4">
        <f>SMALL($A:$A,ROWS($1:25))</f>
        <v>99999</v>
      </c>
      <c r="C25" s="4">
        <f>INDEX(Blad1!$A:$A,B25,1)</f>
        <v>0</v>
      </c>
      <c r="E25" s="4">
        <f>COUNTIF(Blad1!$B:$B,"&lt;"&amp;Blad1!B27)</f>
        <v>0</v>
      </c>
      <c r="F25" s="4">
        <f>IFERROR(IF(ROW(Blad1!$B27)=MATCH(Blad1!$B27,Blad1!$B:$B,0),ROW(Blad1!$B27),99999),99999)</f>
        <v>99999</v>
      </c>
      <c r="G25" s="4">
        <f t="shared" si="0"/>
        <v>99.998999999999995</v>
      </c>
      <c r="H25" s="4">
        <f>1000*MOD(SMALL($G:$G, ROWS($1:25)),1)</f>
        <v>998.99999999999523</v>
      </c>
      <c r="I25" s="4">
        <f>INDEX(Blad1!$B:$B,Blad3!H25,1)</f>
        <v>0</v>
      </c>
    </row>
    <row r="26" spans="1:9">
      <c r="A26" s="4">
        <f>IF(Blad1!B27=Blad2!$B$1,ROW(Blad1!B27), 99999)</f>
        <v>99999</v>
      </c>
      <c r="B26" s="4">
        <f>SMALL($A:$A,ROWS($1:26))</f>
        <v>99999</v>
      </c>
      <c r="C26" s="4">
        <f>INDEX(Blad1!$A:$A,B26,1)</f>
        <v>0</v>
      </c>
      <c r="E26" s="4">
        <f>COUNTIF(Blad1!$B:$B,"&lt;"&amp;Blad1!B28)</f>
        <v>0</v>
      </c>
      <c r="F26" s="4">
        <f>IFERROR(IF(ROW(Blad1!$B28)=MATCH(Blad1!$B28,Blad1!$B:$B,0),ROW(Blad1!$B28),99999),99999)</f>
        <v>99999</v>
      </c>
      <c r="G26" s="4">
        <f t="shared" si="0"/>
        <v>99.998999999999995</v>
      </c>
      <c r="H26" s="4">
        <f>1000*MOD(SMALL($G:$G, ROWS($1:26)),1)</f>
        <v>998.99999999999523</v>
      </c>
      <c r="I26" s="4">
        <f>INDEX(Blad1!$B:$B,Blad3!H26,1)</f>
        <v>0</v>
      </c>
    </row>
    <row r="27" spans="1:9">
      <c r="A27" s="4">
        <f>IF(Blad1!B28=Blad2!$B$1,ROW(Blad1!B28), 99999)</f>
        <v>99999</v>
      </c>
      <c r="B27" s="4">
        <f>SMALL($A:$A,ROWS($1:27))</f>
        <v>99999</v>
      </c>
      <c r="C27" s="4">
        <f>INDEX(Blad1!$A:$A,B27,1)</f>
        <v>0</v>
      </c>
      <c r="E27" s="4">
        <f>COUNTIF(Blad1!$B:$B,"&lt;"&amp;Blad1!B29)</f>
        <v>0</v>
      </c>
      <c r="F27" s="4">
        <f>IFERROR(IF(ROW(Blad1!$B29)=MATCH(Blad1!$B29,Blad1!$B:$B,0),ROW(Blad1!$B29),99999),99999)</f>
        <v>99999</v>
      </c>
      <c r="G27" s="4">
        <f t="shared" si="0"/>
        <v>99.998999999999995</v>
      </c>
      <c r="H27" s="4">
        <f>1000*MOD(SMALL($G:$G, ROWS($1:27)),1)</f>
        <v>998.99999999999523</v>
      </c>
      <c r="I27" s="4">
        <f>INDEX(Blad1!$B:$B,Blad3!H27,1)</f>
        <v>0</v>
      </c>
    </row>
    <row r="28" spans="1:9">
      <c r="A28" s="4">
        <f>IF(Blad1!B29=Blad2!$B$1,ROW(Blad1!B29), 99999)</f>
        <v>99999</v>
      </c>
      <c r="B28" s="4">
        <f>SMALL($A:$A,ROWS($1:28))</f>
        <v>99999</v>
      </c>
      <c r="C28" s="4">
        <f>INDEX(Blad1!$A:$A,B28,1)</f>
        <v>0</v>
      </c>
      <c r="E28" s="4">
        <f>COUNTIF(Blad1!$B:$B,"&lt;"&amp;Blad1!B30)</f>
        <v>0</v>
      </c>
      <c r="F28" s="4">
        <f>IFERROR(IF(ROW(Blad1!$B30)=MATCH(Blad1!$B30,Blad1!$B:$B,0),ROW(Blad1!$B30),99999),99999)</f>
        <v>99999</v>
      </c>
      <c r="G28" s="4">
        <f t="shared" si="0"/>
        <v>99.998999999999995</v>
      </c>
      <c r="H28" s="4">
        <f>1000*MOD(SMALL($G:$G, ROWS($1:28)),1)</f>
        <v>998.99999999999523</v>
      </c>
      <c r="I28" s="4">
        <f>INDEX(Blad1!$B:$B,Blad3!H28,1)</f>
        <v>0</v>
      </c>
    </row>
    <row r="29" spans="1:9">
      <c r="A29" s="4">
        <f>IF(Blad1!B30=Blad2!$B$1,ROW(Blad1!B30), 99999)</f>
        <v>99999</v>
      </c>
      <c r="B29" s="4">
        <f>SMALL($A:$A,ROWS($1:29))</f>
        <v>99999</v>
      </c>
      <c r="C29" s="4">
        <f>INDEX(Blad1!$A:$A,B29,1)</f>
        <v>0</v>
      </c>
      <c r="E29" s="4">
        <f>COUNTIF(Blad1!$B:$B,"&lt;"&amp;Blad1!B31)</f>
        <v>0</v>
      </c>
      <c r="F29" s="4">
        <f>IFERROR(IF(ROW(Blad1!$B31)=MATCH(Blad1!$B31,Blad1!$B:$B,0),ROW(Blad1!$B31),99999),99999)</f>
        <v>99999</v>
      </c>
      <c r="G29" s="4">
        <f t="shared" si="0"/>
        <v>99.998999999999995</v>
      </c>
      <c r="H29" s="4">
        <f>1000*MOD(SMALL($G:$G, ROWS($1:29)),1)</f>
        <v>998.99999999999523</v>
      </c>
      <c r="I29" s="4">
        <f>INDEX(Blad1!$B:$B,Blad3!H29,1)</f>
        <v>0</v>
      </c>
    </row>
    <row r="30" spans="1:9">
      <c r="A30" s="4">
        <f>IF(Blad1!B31=Blad2!$B$1,ROW(Blad1!B31), 99999)</f>
        <v>99999</v>
      </c>
      <c r="B30" s="4">
        <f>SMALL($A:$A,ROWS($1:30))</f>
        <v>99999</v>
      </c>
      <c r="C30" s="4">
        <f>INDEX(Blad1!$A:$A,B30,1)</f>
        <v>0</v>
      </c>
      <c r="E30" s="4">
        <f>COUNTIF(Blad1!$B:$B,"&lt;"&amp;Blad1!B32)</f>
        <v>0</v>
      </c>
      <c r="F30" s="4">
        <f>IFERROR(IF(ROW(Blad1!$B32)=MATCH(Blad1!$B32,Blad1!$B:$B,0),ROW(Blad1!$B32),99999),99999)</f>
        <v>99999</v>
      </c>
      <c r="G30" s="4">
        <f t="shared" si="0"/>
        <v>99.998999999999995</v>
      </c>
      <c r="H30" s="4">
        <f>1000*MOD(SMALL($G:$G, ROWS($1:30)),1)</f>
        <v>998.99999999999523</v>
      </c>
      <c r="I30" s="4">
        <f>INDEX(Blad1!$B:$B,Blad3!H30,1)</f>
        <v>0</v>
      </c>
    </row>
    <row r="31" spans="1:9">
      <c r="A31" s="4">
        <f>IF(Blad1!B32=Blad2!$B$1,ROW(Blad1!B32), 99999)</f>
        <v>99999</v>
      </c>
      <c r="B31" s="4">
        <f>SMALL($A:$A,ROWS($1:31))</f>
        <v>99999</v>
      </c>
      <c r="C31" s="4">
        <f>INDEX(Blad1!$A:$A,B31,1)</f>
        <v>0</v>
      </c>
      <c r="E31" s="4">
        <f>COUNTIF(Blad1!$B:$B,"&lt;"&amp;Blad1!B33)</f>
        <v>0</v>
      </c>
      <c r="F31" s="4">
        <f>IFERROR(IF(ROW(Blad1!$B33)=MATCH(Blad1!$B33,Blad1!$B:$B,0),ROW(Blad1!$B33),99999),99999)</f>
        <v>99999</v>
      </c>
      <c r="G31" s="4">
        <f t="shared" si="0"/>
        <v>99.998999999999995</v>
      </c>
      <c r="H31" s="4">
        <f>1000*MOD(SMALL($G:$G, ROWS($1:31)),1)</f>
        <v>998.99999999999523</v>
      </c>
      <c r="I31" s="4">
        <f>INDEX(Blad1!$B:$B,Blad3!H31,1)</f>
        <v>0</v>
      </c>
    </row>
    <row r="32" spans="1:9">
      <c r="A32" s="4">
        <f>IF(Blad1!B33=Blad2!$B$1,ROW(Blad1!B33), 99999)</f>
        <v>99999</v>
      </c>
      <c r="B32" s="4">
        <f>SMALL($A:$A,ROWS($1:32))</f>
        <v>99999</v>
      </c>
      <c r="C32" s="4">
        <f>INDEX(Blad1!$A:$A,B32,1)</f>
        <v>0</v>
      </c>
      <c r="E32" s="4">
        <f>COUNTIF(Blad1!$B:$B,"&lt;"&amp;Blad1!B34)</f>
        <v>0</v>
      </c>
      <c r="F32" s="4">
        <f>IFERROR(IF(ROW(Blad1!$B34)=MATCH(Blad1!$B34,Blad1!$B:$B,0),ROW(Blad1!$B34),99999),99999)</f>
        <v>99999</v>
      </c>
      <c r="G32" s="4">
        <f t="shared" si="0"/>
        <v>99.998999999999995</v>
      </c>
      <c r="H32" s="4">
        <f>1000*MOD(SMALL($G:$G, ROWS($1:32)),1)</f>
        <v>998.99999999999523</v>
      </c>
      <c r="I32" s="4">
        <f>INDEX(Blad1!$B:$B,Blad3!H32,1)</f>
        <v>0</v>
      </c>
    </row>
    <row r="33" spans="1:9">
      <c r="A33" s="4">
        <f>IF(Blad1!B34=Blad2!$B$1,ROW(Blad1!B34), 99999)</f>
        <v>99999</v>
      </c>
      <c r="B33" s="4">
        <f>SMALL($A:$A,ROWS($1:33))</f>
        <v>99999</v>
      </c>
      <c r="C33" s="4">
        <f>INDEX(Blad1!$A:$A,B33,1)</f>
        <v>0</v>
      </c>
      <c r="E33" s="4">
        <f>COUNTIF(Blad1!$B:$B,"&lt;"&amp;Blad1!B35)</f>
        <v>0</v>
      </c>
      <c r="F33" s="4">
        <f>IFERROR(IF(ROW(Blad1!$B35)=MATCH(Blad1!$B35,Blad1!$B:$B,0),ROW(Blad1!$B35),99999),99999)</f>
        <v>99999</v>
      </c>
      <c r="G33" s="4">
        <f t="shared" si="0"/>
        <v>99.998999999999995</v>
      </c>
      <c r="H33" s="4">
        <f>1000*MOD(SMALL($G:$G, ROWS($1:33)),1)</f>
        <v>998.99999999999523</v>
      </c>
      <c r="I33" s="4">
        <f>INDEX(Blad1!$B:$B,Blad3!H33,1)</f>
        <v>0</v>
      </c>
    </row>
    <row r="34" spans="1:9">
      <c r="A34" s="4">
        <f>IF(Blad1!B35=Blad2!$B$1,ROW(Blad1!B35), 99999)</f>
        <v>99999</v>
      </c>
      <c r="B34" s="4">
        <f>SMALL($A:$A,ROWS($1:34))</f>
        <v>99999</v>
      </c>
      <c r="C34" s="4">
        <f>INDEX(Blad1!$A:$A,B34,1)</f>
        <v>0</v>
      </c>
      <c r="E34" s="4">
        <f>COUNTIF(Blad1!$B:$B,"&lt;"&amp;Blad1!B36)</f>
        <v>0</v>
      </c>
      <c r="F34" s="4">
        <f>IFERROR(IF(ROW(Blad1!$B36)=MATCH(Blad1!$B36,Blad1!$B:$B,0),ROW(Blad1!$B36),99999),99999)</f>
        <v>99999</v>
      </c>
      <c r="G34" s="4">
        <f t="shared" si="0"/>
        <v>99.998999999999995</v>
      </c>
      <c r="H34" s="4">
        <f>1000*MOD(SMALL($G:$G, ROWS($1:34)),1)</f>
        <v>998.99999999999523</v>
      </c>
      <c r="I34" s="4">
        <f>INDEX(Blad1!$B:$B,Blad3!H34,1)</f>
        <v>0</v>
      </c>
    </row>
    <row r="35" spans="1:9">
      <c r="A35" s="4">
        <f>IF(Blad1!B36=Blad2!$B$1,ROW(Blad1!B36), 99999)</f>
        <v>99999</v>
      </c>
      <c r="B35" s="4">
        <f>SMALL($A:$A,ROWS($1:35))</f>
        <v>99999</v>
      </c>
      <c r="C35" s="4">
        <f>INDEX(Blad1!$A:$A,B35,1)</f>
        <v>0</v>
      </c>
      <c r="E35" s="4">
        <f>COUNTIF(Blad1!$B:$B,"&lt;"&amp;Blad1!B37)</f>
        <v>0</v>
      </c>
      <c r="F35" s="4">
        <f>IFERROR(IF(ROW(Blad1!$B37)=MATCH(Blad1!$B37,Blad1!$B:$B,0),ROW(Blad1!$B37),99999),99999)</f>
        <v>99999</v>
      </c>
      <c r="G35" s="4">
        <f t="shared" si="0"/>
        <v>99.998999999999995</v>
      </c>
      <c r="H35" s="4">
        <f>1000*MOD(SMALL($G:$G, ROWS($1:35)),1)</f>
        <v>998.99999999999523</v>
      </c>
      <c r="I35" s="4">
        <f>INDEX(Blad1!$B:$B,Blad3!H35,1)</f>
        <v>0</v>
      </c>
    </row>
    <row r="36" spans="1:9">
      <c r="A36" s="4">
        <f>IF(Blad1!B37=Blad2!$B$1,ROW(Blad1!B37), 99999)</f>
        <v>99999</v>
      </c>
      <c r="B36" s="4">
        <f>SMALL($A:$A,ROWS($1:36))</f>
        <v>99999</v>
      </c>
      <c r="C36" s="4">
        <f>INDEX(Blad1!$A:$A,B36,1)</f>
        <v>0</v>
      </c>
      <c r="E36" s="4">
        <f>COUNTIF(Blad1!$B:$B,"&lt;"&amp;Blad1!B38)</f>
        <v>0</v>
      </c>
      <c r="F36" s="4">
        <f>IFERROR(IF(ROW(Blad1!$B38)=MATCH(Blad1!$B38,Blad1!$B:$B,0),ROW(Blad1!$B38),99999),99999)</f>
        <v>99999</v>
      </c>
      <c r="G36" s="4">
        <f t="shared" si="0"/>
        <v>99.998999999999995</v>
      </c>
      <c r="H36" s="4">
        <f>1000*MOD(SMALL($G:$G, ROWS($1:36)),1)</f>
        <v>998.99999999999523</v>
      </c>
      <c r="I36" s="4">
        <f>INDEX(Blad1!$B:$B,Blad3!H36,1)</f>
        <v>0</v>
      </c>
    </row>
    <row r="37" spans="1:9">
      <c r="A37" s="4">
        <f>IF(Blad1!B38=Blad2!$B$1,ROW(Blad1!B38), 99999)</f>
        <v>99999</v>
      </c>
      <c r="B37" s="4">
        <f>SMALL($A:$A,ROWS($1:37))</f>
        <v>99999</v>
      </c>
      <c r="C37" s="4">
        <f>INDEX(Blad1!$A:$A,B37,1)</f>
        <v>0</v>
      </c>
      <c r="E37" s="4">
        <f>COUNTIF(Blad1!$B:$B,"&lt;"&amp;Blad1!B39)</f>
        <v>0</v>
      </c>
      <c r="F37" s="4">
        <f>IFERROR(IF(ROW(Blad1!$B39)=MATCH(Blad1!$B39,Blad1!$B:$B,0),ROW(Blad1!$B39),99999),99999)</f>
        <v>99999</v>
      </c>
      <c r="G37" s="4">
        <f t="shared" si="0"/>
        <v>99.998999999999995</v>
      </c>
      <c r="H37" s="4">
        <f>1000*MOD(SMALL($G:$G, ROWS($1:37)),1)</f>
        <v>998.99999999999523</v>
      </c>
      <c r="I37" s="4">
        <f>INDEX(Blad1!$B:$B,Blad3!H37,1)</f>
        <v>0</v>
      </c>
    </row>
    <row r="38" spans="1:9">
      <c r="A38" s="4">
        <f>IF(Blad1!B39=Blad2!$B$1,ROW(Blad1!B39), 99999)</f>
        <v>99999</v>
      </c>
      <c r="B38" s="4">
        <f>SMALL($A:$A,ROWS($1:38))</f>
        <v>99999</v>
      </c>
      <c r="C38" s="4">
        <f>INDEX(Blad1!$A:$A,B38,1)</f>
        <v>0</v>
      </c>
      <c r="E38" s="4">
        <f>COUNTIF(Blad1!$B:$B,"&lt;"&amp;Blad1!B40)</f>
        <v>0</v>
      </c>
      <c r="F38" s="4">
        <f>IFERROR(IF(ROW(Blad1!$B40)=MATCH(Blad1!$B40,Blad1!$B:$B,0),ROW(Blad1!$B40),99999),99999)</f>
        <v>99999</v>
      </c>
      <c r="G38" s="4">
        <f t="shared" si="0"/>
        <v>99.998999999999995</v>
      </c>
      <c r="H38" s="4">
        <f>1000*MOD(SMALL($G:$G, ROWS($1:38)),1)</f>
        <v>998.99999999999523</v>
      </c>
      <c r="I38" s="4">
        <f>INDEX(Blad1!$B:$B,Blad3!H38,1)</f>
        <v>0</v>
      </c>
    </row>
    <row r="39" spans="1:9">
      <c r="A39" s="4">
        <f>IF(Blad1!B40=Blad2!$B$1,ROW(Blad1!B40), 99999)</f>
        <v>99999</v>
      </c>
      <c r="B39" s="4">
        <f>SMALL($A:$A,ROWS($1:39))</f>
        <v>99999</v>
      </c>
      <c r="C39" s="4">
        <f>INDEX(Blad1!$A:$A,B39,1)</f>
        <v>0</v>
      </c>
      <c r="E39" s="4">
        <f>COUNTIF(Blad1!$B:$B,"&lt;"&amp;Blad1!B41)</f>
        <v>0</v>
      </c>
      <c r="F39" s="4">
        <f>IFERROR(IF(ROW(Blad1!$B41)=MATCH(Blad1!$B41,Blad1!$B:$B,0),ROW(Blad1!$B41),99999),99999)</f>
        <v>99999</v>
      </c>
      <c r="G39" s="4">
        <f t="shared" si="0"/>
        <v>99.998999999999995</v>
      </c>
      <c r="H39" s="4">
        <f>1000*MOD(SMALL($G:$G, ROWS($1:39)),1)</f>
        <v>998.99999999999523</v>
      </c>
      <c r="I39" s="4">
        <f>INDEX(Blad1!$B:$B,Blad3!H39,1)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Blad2</vt:lpstr>
      <vt:lpstr>Blad1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Michael Erickson</cp:lastModifiedBy>
  <dcterms:created xsi:type="dcterms:W3CDTF">2016-08-24T11:54:49Z</dcterms:created>
  <dcterms:modified xsi:type="dcterms:W3CDTF">2016-08-24T18:06:33Z</dcterms:modified>
</cp:coreProperties>
</file>