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ThisWorkbook"/>
  <bookViews>
    <workbookView xWindow="0" yWindow="0" windowWidth="9705" windowHeight="12285" activeTab="2"/>
  </bookViews>
  <sheets>
    <sheet name="03" sheetId="1" r:id="rId1"/>
    <sheet name="04" sheetId="5" r:id="rId2"/>
    <sheet name="E-mail" sheetId="3" r:id="rId3"/>
    <sheet name="DealerCode" sheetId="4" r:id="rId4"/>
  </sheets>
  <functionGroups/>
  <definedNames>
    <definedName name="_xlnm._FilterDatabase" localSheetId="0" hidden="1">'03'!$A$3:$BQ$285</definedName>
    <definedName name="_xlnm._FilterDatabase" localSheetId="1" hidden="1">'04'!$A$3:$BQ$285</definedName>
    <definedName name="_xlnm._FilterDatabase" localSheetId="2" hidden="1">'E-mail'!$B$6:$D$288</definedName>
    <definedName name="_MailOriginal" localSheetId="0">'03'!$M$3</definedName>
    <definedName name="_MailOriginal" localSheetId="1">'04'!$M$3</definedName>
    <definedName name="MyCodes">'E-mail'!$M$6:$M$47</definedName>
    <definedName name="MyInput">'E-mail'!$E$6,'E-mail'!$J$4</definedName>
    <definedName name="Z_02629470_A4CD_45E0_B09C_5971FD4247C8_.wvu.FilterData" localSheetId="0" hidden="1">'03'!$A$3:$BQ$285</definedName>
    <definedName name="Z_02629470_A4CD_45E0_B09C_5971FD4247C8_.wvu.FilterData" localSheetId="1" hidden="1">'04'!$A$3:$BQ$285</definedName>
    <definedName name="Z_0416AA40_FFC0_4CA2_B167_085A0951DC12_.wvu.FilterData" localSheetId="0" hidden="1">'03'!$A$3:$BQ$285</definedName>
    <definedName name="Z_0416AA40_FFC0_4CA2_B167_085A0951DC12_.wvu.FilterData" localSheetId="1" hidden="1">'04'!$A$3:$BQ$285</definedName>
    <definedName name="Z_0483D713_23FD_44CB_A731_B5D310654360_.wvu.FilterData" localSheetId="0" hidden="1">'03'!$A$3:$BF$285</definedName>
    <definedName name="Z_0483D713_23FD_44CB_A731_B5D310654360_.wvu.FilterData" localSheetId="1" hidden="1">'04'!$A$3:$BF$285</definedName>
    <definedName name="Z_0537FC9C_4654_453E_A475_22C1C0FB9872_.wvu.FilterData" localSheetId="0" hidden="1">'03'!$A$3:$BQ$285</definedName>
    <definedName name="Z_0537FC9C_4654_453E_A475_22C1C0FB9872_.wvu.FilterData" localSheetId="1" hidden="1">'04'!$A$3:$BQ$285</definedName>
    <definedName name="Z_05D9F233_73DD_44F8_9D0E_855525915524_.wvu.Cols" localSheetId="0" hidden="1">'03'!$D:$J,'03'!$BB:$BF,'03'!$BI:$BI</definedName>
    <definedName name="Z_05D9F233_73DD_44F8_9D0E_855525915524_.wvu.Cols" localSheetId="1" hidden="1">'04'!$D:$J,'04'!$BB:$BF,'04'!$BI:$BI</definedName>
    <definedName name="Z_05D9F233_73DD_44F8_9D0E_855525915524_.wvu.FilterData" localSheetId="0" hidden="1">'03'!$A$3:$BQ$285</definedName>
    <definedName name="Z_05D9F233_73DD_44F8_9D0E_855525915524_.wvu.FilterData" localSheetId="1" hidden="1">'04'!$A$3:$BQ$285</definedName>
    <definedName name="Z_05D9F233_73DD_44F8_9D0E_855525915524_.wvu.Rows" localSheetId="0" hidden="1">'03'!$287:$288</definedName>
    <definedName name="Z_05D9F233_73DD_44F8_9D0E_855525915524_.wvu.Rows" localSheetId="1" hidden="1">'04'!#REF!</definedName>
    <definedName name="Z_0640DA2A_D4BB_4E7D_B988_FF1B55CAA876_.wvu.FilterData" localSheetId="0" hidden="1">'03'!$A$3:$BQ$285</definedName>
    <definedName name="Z_0640DA2A_D4BB_4E7D_B988_FF1B55CAA876_.wvu.FilterData" localSheetId="1" hidden="1">'04'!$A$3:$BQ$285</definedName>
    <definedName name="Z_06A9D613_52E1_45C0_95CF_A144BD6EF85C_.wvu.FilterData" localSheetId="0" hidden="1">'03'!$A$3:$BQ$285</definedName>
    <definedName name="Z_06A9D613_52E1_45C0_95CF_A144BD6EF85C_.wvu.FilterData" localSheetId="1" hidden="1">'04'!$A$3:$BQ$285</definedName>
    <definedName name="Z_07675662_BAEE_4F89_A73B_2DE3F67960FA_.wvu.FilterData" localSheetId="0" hidden="1">'03'!$A$3:$BQ$285</definedName>
    <definedName name="Z_07675662_BAEE_4F89_A73B_2DE3F67960FA_.wvu.FilterData" localSheetId="1" hidden="1">'04'!$A$3:$BQ$285</definedName>
    <definedName name="Z_078D76FC_745A_424B_A080_1EB1BD117816_.wvu.FilterData" localSheetId="0" hidden="1">'03'!$A$3:$BQ$285</definedName>
    <definedName name="Z_078D76FC_745A_424B_A080_1EB1BD117816_.wvu.FilterData" localSheetId="1" hidden="1">'04'!$A$3:$BQ$285</definedName>
    <definedName name="Z_07B52F29_5413_4625_8158_33035AB72ECE_.wvu.FilterData" localSheetId="0" hidden="1">'03'!$A$3:$BG$285</definedName>
    <definedName name="Z_07B52F29_5413_4625_8158_33035AB72ECE_.wvu.FilterData" localSheetId="1" hidden="1">'04'!$A$3:$BG$285</definedName>
    <definedName name="Z_0923414F_4305_4509_BC4E_82C7D128933C_.wvu.FilterData" localSheetId="0" hidden="1">'03'!$A$3:$BQ$285</definedName>
    <definedName name="Z_0923414F_4305_4509_BC4E_82C7D128933C_.wvu.FilterData" localSheetId="1" hidden="1">'04'!$A$3:$BQ$285</definedName>
    <definedName name="Z_09699092_96A8_4210_8CD7_57638BB45756_.wvu.FilterData" localSheetId="0" hidden="1">'03'!$A$3:$BQ$285</definedName>
    <definedName name="Z_09699092_96A8_4210_8CD7_57638BB45756_.wvu.FilterData" localSheetId="1" hidden="1">'04'!$A$3:$BQ$285</definedName>
    <definedName name="Z_0AC5FD20_731D_4B15_B3C5_45FBBD8C8BB9_.wvu.FilterData" localSheetId="0" hidden="1">'03'!$A$3:$BF$285</definedName>
    <definedName name="Z_0AC5FD20_731D_4B15_B3C5_45FBBD8C8BB9_.wvu.FilterData" localSheetId="1" hidden="1">'04'!$A$3:$BF$285</definedName>
    <definedName name="Z_0BF6C38D_6DE4_4E67_B29E_E0F9E5EDCEBA_.wvu.FilterData" localSheetId="0" hidden="1">'03'!$A$3:$BQ$285</definedName>
    <definedName name="Z_0BF6C38D_6DE4_4E67_B29E_E0F9E5EDCEBA_.wvu.FilterData" localSheetId="1" hidden="1">'04'!$A$3:$BQ$285</definedName>
    <definedName name="Z_0C1CDB9C_BA60_4722_B95A_8AA1EEA24CBF_.wvu.FilterData" localSheetId="0" hidden="1">'03'!$A$3:$BQ$285</definedName>
    <definedName name="Z_0C1CDB9C_BA60_4722_B95A_8AA1EEA24CBF_.wvu.FilterData" localSheetId="1" hidden="1">'04'!$A$3:$BQ$285</definedName>
    <definedName name="Z_0D0945B9_1F09_42EA_8147_D194E7A1EC8E_.wvu.FilterData" localSheetId="0" hidden="1">'03'!$A$3:$BQ$285</definedName>
    <definedName name="Z_0D0945B9_1F09_42EA_8147_D194E7A1EC8E_.wvu.FilterData" localSheetId="1" hidden="1">'04'!$A$3:$BQ$285</definedName>
    <definedName name="Z_0E2E0024_194B_470F_A1DD_26F5697F9905_.wvu.FilterData" localSheetId="0" hidden="1">'03'!$A$3:$BQ$285</definedName>
    <definedName name="Z_0E2E0024_194B_470F_A1DD_26F5697F9905_.wvu.FilterData" localSheetId="1" hidden="1">'04'!$A$3:$BQ$285</definedName>
    <definedName name="Z_0EC6664F_643A_460F_A3EE_9A40F3C30CE3_.wvu.FilterData" localSheetId="0" hidden="1">'03'!$A$3:$BQ$285</definedName>
    <definedName name="Z_0EC6664F_643A_460F_A3EE_9A40F3C30CE3_.wvu.FilterData" localSheetId="1" hidden="1">'04'!$A$3:$BQ$285</definedName>
    <definedName name="Z_0F8E4AC3_E394_4D7F_8F42_62D5F1DC02AF_.wvu.FilterData" localSheetId="0" hidden="1">'03'!$A$3:$BQ$285</definedName>
    <definedName name="Z_0F8E4AC3_E394_4D7F_8F42_62D5F1DC02AF_.wvu.FilterData" localSheetId="1" hidden="1">'04'!$A$3:$BQ$285</definedName>
    <definedName name="Z_11C8BA56_E448_4705_851F_AC6F696D3C32_.wvu.FilterData" localSheetId="0" hidden="1">'03'!$A$3:$BG$285</definedName>
    <definedName name="Z_11C8BA56_E448_4705_851F_AC6F696D3C32_.wvu.FilterData" localSheetId="1" hidden="1">'04'!$A$3:$BG$285</definedName>
    <definedName name="Z_15FCFE0B_2A69_4C45_B9CB_87DE5DF28D40_.wvu.FilterData" localSheetId="0" hidden="1">'03'!$A$3:$BG$285</definedName>
    <definedName name="Z_15FCFE0B_2A69_4C45_B9CB_87DE5DF28D40_.wvu.FilterData" localSheetId="1" hidden="1">'04'!$A$3:$BG$285</definedName>
    <definedName name="Z_16D12372_D23D_4941_8334_F3AC7DA79461_.wvu.FilterData" localSheetId="0" hidden="1">'03'!$A$3:$BQ$285</definedName>
    <definedName name="Z_16D12372_D23D_4941_8334_F3AC7DA79461_.wvu.FilterData" localSheetId="1" hidden="1">'04'!$A$3:$BQ$285</definedName>
    <definedName name="Z_1776FB1A_94A2_4FD5_B537_A59895B3DD86_.wvu.FilterData" localSheetId="0" hidden="1">'03'!$A$3:$BG$285</definedName>
    <definedName name="Z_1776FB1A_94A2_4FD5_B537_A59895B3DD86_.wvu.FilterData" localSheetId="1" hidden="1">'04'!$A$3:$BG$285</definedName>
    <definedName name="Z_1871734B_64AF_4EA9_B822_62BF617937A5_.wvu.FilterData" localSheetId="0" hidden="1">'03'!$A$3:$BQ$285</definedName>
    <definedName name="Z_1871734B_64AF_4EA9_B822_62BF617937A5_.wvu.FilterData" localSheetId="1" hidden="1">'04'!$A$3:$BQ$285</definedName>
    <definedName name="Z_1AAE27AD_086C_4430_832B_97D9DB5C19F2_.wvu.FilterData" localSheetId="0" hidden="1">'03'!$A$3:$BG$285</definedName>
    <definedName name="Z_1AAE27AD_086C_4430_832B_97D9DB5C19F2_.wvu.FilterData" localSheetId="1" hidden="1">'04'!$A$3:$BG$285</definedName>
    <definedName name="Z_1BE2EC81_C845_46CB_9B68_550603C89AF0_.wvu.FilterData" localSheetId="0" hidden="1">'03'!$A$3:$BQ$285</definedName>
    <definedName name="Z_1BE2EC81_C845_46CB_9B68_550603C89AF0_.wvu.FilterData" localSheetId="1" hidden="1">'04'!$A$3:$BQ$285</definedName>
    <definedName name="Z_1BF14FC1_E9BA_4DBA_8E3B_94F197EA220A_.wvu.Cols" localSheetId="0" hidden="1">'03'!$BI:$BI</definedName>
    <definedName name="Z_1BF14FC1_E9BA_4DBA_8E3B_94F197EA220A_.wvu.Cols" localSheetId="1" hidden="1">'04'!$BI:$BI</definedName>
    <definedName name="Z_1BF14FC1_E9BA_4DBA_8E3B_94F197EA220A_.wvu.FilterData" localSheetId="0" hidden="1">'03'!$A$3:$BF$285</definedName>
    <definedName name="Z_1BF14FC1_E9BA_4DBA_8E3B_94F197EA220A_.wvu.FilterData" localSheetId="1" hidden="1">'04'!$A$3:$BF$285</definedName>
    <definedName name="Z_1BF14FC1_E9BA_4DBA_8E3B_94F197EA220A_.wvu.Rows" localSheetId="0" hidden="1">'03'!$288:$288</definedName>
    <definedName name="Z_1BF14FC1_E9BA_4DBA_8E3B_94F197EA220A_.wvu.Rows" localSheetId="1" hidden="1">'04'!#REF!</definedName>
    <definedName name="Z_1FC6793A_E66B_4930_AE65_1FED44FF6D42_.wvu.FilterData" localSheetId="0" hidden="1">'03'!$A$3:$BQ$285</definedName>
    <definedName name="Z_1FC6793A_E66B_4930_AE65_1FED44FF6D42_.wvu.FilterData" localSheetId="1" hidden="1">'04'!$A$3:$BQ$285</definedName>
    <definedName name="Z_21768826_862D_4D22_B585_173CD5F36FB7_.wvu.FilterData" localSheetId="0" hidden="1">'03'!$A$3:$BQ$285</definedName>
    <definedName name="Z_21768826_862D_4D22_B585_173CD5F36FB7_.wvu.FilterData" localSheetId="1" hidden="1">'04'!$A$3:$BQ$285</definedName>
    <definedName name="Z_21B60FFC_1C3E_4C24_88F7_1A4AF6CD7F8F_.wvu.Cols" localSheetId="0" hidden="1">'03'!$D:$J,'03'!$BB:$BF,'03'!$BI:$BI</definedName>
    <definedName name="Z_21B60FFC_1C3E_4C24_88F7_1A4AF6CD7F8F_.wvu.Cols" localSheetId="1" hidden="1">'04'!$D:$J,'04'!$BB:$BF,'04'!$BI:$BI</definedName>
    <definedName name="Z_21B60FFC_1C3E_4C24_88F7_1A4AF6CD7F8F_.wvu.FilterData" localSheetId="0" hidden="1">'03'!$A$3:$BQ$285</definedName>
    <definedName name="Z_21B60FFC_1C3E_4C24_88F7_1A4AF6CD7F8F_.wvu.FilterData" localSheetId="1" hidden="1">'04'!$A$3:$BQ$285</definedName>
    <definedName name="Z_21B60FFC_1C3E_4C24_88F7_1A4AF6CD7F8F_.wvu.Rows" localSheetId="0" hidden="1">'03'!$287:$288</definedName>
    <definedName name="Z_21B60FFC_1C3E_4C24_88F7_1A4AF6CD7F8F_.wvu.Rows" localSheetId="1" hidden="1">'04'!#REF!</definedName>
    <definedName name="Z_21C8B658_A034_46D3_B7BD_837A55ED9C3A_.wvu.FilterData" localSheetId="0" hidden="1">'03'!$A$3:$BG$285</definedName>
    <definedName name="Z_21C8B658_A034_46D3_B7BD_837A55ED9C3A_.wvu.FilterData" localSheetId="1" hidden="1">'04'!$A$3:$BG$285</definedName>
    <definedName name="Z_222961F9_7354_4AF0_8324_B64FBB7555E1_.wvu.FilterData" localSheetId="0" hidden="1">'03'!$A$3:$BQ$285</definedName>
    <definedName name="Z_222961F9_7354_4AF0_8324_B64FBB7555E1_.wvu.FilterData" localSheetId="1" hidden="1">'04'!$A$3:$BQ$285</definedName>
    <definedName name="Z_263D14E7_A639_4A28_80A9_FEA0C9591480_.wvu.FilterData" localSheetId="0" hidden="1">'03'!$A$3:$BQ$285</definedName>
    <definedName name="Z_263D14E7_A639_4A28_80A9_FEA0C9591480_.wvu.FilterData" localSheetId="1" hidden="1">'04'!$A$3:$BQ$285</definedName>
    <definedName name="Z_26F3A68E_F752_4484_BA3B_8D70F5DD3A1D_.wvu.Cols" localSheetId="0" hidden="1">'03'!$D:$J,'03'!$BB:$BF,'03'!$BI:$BI</definedName>
    <definedName name="Z_26F3A68E_F752_4484_BA3B_8D70F5DD3A1D_.wvu.Cols" localSheetId="1" hidden="1">'04'!$D:$J,'04'!$BB:$BF,'04'!$BI:$BI</definedName>
    <definedName name="Z_26F3A68E_F752_4484_BA3B_8D70F5DD3A1D_.wvu.FilterData" localSheetId="0" hidden="1">'03'!$A$3:$BG$285</definedName>
    <definedName name="Z_26F3A68E_F752_4484_BA3B_8D70F5DD3A1D_.wvu.FilterData" localSheetId="1" hidden="1">'04'!$A$3:$BG$285</definedName>
    <definedName name="Z_26F3A68E_F752_4484_BA3B_8D70F5DD3A1D_.wvu.Rows" localSheetId="0" hidden="1">'03'!#REF!,'03'!#REF!</definedName>
    <definedName name="Z_26F3A68E_F752_4484_BA3B_8D70F5DD3A1D_.wvu.Rows" localSheetId="1" hidden="1">'04'!#REF!,'04'!#REF!</definedName>
    <definedName name="Z_2820FD83_9391_4E9D_B303_1ABB3B16D9A0_.wvu.FilterData" localSheetId="0" hidden="1">'03'!$A$3:$BQ$285</definedName>
    <definedName name="Z_2820FD83_9391_4E9D_B303_1ABB3B16D9A0_.wvu.FilterData" localSheetId="1" hidden="1">'04'!$A$3:$BQ$285</definedName>
    <definedName name="Z_282C543B_F56C_41F2_A31A_40E3351AF9B5_.wvu.FilterData" localSheetId="0" hidden="1">'03'!$A$3:$BQ$285</definedName>
    <definedName name="Z_282C543B_F56C_41F2_A31A_40E3351AF9B5_.wvu.FilterData" localSheetId="1" hidden="1">'04'!$A$3:$BQ$285</definedName>
    <definedName name="Z_28406803_E794_43B0_9DBD_7EB10D22DCAC_.wvu.FilterData" localSheetId="0" hidden="1">'03'!$A$3:$BG$285</definedName>
    <definedName name="Z_28406803_E794_43B0_9DBD_7EB10D22DCAC_.wvu.FilterData" localSheetId="1" hidden="1">'04'!$A$3:$BG$285</definedName>
    <definedName name="Z_28660FAF_76B0_4F87_B4F3_504B8FD02E16_.wvu.Cols" localSheetId="0" hidden="1">'03'!$D:$J,'03'!$BB:$BF,'03'!$BI:$BI</definedName>
    <definedName name="Z_28660FAF_76B0_4F87_B4F3_504B8FD02E16_.wvu.Cols" localSheetId="1" hidden="1">'04'!$D:$J,'04'!$BB:$BF,'04'!$BI:$BI</definedName>
    <definedName name="Z_28660FAF_76B0_4F87_B4F3_504B8FD02E16_.wvu.FilterData" localSheetId="0" hidden="1">'03'!$A$3:$BQ$285</definedName>
    <definedName name="Z_28660FAF_76B0_4F87_B4F3_504B8FD02E16_.wvu.FilterData" localSheetId="1" hidden="1">'04'!$A$3:$BQ$285</definedName>
    <definedName name="Z_28660FAF_76B0_4F87_B4F3_504B8FD02E16_.wvu.Rows" localSheetId="0" hidden="1">'03'!$287:$288</definedName>
    <definedName name="Z_28660FAF_76B0_4F87_B4F3_504B8FD02E16_.wvu.Rows" localSheetId="1" hidden="1">'04'!#REF!</definedName>
    <definedName name="Z_28B0EC24_2986_4434_8640_7DC86F35577A_.wvu.FilterData" localSheetId="0" hidden="1">'03'!$A$3:$BQ$285</definedName>
    <definedName name="Z_28B0EC24_2986_4434_8640_7DC86F35577A_.wvu.FilterData" localSheetId="1" hidden="1">'04'!$A$3:$BQ$285</definedName>
    <definedName name="Z_299991BF_EA32_4F7D_A28B_4D0747B3EFAD_.wvu.FilterData" localSheetId="0" hidden="1">'03'!$A$3:$BF$285</definedName>
    <definedName name="Z_299991BF_EA32_4F7D_A28B_4D0747B3EFAD_.wvu.FilterData" localSheetId="1" hidden="1">'04'!$A$3:$BF$285</definedName>
    <definedName name="Z_2A60273E_D4DB_461B_8276_0EE08172BB32_.wvu.Cols" localSheetId="0" hidden="1">'03'!$D:$J,'03'!$BB:$BF,'03'!$BI:$BI</definedName>
    <definedName name="Z_2A60273E_D4DB_461B_8276_0EE08172BB32_.wvu.Cols" localSheetId="1" hidden="1">'04'!$D:$J,'04'!$BB:$BF,'04'!$BI:$BI</definedName>
    <definedName name="Z_2A60273E_D4DB_461B_8276_0EE08172BB32_.wvu.FilterData" localSheetId="0" hidden="1">'03'!$A$3:$BQ$285</definedName>
    <definedName name="Z_2A60273E_D4DB_461B_8276_0EE08172BB32_.wvu.FilterData" localSheetId="1" hidden="1">'04'!$A$3:$BQ$285</definedName>
    <definedName name="Z_2A60273E_D4DB_461B_8276_0EE08172BB32_.wvu.Rows" localSheetId="0" hidden="1">'03'!$287:$288</definedName>
    <definedName name="Z_2A60273E_D4DB_461B_8276_0EE08172BB32_.wvu.Rows" localSheetId="1" hidden="1">'04'!#REF!</definedName>
    <definedName name="Z_2C091194_DF70_4E0A_849A_E59121921D8E_.wvu.Cols" localSheetId="0" hidden="1">'03'!$D:$J,'03'!$BB:$BF,'03'!$BI:$BI</definedName>
    <definedName name="Z_2C091194_DF70_4E0A_849A_E59121921D8E_.wvu.Cols" localSheetId="1" hidden="1">'04'!$D:$J,'04'!$BB:$BF,'04'!$BI:$BI</definedName>
    <definedName name="Z_2C091194_DF70_4E0A_849A_E59121921D8E_.wvu.FilterData" localSheetId="0" hidden="1">'03'!$A$3:$BQ$285</definedName>
    <definedName name="Z_2C091194_DF70_4E0A_849A_E59121921D8E_.wvu.FilterData" localSheetId="1" hidden="1">'04'!$A$3:$BQ$285</definedName>
    <definedName name="Z_2C091194_DF70_4E0A_849A_E59121921D8E_.wvu.Rows" localSheetId="0" hidden="1">'03'!$287:$288</definedName>
    <definedName name="Z_2C091194_DF70_4E0A_849A_E59121921D8E_.wvu.Rows" localSheetId="1" hidden="1">'04'!#REF!</definedName>
    <definedName name="Z_2CCBD1A2_8E73_47CA_A983_6E37BCD647BF_.wvu.FilterData" localSheetId="0" hidden="1">'03'!$A$3:$BQ$285</definedName>
    <definedName name="Z_2CCBD1A2_8E73_47CA_A983_6E37BCD647BF_.wvu.FilterData" localSheetId="1" hidden="1">'04'!$A$3:$BQ$285</definedName>
    <definedName name="Z_2EB4C337_A967_4035_BCF1_C0737FED7F2A_.wvu.FilterData" localSheetId="0" hidden="1">'03'!$A$3:$BQ$285</definedName>
    <definedName name="Z_2EB4C337_A967_4035_BCF1_C0737FED7F2A_.wvu.FilterData" localSheetId="1" hidden="1">'04'!$A$3:$BQ$285</definedName>
    <definedName name="Z_2FBAE2A4_3F00_4714_AD46_18F14B8BFA93_.wvu.FilterData" localSheetId="0" hidden="1">'03'!$A$3:$BG$285</definedName>
    <definedName name="Z_2FBAE2A4_3F00_4714_AD46_18F14B8BFA93_.wvu.FilterData" localSheetId="1" hidden="1">'04'!$A$3:$BG$285</definedName>
    <definedName name="Z_34133EF3_9E47_418E_AF0D_84B329F63232_.wvu.Cols" localSheetId="0" hidden="1">'03'!$D:$J,'03'!$BB:$BF,'03'!$BI:$BI</definedName>
    <definedName name="Z_34133EF3_9E47_418E_AF0D_84B329F63232_.wvu.Cols" localSheetId="1" hidden="1">'04'!$D:$J,'04'!$BB:$BF,'04'!$BI:$BI</definedName>
    <definedName name="Z_34133EF3_9E47_418E_AF0D_84B329F63232_.wvu.FilterData" localSheetId="0" hidden="1">'03'!$A$3:$BG$285</definedName>
    <definedName name="Z_34133EF3_9E47_418E_AF0D_84B329F63232_.wvu.FilterData" localSheetId="1" hidden="1">'04'!$A$3:$BG$285</definedName>
    <definedName name="Z_34133EF3_9E47_418E_AF0D_84B329F63232_.wvu.Rows" localSheetId="0" hidden="1">'03'!#REF!</definedName>
    <definedName name="Z_34133EF3_9E47_418E_AF0D_84B329F63232_.wvu.Rows" localSheetId="1" hidden="1">'04'!#REF!</definedName>
    <definedName name="Z_354DE3BB_0757_476E_AE22_DFC9605AB7B0_.wvu.FilterData" localSheetId="0" hidden="1">'03'!$A$3:$BG$285</definedName>
    <definedName name="Z_354DE3BB_0757_476E_AE22_DFC9605AB7B0_.wvu.FilterData" localSheetId="1" hidden="1">'04'!$A$3:$BG$285</definedName>
    <definedName name="Z_37337E6F_C5E9_48E0_A3A1_96037BEE4A0B_.wvu.FilterData" localSheetId="0" hidden="1">'03'!$A$3:$BQ$285</definedName>
    <definedName name="Z_37337E6F_C5E9_48E0_A3A1_96037BEE4A0B_.wvu.FilterData" localSheetId="1" hidden="1">'04'!$A$3:$BQ$285</definedName>
    <definedName name="Z_3A47869C_18FE_497C_8CAC_2034D8A9F48B_.wvu.Cols" localSheetId="0" hidden="1">'03'!$D:$J,'03'!$BB:$BF,'03'!$BI:$BI</definedName>
    <definedName name="Z_3A47869C_18FE_497C_8CAC_2034D8A9F48B_.wvu.Cols" localSheetId="1" hidden="1">'04'!$D:$J,'04'!$BB:$BF,'04'!$BI:$BI</definedName>
    <definedName name="Z_3A47869C_18FE_497C_8CAC_2034D8A9F48B_.wvu.FilterData" localSheetId="0" hidden="1">'03'!$A$3:$BQ$285</definedName>
    <definedName name="Z_3A47869C_18FE_497C_8CAC_2034D8A9F48B_.wvu.FilterData" localSheetId="1" hidden="1">'04'!$A$3:$BQ$285</definedName>
    <definedName name="Z_3A47869C_18FE_497C_8CAC_2034D8A9F48B_.wvu.Rows" localSheetId="0" hidden="1">'03'!$287:$288</definedName>
    <definedName name="Z_3A47869C_18FE_497C_8CAC_2034D8A9F48B_.wvu.Rows" localSheetId="1" hidden="1">'04'!#REF!</definedName>
    <definedName name="Z_3C49DE62_F896_4739_BEFB_75407FE7E38B_.wvu.FilterData" localSheetId="0" hidden="1">'03'!$A$3:$BF$285</definedName>
    <definedName name="Z_3C49DE62_F896_4739_BEFB_75407FE7E38B_.wvu.FilterData" localSheetId="1" hidden="1">'04'!$A$3:$BF$285</definedName>
    <definedName name="Z_3C9F26BC_B255_4921_A9C2_52CD2674A00F_.wvu.FilterData" localSheetId="0" hidden="1">'03'!$A$3:$BQ$285</definedName>
    <definedName name="Z_3C9F26BC_B255_4921_A9C2_52CD2674A00F_.wvu.FilterData" localSheetId="1" hidden="1">'04'!$A$3:$BQ$285</definedName>
    <definedName name="Z_3D92DAEE_D572_4852_8F0F_5D66BD187A3E_.wvu.FilterData" localSheetId="0" hidden="1">'03'!$A$3:$BQ$285</definedName>
    <definedName name="Z_3D92DAEE_D572_4852_8F0F_5D66BD187A3E_.wvu.FilterData" localSheetId="1" hidden="1">'04'!$A$3:$BQ$285</definedName>
    <definedName name="Z_3DC7622C_302A_412D_B821_43457EC5C16A_.wvu.FilterData" localSheetId="0" hidden="1">'03'!$A$3:$BQ$285</definedName>
    <definedName name="Z_3DC7622C_302A_412D_B821_43457EC5C16A_.wvu.FilterData" localSheetId="1" hidden="1">'04'!$A$3:$BQ$285</definedName>
    <definedName name="Z_40D7F4A0_0BA1_4F3D_A097_01CE00298173_.wvu.FilterData" localSheetId="0" hidden="1">'03'!$A$3:$BQ$285</definedName>
    <definedName name="Z_40D7F4A0_0BA1_4F3D_A097_01CE00298173_.wvu.FilterData" localSheetId="1" hidden="1">'04'!$A$3:$BQ$285</definedName>
    <definedName name="Z_42DD52F6_0A6C_49D8_BC87_C6A15CA8E715_.wvu.Cols" localSheetId="0" hidden="1">'03'!$D:$J,'03'!$BB:$BF,'03'!$BI:$BI</definedName>
    <definedName name="Z_42DD52F6_0A6C_49D8_BC87_C6A15CA8E715_.wvu.Cols" localSheetId="1" hidden="1">'04'!$D:$J,'04'!$BB:$BF,'04'!$BI:$BI</definedName>
    <definedName name="Z_42DD52F6_0A6C_49D8_BC87_C6A15CA8E715_.wvu.FilterData" localSheetId="0" hidden="1">'03'!$A$3:$BF$285</definedName>
    <definedName name="Z_42DD52F6_0A6C_49D8_BC87_C6A15CA8E715_.wvu.FilterData" localSheetId="1" hidden="1">'04'!$A$3:$BF$285</definedName>
    <definedName name="Z_42DD52F6_0A6C_49D8_BC87_C6A15CA8E715_.wvu.Rows" localSheetId="0" hidden="1">'03'!$288:$288</definedName>
    <definedName name="Z_42DD52F6_0A6C_49D8_BC87_C6A15CA8E715_.wvu.Rows" localSheetId="1" hidden="1">'04'!#REF!</definedName>
    <definedName name="Z_446B0288_B966_4F93_8E7C_EA2EE5E422A9_.wvu.FilterData" localSheetId="0" hidden="1">'03'!$A$3:$BQ$285</definedName>
    <definedName name="Z_446B0288_B966_4F93_8E7C_EA2EE5E422A9_.wvu.FilterData" localSheetId="1" hidden="1">'04'!$A$3:$BQ$285</definedName>
    <definedName name="Z_496F7D14_B0D8_4E66_89CF_568DAD8DE13F_.wvu.FilterData" localSheetId="0" hidden="1">'03'!$A$3:$BQ$285</definedName>
    <definedName name="Z_496F7D14_B0D8_4E66_89CF_568DAD8DE13F_.wvu.FilterData" localSheetId="1" hidden="1">'04'!$A$3:$BQ$285</definedName>
    <definedName name="Z_4BEC7E75_C86C_46A8_93EA_8A774B018223_.wvu.FilterData" localSheetId="0" hidden="1">'03'!$A$3:$BF$285</definedName>
    <definedName name="Z_4BEC7E75_C86C_46A8_93EA_8A774B018223_.wvu.FilterData" localSheetId="1" hidden="1">'04'!$A$3:$BF$285</definedName>
    <definedName name="Z_4D13C87A_180D_4CF7_A9CB_ACFF681803BC_.wvu.FilterData" localSheetId="0" hidden="1">'03'!$A$3:$BQ$285</definedName>
    <definedName name="Z_4D13C87A_180D_4CF7_A9CB_ACFF681803BC_.wvu.FilterData" localSheetId="1" hidden="1">'04'!$A$3:$BQ$285</definedName>
    <definedName name="Z_4D76BFDF_4535_431E_A44F_0491E6BBF3F2_.wvu.FilterData" localSheetId="0" hidden="1">'03'!$A$3:$AZ$285</definedName>
    <definedName name="Z_4D76BFDF_4535_431E_A44F_0491E6BBF3F2_.wvu.FilterData" localSheetId="1" hidden="1">'04'!$A$3:$AZ$285</definedName>
    <definedName name="Z_535F9ED8_E78E_4D21_8451_C43297D669E1_.wvu.FilterData" localSheetId="0" hidden="1">'03'!$A$3:$BQ$285</definedName>
    <definedName name="Z_535F9ED8_E78E_4D21_8451_C43297D669E1_.wvu.FilterData" localSheetId="1" hidden="1">'04'!$A$3:$BQ$285</definedName>
    <definedName name="Z_54BB3C45_15D7_4059_AA61_62DF041E7869_.wvu.FilterData" localSheetId="0" hidden="1">'03'!$A$3:$BQ$285</definedName>
    <definedName name="Z_54BB3C45_15D7_4059_AA61_62DF041E7869_.wvu.FilterData" localSheetId="1" hidden="1">'04'!$A$3:$BQ$285</definedName>
    <definedName name="Z_54BF1F2E_2082_403E_8E75_EE586878FBD7_.wvu.Cols" localSheetId="0" hidden="1">'03'!$BB:$BF,'03'!$BI:$BI</definedName>
    <definedName name="Z_54BF1F2E_2082_403E_8E75_EE586878FBD7_.wvu.Cols" localSheetId="1" hidden="1">'04'!$BB:$BF,'04'!$BI:$BI</definedName>
    <definedName name="Z_54BF1F2E_2082_403E_8E75_EE586878FBD7_.wvu.FilterData" localSheetId="0" hidden="1">'03'!$A$3:$BQ$285</definedName>
    <definedName name="Z_54BF1F2E_2082_403E_8E75_EE586878FBD7_.wvu.FilterData" localSheetId="1" hidden="1">'04'!$A$3:$BQ$285</definedName>
    <definedName name="Z_54BF1F2E_2082_403E_8E75_EE586878FBD7_.wvu.Rows" localSheetId="0" hidden="1">'03'!$287:$288</definedName>
    <definedName name="Z_54BF1F2E_2082_403E_8E75_EE586878FBD7_.wvu.Rows" localSheetId="1" hidden="1">'04'!#REF!</definedName>
    <definedName name="Z_55500D8B_3FB7_42D7_A91C_8E92655D7641_.wvu.FilterData" localSheetId="0" hidden="1">'03'!$A$3:$BQ$285</definedName>
    <definedName name="Z_55500D8B_3FB7_42D7_A91C_8E92655D7641_.wvu.FilterData" localSheetId="1" hidden="1">'04'!$A$3:$BQ$285</definedName>
    <definedName name="Z_565F0F6B_DB21_469B_936E_6349DB30E40A_.wvu.Cols" localSheetId="0" hidden="1">'03'!$BI:$BI</definedName>
    <definedName name="Z_565F0F6B_DB21_469B_936E_6349DB30E40A_.wvu.Cols" localSheetId="1" hidden="1">'04'!$BI:$BI</definedName>
    <definedName name="Z_565F0F6B_DB21_469B_936E_6349DB30E40A_.wvu.FilterData" localSheetId="0" hidden="1">'03'!$A$3:$BF$285</definedName>
    <definedName name="Z_565F0F6B_DB21_469B_936E_6349DB30E40A_.wvu.FilterData" localSheetId="1" hidden="1">'04'!$A$3:$BF$285</definedName>
    <definedName name="Z_565F0F6B_DB21_469B_936E_6349DB30E40A_.wvu.Rows" localSheetId="0" hidden="1">'03'!$288:$288</definedName>
    <definedName name="Z_565F0F6B_DB21_469B_936E_6349DB30E40A_.wvu.Rows" localSheetId="1" hidden="1">'04'!#REF!</definedName>
    <definedName name="Z_56BDEE74_6FF1_4373_886E_B691897F3284_.wvu.FilterData" localSheetId="0" hidden="1">'03'!$A$3:$BQ$285</definedName>
    <definedName name="Z_56BDEE74_6FF1_4373_886E_B691897F3284_.wvu.FilterData" localSheetId="1" hidden="1">'04'!$A$3:$BQ$285</definedName>
    <definedName name="Z_5753EF38_5D96_4292_ABEF_2F47815D9785_.wvu.Cols" localSheetId="0" hidden="1">'03'!$D:$J,'03'!$BB:$BF,'03'!$BI:$BI</definedName>
    <definedName name="Z_5753EF38_5D96_4292_ABEF_2F47815D9785_.wvu.Cols" localSheetId="1" hidden="1">'04'!$D:$J,'04'!$BB:$BF,'04'!$BI:$BI</definedName>
    <definedName name="Z_5753EF38_5D96_4292_ABEF_2F47815D9785_.wvu.FilterData" localSheetId="0" hidden="1">'03'!$A$3:$BG$285</definedName>
    <definedName name="Z_5753EF38_5D96_4292_ABEF_2F47815D9785_.wvu.FilterData" localSheetId="1" hidden="1">'04'!$A$3:$BG$285</definedName>
    <definedName name="Z_5753EF38_5D96_4292_ABEF_2F47815D9785_.wvu.Rows" localSheetId="0" hidden="1">'03'!$247:$254,'03'!#REF!,'03'!$255:$255,'03'!#REF!,'03'!#REF!,'03'!#REF!</definedName>
    <definedName name="Z_5753EF38_5D96_4292_ABEF_2F47815D9785_.wvu.Rows" localSheetId="1" hidden="1">'04'!$247:$254,'04'!#REF!,'04'!$255:$255,'04'!#REF!,'04'!#REF!,'04'!#REF!</definedName>
    <definedName name="Z_5C0157CF_4851_4B3D_9CC9_95A1C8458B74_.wvu.Cols" localSheetId="0" hidden="1">'03'!$D:$J,'03'!$BB:$BF,'03'!$BI:$BI</definedName>
    <definedName name="Z_5C0157CF_4851_4B3D_9CC9_95A1C8458B74_.wvu.Cols" localSheetId="1" hidden="1">'04'!$D:$J,'04'!$BB:$BF,'04'!$BI:$BI</definedName>
    <definedName name="Z_5C0157CF_4851_4B3D_9CC9_95A1C8458B74_.wvu.FilterData" localSheetId="0" hidden="1">'03'!$A$3:$BQ$285</definedName>
    <definedName name="Z_5C0157CF_4851_4B3D_9CC9_95A1C8458B74_.wvu.FilterData" localSheetId="1" hidden="1">'04'!$A$3:$BQ$285</definedName>
    <definedName name="Z_5C0157CF_4851_4B3D_9CC9_95A1C8458B74_.wvu.Rows" localSheetId="0" hidden="1">'03'!$287:$288</definedName>
    <definedName name="Z_5C0157CF_4851_4B3D_9CC9_95A1C8458B74_.wvu.Rows" localSheetId="1" hidden="1">'04'!#REF!</definedName>
    <definedName name="Z_5CF0FFD7_B943_4F0C_A373_F89D94617021_.wvu.FilterData" localSheetId="0" hidden="1">'03'!$A$3:$BG$285</definedName>
    <definedName name="Z_5CF0FFD7_B943_4F0C_A373_F89D94617021_.wvu.FilterData" localSheetId="1" hidden="1">'04'!$A$3:$BG$285</definedName>
    <definedName name="Z_5DB57E07_FCA0_42F1_80D2_FC855FB0CAB3_.wvu.FilterData" localSheetId="0" hidden="1">'03'!$A$3:$BQ$285</definedName>
    <definedName name="Z_5DB57E07_FCA0_42F1_80D2_FC855FB0CAB3_.wvu.FilterData" localSheetId="1" hidden="1">'04'!$A$3:$BQ$285</definedName>
    <definedName name="Z_5E051059_7C2B_458D_A7A6_17A65F5D86C2_.wvu.FilterData" localSheetId="0" hidden="1">'03'!$A$3:$BG$285</definedName>
    <definedName name="Z_5E051059_7C2B_458D_A7A6_17A65F5D86C2_.wvu.FilterData" localSheetId="1" hidden="1">'04'!$A$3:$BG$285</definedName>
    <definedName name="Z_5E92B40F_9BB9_4FF8_921E_04F4BA1677B6_.wvu.FilterData" localSheetId="0" hidden="1">'03'!$A$3:$BQ$285</definedName>
    <definedName name="Z_5E92B40F_9BB9_4FF8_921E_04F4BA1677B6_.wvu.FilterData" localSheetId="1" hidden="1">'04'!$A$3:$BQ$285</definedName>
    <definedName name="Z_5FF03A6D_7691_4D1B_9199_3459BC4CECDB_.wvu.FilterData" localSheetId="0" hidden="1">'03'!$K$3:$AZ$285</definedName>
    <definedName name="Z_5FF03A6D_7691_4D1B_9199_3459BC4CECDB_.wvu.FilterData" localSheetId="1" hidden="1">'04'!$K$3:$AZ$285</definedName>
    <definedName name="Z_60D52F71_B85E_4C5D_B0CB_1A31E4143E9B_.wvu.Cols" localSheetId="0" hidden="1">'03'!$D:$J,'03'!$BB:$BF,'03'!$BI:$BI</definedName>
    <definedName name="Z_60D52F71_B85E_4C5D_B0CB_1A31E4143E9B_.wvu.Cols" localSheetId="1" hidden="1">'04'!$D:$J,'04'!$BB:$BF,'04'!$BI:$BI</definedName>
    <definedName name="Z_60D52F71_B85E_4C5D_B0CB_1A31E4143E9B_.wvu.FilterData" localSheetId="0" hidden="1">'03'!$A$3:$BQ$285</definedName>
    <definedName name="Z_60D52F71_B85E_4C5D_B0CB_1A31E4143E9B_.wvu.FilterData" localSheetId="1" hidden="1">'04'!$A$3:$BQ$285</definedName>
    <definedName name="Z_60D52F71_B85E_4C5D_B0CB_1A31E4143E9B_.wvu.Rows" localSheetId="0" hidden="1">'03'!$287:$288</definedName>
    <definedName name="Z_60D52F71_B85E_4C5D_B0CB_1A31E4143E9B_.wvu.Rows" localSheetId="1" hidden="1">'04'!#REF!</definedName>
    <definedName name="Z_6136217B_5590_42D2_9160_C7403C8E9F85_.wvu.Cols" localSheetId="0" hidden="1">'03'!$BI:$BI</definedName>
    <definedName name="Z_6136217B_5590_42D2_9160_C7403C8E9F85_.wvu.Cols" localSheetId="1" hidden="1">'04'!$BI:$BI</definedName>
    <definedName name="Z_6136217B_5590_42D2_9160_C7403C8E9F85_.wvu.FilterData" localSheetId="0" hidden="1">'03'!$A$3:$BG$285</definedName>
    <definedName name="Z_6136217B_5590_42D2_9160_C7403C8E9F85_.wvu.FilterData" localSheetId="1" hidden="1">'04'!$A$3:$BG$285</definedName>
    <definedName name="Z_6136217B_5590_42D2_9160_C7403C8E9F85_.wvu.Rows" localSheetId="0" hidden="1">'03'!$287:$288</definedName>
    <definedName name="Z_6136217B_5590_42D2_9160_C7403C8E9F85_.wvu.Rows" localSheetId="1" hidden="1">'04'!#REF!</definedName>
    <definedName name="Z_62094343_077A_4768_97D4_9618FE661C4B_.wvu.Cols" localSheetId="0" hidden="1">'03'!$BB:$BF</definedName>
    <definedName name="Z_62094343_077A_4768_97D4_9618FE661C4B_.wvu.Cols" localSheetId="1" hidden="1">'04'!$BB:$BF</definedName>
    <definedName name="Z_62094343_077A_4768_97D4_9618FE661C4B_.wvu.FilterData" localSheetId="0" hidden="1">'03'!$A$3:$BQ$285</definedName>
    <definedName name="Z_62094343_077A_4768_97D4_9618FE661C4B_.wvu.FilterData" localSheetId="1" hidden="1">'04'!$A$3:$BQ$285</definedName>
    <definedName name="Z_62094343_077A_4768_97D4_9618FE661C4B_.wvu.Rows" localSheetId="0" hidden="1">'03'!$287:$288</definedName>
    <definedName name="Z_62094343_077A_4768_97D4_9618FE661C4B_.wvu.Rows" localSheetId="1" hidden="1">'04'!#REF!</definedName>
    <definedName name="Z_6232E334_939C_4328_AF81_F0D16E3D22A3_.wvu.FilterData" localSheetId="0" hidden="1">'03'!$A$3:$BQ$285</definedName>
    <definedName name="Z_6232E334_939C_4328_AF81_F0D16E3D22A3_.wvu.FilterData" localSheetId="1" hidden="1">'04'!$A$3:$BQ$285</definedName>
    <definedName name="Z_6331C846_0672_4FC9_8E4C_6D32D7BFB686_.wvu.Cols" localSheetId="0" hidden="1">'03'!$D:$J,'03'!$BB:$BF</definedName>
    <definedName name="Z_6331C846_0672_4FC9_8E4C_6D32D7BFB686_.wvu.Cols" localSheetId="1" hidden="1">'04'!$D:$J,'04'!$BB:$BF</definedName>
    <definedName name="Z_6331C846_0672_4FC9_8E4C_6D32D7BFB686_.wvu.FilterData" localSheetId="0" hidden="1">'03'!$A$3:$BQ$285</definedName>
    <definedName name="Z_6331C846_0672_4FC9_8E4C_6D32D7BFB686_.wvu.FilterData" localSheetId="1" hidden="1">'04'!$A$3:$BQ$285</definedName>
    <definedName name="Z_63472541_B02C_45BB_8512_6988CF296A58_.wvu.FilterData" localSheetId="0" hidden="1">'03'!$A$3:$BQ$285</definedName>
    <definedName name="Z_63472541_B02C_45BB_8512_6988CF296A58_.wvu.FilterData" localSheetId="1" hidden="1">'04'!$A$3:$BQ$285</definedName>
    <definedName name="Z_643A3867_D666_434F_8678_65FA24DC37B7_.wvu.FilterData" localSheetId="0" hidden="1">'03'!$A$3:$BQ$285</definedName>
    <definedName name="Z_643A3867_D666_434F_8678_65FA24DC37B7_.wvu.FilterData" localSheetId="1" hidden="1">'04'!$A$3:$BQ$285</definedName>
    <definedName name="Z_6625E463_683B_4718_83E5_667895E2C43A_.wvu.FilterData" localSheetId="0" hidden="1">'03'!$A$3:$BG$285</definedName>
    <definedName name="Z_6625E463_683B_4718_83E5_667895E2C43A_.wvu.FilterData" localSheetId="1" hidden="1">'04'!$A$3:$BG$285</definedName>
    <definedName name="Z_663AF2AF_F623_4AB5_A579_BB897C2D004D_.wvu.FilterData" localSheetId="0" hidden="1">'03'!$A$3:$BQ$285</definedName>
    <definedName name="Z_663AF2AF_F623_4AB5_A579_BB897C2D004D_.wvu.FilterData" localSheetId="1" hidden="1">'04'!$A$3:$BQ$285</definedName>
    <definedName name="Z_69918A30_4B74_4224_AE34_98B309545ED6_.wvu.Cols" localSheetId="0" hidden="1">'03'!$D:$J,'03'!$BB:$BF,'03'!$BI:$BI</definedName>
    <definedName name="Z_69918A30_4B74_4224_AE34_98B309545ED6_.wvu.Cols" localSheetId="1" hidden="1">'04'!$D:$J,'04'!$BB:$BF,'04'!$BI:$BI</definedName>
    <definedName name="Z_69918A30_4B74_4224_AE34_98B309545ED6_.wvu.FilterData" localSheetId="0" hidden="1">'03'!$A$3:$BQ$285</definedName>
    <definedName name="Z_69918A30_4B74_4224_AE34_98B309545ED6_.wvu.FilterData" localSheetId="1" hidden="1">'04'!$A$3:$BQ$285</definedName>
    <definedName name="Z_69918A30_4B74_4224_AE34_98B309545ED6_.wvu.Rows" localSheetId="0" hidden="1">'03'!$255:$255,'03'!#REF!,'03'!#REF!,'03'!$287:$288</definedName>
    <definedName name="Z_69918A30_4B74_4224_AE34_98B309545ED6_.wvu.Rows" localSheetId="1" hidden="1">'04'!$255:$255,'04'!#REF!,'04'!#REF!,'04'!#REF!</definedName>
    <definedName name="Z_69BC5E7A_01E7_4EDA_B93C_B01915197568_.wvu.FilterData" localSheetId="0" hidden="1">'03'!$A$3:$BQ$285</definedName>
    <definedName name="Z_69BC5E7A_01E7_4EDA_B93C_B01915197568_.wvu.FilterData" localSheetId="1" hidden="1">'04'!$A$3:$BQ$285</definedName>
    <definedName name="Z_6A7BEDB0_7A89_4576_B765_6F807ED7CB56_.wvu.FilterData" localSheetId="0" hidden="1">'03'!$A$3:$BQ$285</definedName>
    <definedName name="Z_6A7BEDB0_7A89_4576_B765_6F807ED7CB56_.wvu.FilterData" localSheetId="1" hidden="1">'04'!$A$3:$BQ$285</definedName>
    <definedName name="Z_6B8E92D8_608B_4382_9C27_BE39C6C23E94_.wvu.Cols" localSheetId="0" hidden="1">'03'!$D:$J,'03'!$BB:$BF,'03'!$BI:$BI</definedName>
    <definedName name="Z_6B8E92D8_608B_4382_9C27_BE39C6C23E94_.wvu.Cols" localSheetId="1" hidden="1">'04'!$D:$J,'04'!$BB:$BF,'04'!$BI:$BI</definedName>
    <definedName name="Z_6B8E92D8_608B_4382_9C27_BE39C6C23E94_.wvu.FilterData" localSheetId="0" hidden="1">'03'!$A$3:$BF$285</definedName>
    <definedName name="Z_6B8E92D8_608B_4382_9C27_BE39C6C23E94_.wvu.FilterData" localSheetId="1" hidden="1">'04'!$A$3:$BF$285</definedName>
    <definedName name="Z_6B8E92D8_608B_4382_9C27_BE39C6C23E94_.wvu.Rows" localSheetId="0" hidden="1">'03'!$288:$288</definedName>
    <definedName name="Z_6B8E92D8_608B_4382_9C27_BE39C6C23E94_.wvu.Rows" localSheetId="1" hidden="1">'04'!#REF!</definedName>
    <definedName name="Z_6BB199F5_B7F8_4628_A529_9D4D6242D136_.wvu.Cols" localSheetId="0" hidden="1">'03'!$D:$J,'03'!$S:$S,'03'!$AG:$AG,'03'!$AN:$AP,'03'!$AS:$AS,'03'!$BB:$BF,'03'!$BI:$BI</definedName>
    <definedName name="Z_6BB199F5_B7F8_4628_A529_9D4D6242D136_.wvu.Cols" localSheetId="1" hidden="1">'04'!$D:$J,'04'!$S:$S,'04'!$AG:$AG,'04'!$AN:$AP,'04'!$AS:$AS,'04'!$BB:$BF,'04'!$BI:$BI</definedName>
    <definedName name="Z_6BB199F5_B7F8_4628_A529_9D4D6242D136_.wvu.FilterData" localSheetId="0" hidden="1">'03'!$A$3:$BQ$285</definedName>
    <definedName name="Z_6BB199F5_B7F8_4628_A529_9D4D6242D136_.wvu.FilterData" localSheetId="1" hidden="1">'04'!$A$3:$BQ$285</definedName>
    <definedName name="Z_6BB199F5_B7F8_4628_A529_9D4D6242D136_.wvu.Rows" localSheetId="0" hidden="1">'03'!$287:$288</definedName>
    <definedName name="Z_6BB199F5_B7F8_4628_A529_9D4D6242D136_.wvu.Rows" localSheetId="1" hidden="1">'04'!#REF!</definedName>
    <definedName name="Z_6CCCEA0A_3867_4F97_A91B_904EC4CCBC94_.wvu.FilterData" localSheetId="0" hidden="1">'03'!$A$3:$BQ$285</definedName>
    <definedName name="Z_6CCCEA0A_3867_4F97_A91B_904EC4CCBC94_.wvu.FilterData" localSheetId="1" hidden="1">'04'!$A$3:$BQ$285</definedName>
    <definedName name="Z_6D51C695_FD70_4835_BC12_14D3FBC5641C_.wvu.FilterData" localSheetId="2" hidden="1">'E-mail'!$B$6:$E$6</definedName>
    <definedName name="Z_6DC64CF8_D9D8_44F0_80F0_85A116AEC7B2_.wvu.FilterData" localSheetId="0" hidden="1">'03'!$A$3:$BQ$285</definedName>
    <definedName name="Z_6DC64CF8_D9D8_44F0_80F0_85A116AEC7B2_.wvu.FilterData" localSheetId="1" hidden="1">'04'!$A$3:$BQ$285</definedName>
    <definedName name="Z_6E0F4488_B65C_4445_B461_11F6D3888443_.wvu.FilterData" localSheetId="0" hidden="1">'03'!$A$3:$BF$285</definedName>
    <definedName name="Z_6E0F4488_B65C_4445_B461_11F6D3888443_.wvu.FilterData" localSheetId="1" hidden="1">'04'!$A$3:$BF$285</definedName>
    <definedName name="Z_6EAD7C76_C5E1_4C3E_8CD8_AC44C21EB964_.wvu.FilterData" localSheetId="0" hidden="1">'03'!$A$3:$BG$285</definedName>
    <definedName name="Z_6EAD7C76_C5E1_4C3E_8CD8_AC44C21EB964_.wvu.FilterData" localSheetId="1" hidden="1">'04'!$A$3:$BG$285</definedName>
    <definedName name="Z_6EE5706D_5827_489B_BE4F_A90A7659D031_.wvu.FilterData" localSheetId="0" hidden="1">'03'!$A$3:$BG$285</definedName>
    <definedName name="Z_6EE5706D_5827_489B_BE4F_A90A7659D031_.wvu.FilterData" localSheetId="1" hidden="1">'04'!$A$3:$BG$285</definedName>
    <definedName name="Z_6FE138F5_7B0B_47B1_BE06_8C2DE0806DB3_.wvu.FilterData" localSheetId="0" hidden="1">'03'!$A$3:$BF$285</definedName>
    <definedName name="Z_6FE138F5_7B0B_47B1_BE06_8C2DE0806DB3_.wvu.FilterData" localSheetId="1" hidden="1">'04'!$A$3:$BF$285</definedName>
    <definedName name="Z_700897D8_96E1_4FEC_B27B_B525E7AE0036_.wvu.FilterData" localSheetId="0" hidden="1">'03'!$A$3:$BF$285</definedName>
    <definedName name="Z_700897D8_96E1_4FEC_B27B_B525E7AE0036_.wvu.FilterData" localSheetId="1" hidden="1">'04'!$A$3:$BF$285</definedName>
    <definedName name="Z_70DF54A5_8C5A_4AE7_A12F_D50B149685C5_.wvu.FilterData" localSheetId="0" hidden="1">'03'!$A$3:$BQ$285</definedName>
    <definedName name="Z_70DF54A5_8C5A_4AE7_A12F_D50B149685C5_.wvu.FilterData" localSheetId="1" hidden="1">'04'!$A$3:$BQ$285</definedName>
    <definedName name="Z_72925E5D_0C18_4BE2_B17D_EB9AC483686F_.wvu.FilterData" localSheetId="0" hidden="1">'03'!$A$3:$BQ$285</definedName>
    <definedName name="Z_72925E5D_0C18_4BE2_B17D_EB9AC483686F_.wvu.FilterData" localSheetId="1" hidden="1">'04'!$A$3:$BQ$285</definedName>
    <definedName name="Z_74096354_0126_40F1_9A8E_08760454C6D8_.wvu.Cols" localSheetId="0" hidden="1">'03'!$D:$J,'03'!$BB:$BF,'03'!$BI:$BI</definedName>
    <definedName name="Z_74096354_0126_40F1_9A8E_08760454C6D8_.wvu.Cols" localSheetId="1" hidden="1">'04'!$D:$J,'04'!$BB:$BF,'04'!$BI:$BI</definedName>
    <definedName name="Z_74096354_0126_40F1_9A8E_08760454C6D8_.wvu.FilterData" localSheetId="0" hidden="1">'03'!$A$3:$BQ$285</definedName>
    <definedName name="Z_74096354_0126_40F1_9A8E_08760454C6D8_.wvu.FilterData" localSheetId="1" hidden="1">'04'!$A$3:$BQ$285</definedName>
    <definedName name="Z_74096354_0126_40F1_9A8E_08760454C6D8_.wvu.Rows" localSheetId="0" hidden="1">'03'!$287:$288</definedName>
    <definedName name="Z_74096354_0126_40F1_9A8E_08760454C6D8_.wvu.Rows" localSheetId="1" hidden="1">'04'!#REF!</definedName>
    <definedName name="Z_7506415A_272B_4D8D_A87B_807BCF607BBF_.wvu.FilterData" localSheetId="0" hidden="1">'03'!$A$3:$BQ$285</definedName>
    <definedName name="Z_7506415A_272B_4D8D_A87B_807BCF607BBF_.wvu.FilterData" localSheetId="1" hidden="1">'04'!$A$3:$BQ$285</definedName>
    <definedName name="Z_7847DEFF_6CFF_405A_971E_D7662E2DAA20_.wvu.FilterData" localSheetId="0" hidden="1">'03'!$A$3:$BQ$285</definedName>
    <definedName name="Z_7847DEFF_6CFF_405A_971E_D7662E2DAA20_.wvu.FilterData" localSheetId="1" hidden="1">'04'!$A$3:$BQ$285</definedName>
    <definedName name="Z_785C7DC8_4156_457B_9905_FAD577E3FC67_.wvu.FilterData" localSheetId="0" hidden="1">'03'!$A$3:$BQ$285</definedName>
    <definedName name="Z_785C7DC8_4156_457B_9905_FAD577E3FC67_.wvu.FilterData" localSheetId="1" hidden="1">'04'!$A$3:$BQ$285</definedName>
    <definedName name="Z_7988D4B5_B536_4126_9657_253C754DF42F_.wvu.FilterData" localSheetId="0" hidden="1">'03'!$A$3:$BQ$285</definedName>
    <definedName name="Z_7988D4B5_B536_4126_9657_253C754DF42F_.wvu.FilterData" localSheetId="1" hidden="1">'04'!$A$3:$BQ$285</definedName>
    <definedName name="Z_7A62A617_4E9D_4DC9_AA2B_2587A6330CE3_.wvu.FilterData" localSheetId="0" hidden="1">'03'!$A$3:$BQ$285</definedName>
    <definedName name="Z_7A62A617_4E9D_4DC9_AA2B_2587A6330CE3_.wvu.FilterData" localSheetId="1" hidden="1">'04'!$A$3:$BQ$285</definedName>
    <definedName name="Z_7ACEAAE0_3279_4832_9E5F_1E2A39956B09_.wvu.FilterData" localSheetId="0" hidden="1">'03'!$A$3:$BQ$285</definedName>
    <definedName name="Z_7ACEAAE0_3279_4832_9E5F_1E2A39956B09_.wvu.FilterData" localSheetId="1" hidden="1">'04'!$A$3:$BQ$285</definedName>
    <definedName name="Z_7BC7AF16_CF71_4B26_ADC4_E9F8FCFFFF46_.wvu.FilterData" localSheetId="0" hidden="1">'03'!$A$3:$BQ$285</definedName>
    <definedName name="Z_7BC7AF16_CF71_4B26_ADC4_E9F8FCFFFF46_.wvu.FilterData" localSheetId="1" hidden="1">'04'!$A$3:$BQ$285</definedName>
    <definedName name="Z_7C74501B_111D_421B_84D1_081FF99EB869_.wvu.FilterData" localSheetId="0" hidden="1">'03'!$A$3:$BQ$285</definedName>
    <definedName name="Z_7C74501B_111D_421B_84D1_081FF99EB869_.wvu.FilterData" localSheetId="1" hidden="1">'04'!$A$3:$BQ$285</definedName>
    <definedName name="Z_7D1F0E06_4828_46F2_A1DD_FC314C0B6B26_.wvu.FilterData" localSheetId="0" hidden="1">'03'!$A$3:$BQ$285</definedName>
    <definedName name="Z_7D1F0E06_4828_46F2_A1DD_FC314C0B6B26_.wvu.FilterData" localSheetId="1" hidden="1">'04'!$A$3:$BQ$285</definedName>
    <definedName name="Z_7EA5A39B_CD95_408E_B796_2DA5C7B1A839_.wvu.FilterData" localSheetId="0" hidden="1">'03'!$A$3:$BF$285</definedName>
    <definedName name="Z_7EA5A39B_CD95_408E_B796_2DA5C7B1A839_.wvu.FilterData" localSheetId="1" hidden="1">'04'!$A$3:$BF$285</definedName>
    <definedName name="Z_7F751B8A_C312_4B3D_A40B_DEE50015BE7E_.wvu.Cols" localSheetId="0" hidden="1">'03'!$D:$J,'03'!$S:$S,'03'!$AG:$AG,'03'!$AN:$AP,'03'!$AS:$AS,'03'!$BB:$BF,'03'!$BI:$BI</definedName>
    <definedName name="Z_7F751B8A_C312_4B3D_A40B_DEE50015BE7E_.wvu.Cols" localSheetId="1" hidden="1">'04'!$D:$J,'04'!$S:$S,'04'!$AG:$AG,'04'!$AN:$AP,'04'!$AS:$AS,'04'!$BB:$BF,'04'!$BI:$BI</definedName>
    <definedName name="Z_7F751B8A_C312_4B3D_A40B_DEE50015BE7E_.wvu.FilterData" localSheetId="0" hidden="1">'03'!$A$3:$BQ$285</definedName>
    <definedName name="Z_7F751B8A_C312_4B3D_A40B_DEE50015BE7E_.wvu.FilterData" localSheetId="1" hidden="1">'04'!$A$3:$BQ$285</definedName>
    <definedName name="Z_7F751B8A_C312_4B3D_A40B_DEE50015BE7E_.wvu.Rows" localSheetId="0" hidden="1">'03'!$287:$288</definedName>
    <definedName name="Z_7F751B8A_C312_4B3D_A40B_DEE50015BE7E_.wvu.Rows" localSheetId="1" hidden="1">'04'!#REF!</definedName>
    <definedName name="Z_7F82C8B6_B0A0_4068_8992_711359C101E3_.wvu.FilterData" localSheetId="0" hidden="1">'03'!$A$3:$BQ$285</definedName>
    <definedName name="Z_7F82C8B6_B0A0_4068_8992_711359C101E3_.wvu.FilterData" localSheetId="1" hidden="1">'04'!$A$3:$BQ$285</definedName>
    <definedName name="Z_7F88A055_6A6D_4ED8_B25C_78DE2BDDD233_.wvu.FilterData" localSheetId="0" hidden="1">'03'!$A$3:$BG$285</definedName>
    <definedName name="Z_7F88A055_6A6D_4ED8_B25C_78DE2BDDD233_.wvu.FilterData" localSheetId="1" hidden="1">'04'!$A$3:$BG$285</definedName>
    <definedName name="Z_8007EA75_3443_4635_8B1F_DCA12CA7A284_.wvu.Cols" localSheetId="0" hidden="1">'03'!$D:$J,'03'!$AN:$AP,'03'!$AS:$AS,'03'!$BB:$BF,'03'!$BI:$BI</definedName>
    <definedName name="Z_8007EA75_3443_4635_8B1F_DCA12CA7A284_.wvu.Cols" localSheetId="1" hidden="1">'04'!$D:$J,'04'!$AN:$AP,'04'!$AS:$AS,'04'!$BB:$BF,'04'!$BI:$BI</definedName>
    <definedName name="Z_8007EA75_3443_4635_8B1F_DCA12CA7A284_.wvu.FilterData" localSheetId="0" hidden="1">'03'!$A$3:$BQ$285</definedName>
    <definedName name="Z_8007EA75_3443_4635_8B1F_DCA12CA7A284_.wvu.FilterData" localSheetId="1" hidden="1">'04'!$A$3:$BQ$285</definedName>
    <definedName name="Z_8007EA75_3443_4635_8B1F_DCA12CA7A284_.wvu.Rows" localSheetId="0" hidden="1">'03'!$287:$288</definedName>
    <definedName name="Z_8007EA75_3443_4635_8B1F_DCA12CA7A284_.wvu.Rows" localSheetId="1" hidden="1">'04'!#REF!</definedName>
    <definedName name="Z_81A539D0_7451_4ECB_9E34_2F93B0A110FC_.wvu.FilterData" localSheetId="0" hidden="1">'03'!$A$3:$BQ$285</definedName>
    <definedName name="Z_81A539D0_7451_4ECB_9E34_2F93B0A110FC_.wvu.FilterData" localSheetId="1" hidden="1">'04'!$A$3:$BQ$285</definedName>
    <definedName name="Z_81A75B37_D6A8_48D3_A9C6_29C9444303E7_.wvu.FilterData" localSheetId="0" hidden="1">'03'!$A$3:$BQ$285</definedName>
    <definedName name="Z_81A75B37_D6A8_48D3_A9C6_29C9444303E7_.wvu.FilterData" localSheetId="1" hidden="1">'04'!$A$3:$BQ$285</definedName>
    <definedName name="Z_8485AE36_E9AE_4672_A308_A63DE06CA1F4_.wvu.FilterData" localSheetId="0" hidden="1">'03'!$A$3:$BQ$285</definedName>
    <definedName name="Z_8485AE36_E9AE_4672_A308_A63DE06CA1F4_.wvu.FilterData" localSheetId="1" hidden="1">'04'!$A$3:$BQ$285</definedName>
    <definedName name="Z_86D382C2_CD6F_47F3_89F4_C2DCE6C65528_.wvu.FilterData" localSheetId="0" hidden="1">'03'!$A$3:$BQ$285</definedName>
    <definedName name="Z_86D382C2_CD6F_47F3_89F4_C2DCE6C65528_.wvu.FilterData" localSheetId="1" hidden="1">'04'!$A$3:$BQ$285</definedName>
    <definedName name="Z_8B6B491D_FC40_41FE_BCAE_6BB3ACDAA415_.wvu.FilterData" localSheetId="0" hidden="1">'03'!$A$3:$BG$285</definedName>
    <definedName name="Z_8B6B491D_FC40_41FE_BCAE_6BB3ACDAA415_.wvu.FilterData" localSheetId="1" hidden="1">'04'!$A$3:$BG$285</definedName>
    <definedName name="Z_8D33D81F_3DD9_403C_A8F9_AD7D2E7E637D_.wvu.FilterData" localSheetId="0" hidden="1">'03'!$A$3:$BG$285</definedName>
    <definedName name="Z_8D33D81F_3DD9_403C_A8F9_AD7D2E7E637D_.wvu.FilterData" localSheetId="1" hidden="1">'04'!$A$3:$BG$285</definedName>
    <definedName name="Z_8E14CA18_5A51_4CA0_85DB_FC2801694D66_.wvu.FilterData" localSheetId="0" hidden="1">'03'!$A$3:$BQ$285</definedName>
    <definedName name="Z_8E14CA18_5A51_4CA0_85DB_FC2801694D66_.wvu.FilterData" localSheetId="1" hidden="1">'04'!$A$3:$BQ$285</definedName>
    <definedName name="Z_8E3D8B6B_06C4_4458_8B54_A1F68508C1EC_.wvu.FilterData" localSheetId="0" hidden="1">'03'!$A$3:$BQ$285</definedName>
    <definedName name="Z_8E3D8B6B_06C4_4458_8B54_A1F68508C1EC_.wvu.FilterData" localSheetId="1" hidden="1">'04'!$A$3:$BQ$285</definedName>
    <definedName name="Z_90A8EE5D_B36D_4A26_98E3_C302541D2839_.wvu.FilterData" localSheetId="0" hidden="1">'03'!$A$3:$BQ$285</definedName>
    <definedName name="Z_90A8EE5D_B36D_4A26_98E3_C302541D2839_.wvu.FilterData" localSheetId="1" hidden="1">'04'!$A$3:$BQ$285</definedName>
    <definedName name="Z_924C3F3B_0792_4DCB_A700_A9180F91A29D_.wvu.FilterData" localSheetId="0" hidden="1">'03'!$A$3:$BQ$285</definedName>
    <definedName name="Z_924C3F3B_0792_4DCB_A700_A9180F91A29D_.wvu.FilterData" localSheetId="1" hidden="1">'04'!$A$3:$BQ$285</definedName>
    <definedName name="Z_93569523_FBCC_4A64_AD8B_4E0AAE9E6754_.wvu.FilterData" localSheetId="0" hidden="1">'03'!$A$3:$BG$285</definedName>
    <definedName name="Z_93569523_FBCC_4A64_AD8B_4E0AAE9E6754_.wvu.FilterData" localSheetId="1" hidden="1">'04'!$A$3:$BG$285</definedName>
    <definedName name="Z_98077B17_BD85_432F_853D_8DBF40D271FD_.wvu.Cols" localSheetId="0" hidden="1">'03'!$D:$J,'03'!$BB:$BF,'03'!$BI:$BI</definedName>
    <definedName name="Z_98077B17_BD85_432F_853D_8DBF40D271FD_.wvu.Cols" localSheetId="1" hidden="1">'04'!$D:$J,'04'!$BB:$BF,'04'!$BI:$BI</definedName>
    <definedName name="Z_98077B17_BD85_432F_853D_8DBF40D271FD_.wvu.FilterData" localSheetId="0" hidden="1">'03'!$A$3:$BQ$285</definedName>
    <definedName name="Z_98077B17_BD85_432F_853D_8DBF40D271FD_.wvu.FilterData" localSheetId="1" hidden="1">'04'!$A$3:$BQ$285</definedName>
    <definedName name="Z_98E32A19_FF2A_4544_A64D_CD9AC69E7831_.wvu.FilterData" localSheetId="0" hidden="1">'03'!$A$3:$BQ$285</definedName>
    <definedName name="Z_98E32A19_FF2A_4544_A64D_CD9AC69E7831_.wvu.FilterData" localSheetId="1" hidden="1">'04'!$A$3:$BQ$285</definedName>
    <definedName name="Z_9AF43D44_A8A0_46A6_B20E_03A454796129_.wvu.FilterData" localSheetId="0" hidden="1">'03'!$A$3:$BQ$285</definedName>
    <definedName name="Z_9AF43D44_A8A0_46A6_B20E_03A454796129_.wvu.FilterData" localSheetId="1" hidden="1">'04'!$A$3:$BQ$285</definedName>
    <definedName name="Z_9B00A30B_FF62_4AD1_8F4E_563E9C64BF05_.wvu.FilterData" localSheetId="0" hidden="1">'03'!$A$3:$BG$285</definedName>
    <definedName name="Z_9B00A30B_FF62_4AD1_8F4E_563E9C64BF05_.wvu.FilterData" localSheetId="1" hidden="1">'04'!$A$3:$BG$285</definedName>
    <definedName name="Z_9B847A5F_A61D_4664_BD54_6EE90F2CD140_.wvu.FilterData" localSheetId="0" hidden="1">'03'!$A$3:$BQ$285</definedName>
    <definedName name="Z_9B847A5F_A61D_4664_BD54_6EE90F2CD140_.wvu.FilterData" localSheetId="1" hidden="1">'04'!$A$3:$BQ$285</definedName>
    <definedName name="Z_9BDBB9CC_4918_41F6_B86E_DFDC46F9F414_.wvu.Cols" localSheetId="0" hidden="1">'03'!$D:$J,'03'!$BB:$BF,'03'!$BI:$BI</definedName>
    <definedName name="Z_9BDBB9CC_4918_41F6_B86E_DFDC46F9F414_.wvu.Cols" localSheetId="1" hidden="1">'04'!$D:$J,'04'!$BB:$BF,'04'!$BI:$BI</definedName>
    <definedName name="Z_9BDBB9CC_4918_41F6_B86E_DFDC46F9F414_.wvu.FilterData" localSheetId="0" hidden="1">'03'!$A$3:$BQ$285</definedName>
    <definedName name="Z_9BDBB9CC_4918_41F6_B86E_DFDC46F9F414_.wvu.FilterData" localSheetId="1" hidden="1">'04'!$A$3:$BQ$285</definedName>
    <definedName name="Z_9BDBB9CC_4918_41F6_B86E_DFDC46F9F414_.wvu.Rows" localSheetId="0" hidden="1">'03'!$287:$288</definedName>
    <definedName name="Z_9BDBB9CC_4918_41F6_B86E_DFDC46F9F414_.wvu.Rows" localSheetId="1" hidden="1">'04'!#REF!</definedName>
    <definedName name="Z_9C7FD9BC_2211_467C_ABDF_3B473E8F5D84_.wvu.FilterData" localSheetId="0" hidden="1">'03'!$A$3:$BQ$285</definedName>
    <definedName name="Z_9C7FD9BC_2211_467C_ABDF_3B473E8F5D84_.wvu.FilterData" localSheetId="1" hidden="1">'04'!$A$3:$BQ$285</definedName>
    <definedName name="Z_9C835D10_3AB5_49A5_95AF_C8FD6DF7226D_.wvu.FilterData" localSheetId="0" hidden="1">'03'!$A$3:$BQ$285</definedName>
    <definedName name="Z_9C835D10_3AB5_49A5_95AF_C8FD6DF7226D_.wvu.FilterData" localSheetId="1" hidden="1">'04'!$A$3:$BQ$285</definedName>
    <definedName name="Z_9C86583C_DD7D_4BA2_862C_F0F2E825FEC6_.wvu.FilterData" localSheetId="0" hidden="1">'03'!$A$3:$BQ$285</definedName>
    <definedName name="Z_9C86583C_DD7D_4BA2_862C_F0F2E825FEC6_.wvu.FilterData" localSheetId="1" hidden="1">'04'!$A$3:$BQ$285</definedName>
    <definedName name="Z_9D0DD4A1_218A_421D_936B_F6F9A3987A67_.wvu.Cols" localSheetId="0" hidden="1">'03'!$E:$I</definedName>
    <definedName name="Z_9D0DD4A1_218A_421D_936B_F6F9A3987A67_.wvu.Cols" localSheetId="1" hidden="1">'04'!$E:$I</definedName>
    <definedName name="Z_9D0DD4A1_218A_421D_936B_F6F9A3987A67_.wvu.Cols" localSheetId="3" hidden="1">DealerCode!$A:$A</definedName>
    <definedName name="Z_9D0DD4A1_218A_421D_936B_F6F9A3987A67_.wvu.Cols" localSheetId="2" hidden="1">'E-mail'!#REF!</definedName>
    <definedName name="Z_9D0DD4A1_218A_421D_936B_F6F9A3987A67_.wvu.FilterData" localSheetId="0" hidden="1">'03'!$A$3:$BQ$285</definedName>
    <definedName name="Z_9D0DD4A1_218A_421D_936B_F6F9A3987A67_.wvu.FilterData" localSheetId="1" hidden="1">'04'!$A$3:$BQ$285</definedName>
    <definedName name="Z_9D0DD4A1_218A_421D_936B_F6F9A3987A67_.wvu.FilterData" localSheetId="2" hidden="1">'E-mail'!$B$6:$D$288</definedName>
    <definedName name="Z_A014A8CF_BFDC_421F_AABB_BB5FB06A642A_.wvu.FilterData" localSheetId="0" hidden="1">'03'!$A$3:$BQ$285</definedName>
    <definedName name="Z_A014A8CF_BFDC_421F_AABB_BB5FB06A642A_.wvu.FilterData" localSheetId="1" hidden="1">'04'!$A$3:$BQ$285</definedName>
    <definedName name="Z_A1C4C1DB_C06D_494A_92CF_39712C7EC516_.wvu.FilterData" localSheetId="0" hidden="1">'03'!$A$3:$BQ$285</definedName>
    <definedName name="Z_A1C4C1DB_C06D_494A_92CF_39712C7EC516_.wvu.FilterData" localSheetId="1" hidden="1">'04'!$A$3:$BQ$285</definedName>
    <definedName name="Z_A444A3BC_51B2_4DB6_8DE9_0F753ED7223A_.wvu.FilterData" localSheetId="0" hidden="1">'03'!$A$3:$BQ$285</definedName>
    <definedName name="Z_A444A3BC_51B2_4DB6_8DE9_0F753ED7223A_.wvu.FilterData" localSheetId="1" hidden="1">'04'!$A$3:$BQ$285</definedName>
    <definedName name="Z_A4A361E2_DC68_444C_829F_E4048D54A23F_.wvu.Cols" localSheetId="0" hidden="1">'03'!$D:$J,'03'!$BB:$BF,'03'!$BI:$BI</definedName>
    <definedName name="Z_A4A361E2_DC68_444C_829F_E4048D54A23F_.wvu.Cols" localSheetId="1" hidden="1">'04'!$D:$J,'04'!$BB:$BF,'04'!$BI:$BI</definedName>
    <definedName name="Z_A4A361E2_DC68_444C_829F_E4048D54A23F_.wvu.FilterData" localSheetId="0" hidden="1">'03'!$A$3:$BG$285</definedName>
    <definedName name="Z_A4A361E2_DC68_444C_829F_E4048D54A23F_.wvu.FilterData" localSheetId="1" hidden="1">'04'!$A$3:$BG$285</definedName>
    <definedName name="Z_A68198E5_57B8_4D94_BECB_6FCD65B6ED68_.wvu.FilterData" localSheetId="0" hidden="1">'03'!$A$3:$BQ$285</definedName>
    <definedName name="Z_A68198E5_57B8_4D94_BECB_6FCD65B6ED68_.wvu.FilterData" localSheetId="1" hidden="1">'04'!$A$3:$BQ$285</definedName>
    <definedName name="Z_A7D81021_6F19_48EF_A089_A20BF29F08E3_.wvu.FilterData" localSheetId="0" hidden="1">'03'!$A$3:$BF$285</definedName>
    <definedName name="Z_A7D81021_6F19_48EF_A089_A20BF29F08E3_.wvu.FilterData" localSheetId="1" hidden="1">'04'!$A$3:$BF$285</definedName>
    <definedName name="Z_A9CE9094_B7F0_484D_92D4_451F76744AB8_.wvu.FilterData" localSheetId="0" hidden="1">'03'!$A$3:$BG$285</definedName>
    <definedName name="Z_A9CE9094_B7F0_484D_92D4_451F76744AB8_.wvu.FilterData" localSheetId="1" hidden="1">'04'!$A$3:$BG$285</definedName>
    <definedName name="Z_AAF01E7D_CBF4_458C_84C9_CBF0927D615F_.wvu.FilterData" localSheetId="0" hidden="1">'03'!$A$3:$BQ$285</definedName>
    <definedName name="Z_AAF01E7D_CBF4_458C_84C9_CBF0927D615F_.wvu.FilterData" localSheetId="1" hidden="1">'04'!$A$3:$BQ$285</definedName>
    <definedName name="Z_ABFBB5ED_CDE8_4187_9573_3557E651C5FD_.wvu.FilterData" localSheetId="0" hidden="1">'03'!$A$3:$BF$285</definedName>
    <definedName name="Z_ABFBB5ED_CDE8_4187_9573_3557E651C5FD_.wvu.FilterData" localSheetId="1" hidden="1">'04'!$A$3:$BF$285</definedName>
    <definedName name="Z_AC6E858F_3EF0_467B_B686_D2F52DBA576A_.wvu.FilterData" localSheetId="0" hidden="1">'03'!$A$3:$BQ$285</definedName>
    <definedName name="Z_AC6E858F_3EF0_467B_B686_D2F52DBA576A_.wvu.FilterData" localSheetId="1" hidden="1">'04'!$A$3:$BQ$285</definedName>
    <definedName name="Z_B05BFF58_D2ED_4311_B977_7023FC115098_.wvu.FilterData" localSheetId="0" hidden="1">'03'!$A$3:$BQ$285</definedName>
    <definedName name="Z_B05BFF58_D2ED_4311_B977_7023FC115098_.wvu.FilterData" localSheetId="1" hidden="1">'04'!$A$3:$BQ$285</definedName>
    <definedName name="Z_B1E13E5C_FC84_4E9C_9AF5_2D2D355FAFBE_.wvu.FilterData" localSheetId="0" hidden="1">'03'!$A$3:$BF$285</definedName>
    <definedName name="Z_B1E13E5C_FC84_4E9C_9AF5_2D2D355FAFBE_.wvu.FilterData" localSheetId="1" hidden="1">'04'!$A$3:$BF$285</definedName>
    <definedName name="Z_B38CFA5A_7095_4FC5_A530_D3FBCC251341_.wvu.FilterData" localSheetId="0" hidden="1">'03'!$A$3:$BQ$285</definedName>
    <definedName name="Z_B38CFA5A_7095_4FC5_A530_D3FBCC251341_.wvu.FilterData" localSheetId="1" hidden="1">'04'!$A$3:$BQ$285</definedName>
    <definedName name="Z_B419D0D7_91C4_4F74_B3FB_24FDF6255381_.wvu.FilterData" localSheetId="0" hidden="1">'03'!$A$3:$BG$285</definedName>
    <definedName name="Z_B419D0D7_91C4_4F74_B3FB_24FDF6255381_.wvu.FilterData" localSheetId="1" hidden="1">'04'!$A$3:$BG$285</definedName>
    <definedName name="Z_B6D656E9_54CA_488B_AFB8_DCDB9DBA12BB_.wvu.FilterData" localSheetId="0" hidden="1">'03'!$A$3:$BF$285</definedName>
    <definedName name="Z_B6D656E9_54CA_488B_AFB8_DCDB9DBA12BB_.wvu.FilterData" localSheetId="1" hidden="1">'04'!$A$3:$BF$285</definedName>
    <definedName name="Z_B8CFDD3A_AABE_4A6B_97B0_8AC02D50D037_.wvu.FilterData" localSheetId="0" hidden="1">'03'!$A$3:$BQ$285</definedName>
    <definedName name="Z_B8CFDD3A_AABE_4A6B_97B0_8AC02D50D037_.wvu.FilterData" localSheetId="1" hidden="1">'04'!$A$3:$BQ$285</definedName>
    <definedName name="Z_B95C31F1_692B_47F1_BD0F_0B4B9408F266_.wvu.FilterData" localSheetId="0" hidden="1">'03'!$A$3:$BQ$285</definedName>
    <definedName name="Z_B95C31F1_692B_47F1_BD0F_0B4B9408F266_.wvu.FilterData" localSheetId="1" hidden="1">'04'!$A$3:$BQ$285</definedName>
    <definedName name="Z_BA3DDCFE_E518_419E_A62A_1AC6D4EF3F3F_.wvu.Cols" localSheetId="0" hidden="1">'03'!$D:$J,'03'!$BB:$BF,'03'!$BI:$BI</definedName>
    <definedName name="Z_BA3DDCFE_E518_419E_A62A_1AC6D4EF3F3F_.wvu.Cols" localSheetId="1" hidden="1">'04'!$D:$J,'04'!$BB:$BF,'04'!$BI:$BI</definedName>
    <definedName name="Z_BA3DDCFE_E518_419E_A62A_1AC6D4EF3F3F_.wvu.FilterData" localSheetId="0" hidden="1">'03'!$A$3:$BQ$285</definedName>
    <definedName name="Z_BA3DDCFE_E518_419E_A62A_1AC6D4EF3F3F_.wvu.FilterData" localSheetId="1" hidden="1">'04'!$A$3:$BQ$285</definedName>
    <definedName name="Z_BA3DDCFE_E518_419E_A62A_1AC6D4EF3F3F_.wvu.Rows" localSheetId="0" hidden="1">'03'!$287:$288</definedName>
    <definedName name="Z_BA3DDCFE_E518_419E_A62A_1AC6D4EF3F3F_.wvu.Rows" localSheetId="1" hidden="1">'04'!#REF!</definedName>
    <definedName name="Z_BB91A3FB_646F_4624_9B4F_20CEDD4B5933_.wvu.FilterData" localSheetId="0" hidden="1">'03'!$A$3:$BQ$285</definedName>
    <definedName name="Z_BB91A3FB_646F_4624_9B4F_20CEDD4B5933_.wvu.FilterData" localSheetId="1" hidden="1">'04'!$A$3:$BQ$285</definedName>
    <definedName name="Z_BBB8D8A7_2A7D_4562_875A_E8A0FF67BFFF_.wvu.FilterData" localSheetId="0" hidden="1">'03'!$A$3:$BQ$285</definedName>
    <definedName name="Z_BBB8D8A7_2A7D_4562_875A_E8A0FF67BFFF_.wvu.FilterData" localSheetId="1" hidden="1">'04'!$A$3:$BQ$285</definedName>
    <definedName name="Z_BC17F2FA_CB72_4B5D_835E_4F64BFA86FE7_.wvu.FilterData" localSheetId="0" hidden="1">'03'!$A$3:$BQ$285</definedName>
    <definedName name="Z_BC17F2FA_CB72_4B5D_835E_4F64BFA86FE7_.wvu.FilterData" localSheetId="1" hidden="1">'04'!$A$3:$BQ$285</definedName>
    <definedName name="Z_BF13A14F_9B18_4FD1_8C07_1084CC142A05_.wvu.FilterData" localSheetId="0" hidden="1">'03'!$A$3:$BQ$285</definedName>
    <definedName name="Z_BF13A14F_9B18_4FD1_8C07_1084CC142A05_.wvu.FilterData" localSheetId="1" hidden="1">'04'!$A$3:$BQ$285</definedName>
    <definedName name="Z_C08F397E_43EB_4E99_9545_6F92BB0CF837_.wvu.Cols" localSheetId="0" hidden="1">'03'!$D:$J,'03'!$BB:$BF,'03'!$BI:$BI</definedName>
    <definedName name="Z_C08F397E_43EB_4E99_9545_6F92BB0CF837_.wvu.Cols" localSheetId="1" hidden="1">'04'!$D:$J,'04'!$BB:$BF,'04'!$BI:$BI</definedName>
    <definedName name="Z_C08F397E_43EB_4E99_9545_6F92BB0CF837_.wvu.FilterData" localSheetId="0" hidden="1">'03'!$A$3:$BQ$285</definedName>
    <definedName name="Z_C08F397E_43EB_4E99_9545_6F92BB0CF837_.wvu.FilterData" localSheetId="1" hidden="1">'04'!$A$3:$BQ$285</definedName>
    <definedName name="Z_C08F397E_43EB_4E99_9545_6F92BB0CF837_.wvu.Rows" localSheetId="0" hidden="1">'03'!$287:$288</definedName>
    <definedName name="Z_C08F397E_43EB_4E99_9545_6F92BB0CF837_.wvu.Rows" localSheetId="1" hidden="1">'04'!#REF!</definedName>
    <definedName name="Z_C12AF147_A62A_4A11_B01B_768D7F1DBC0E_.wvu.FilterData" localSheetId="0" hidden="1">'03'!$A$3:$BQ$285</definedName>
    <definedName name="Z_C12AF147_A62A_4A11_B01B_768D7F1DBC0E_.wvu.FilterData" localSheetId="1" hidden="1">'04'!$A$3:$BQ$285</definedName>
    <definedName name="Z_C756BFF8_E212_4983_B813_35B37069DD90_.wvu.FilterData" localSheetId="0" hidden="1">'03'!$A$3:$BQ$285</definedName>
    <definedName name="Z_C756BFF8_E212_4983_B813_35B37069DD90_.wvu.FilterData" localSheetId="1" hidden="1">'04'!$A$3:$BQ$285</definedName>
    <definedName name="Z_C7EE2024_C6B1_49A8_B903_70AB690FE79F_.wvu.FilterData" localSheetId="0" hidden="1">'03'!$A$3:$BQ$285</definedName>
    <definedName name="Z_C7EE2024_C6B1_49A8_B903_70AB690FE79F_.wvu.FilterData" localSheetId="1" hidden="1">'04'!$A$3:$BQ$285</definedName>
    <definedName name="Z_C959D65C_C240_41D6_8A4B_7B884B0A5874_.wvu.FilterData" localSheetId="0" hidden="1">'03'!$A$3:$BG$285</definedName>
    <definedName name="Z_C959D65C_C240_41D6_8A4B_7B884B0A5874_.wvu.FilterData" localSheetId="1" hidden="1">'04'!$A$3:$BG$285</definedName>
    <definedName name="Z_C9D23F2C_773F_4193_8ABD_77B8F8D9BD5F_.wvu.FilterData" localSheetId="0" hidden="1">'03'!$A$3:$BG$285</definedName>
    <definedName name="Z_C9D23F2C_773F_4193_8ABD_77B8F8D9BD5F_.wvu.FilterData" localSheetId="1" hidden="1">'04'!$A$3:$BG$285</definedName>
    <definedName name="Z_CC0DC92D_579F_4046_9323_619200B3F9D6_.wvu.FilterData" localSheetId="0" hidden="1">'03'!$A$3:$BG$285</definedName>
    <definedName name="Z_CC0DC92D_579F_4046_9323_619200B3F9D6_.wvu.FilterData" localSheetId="1" hidden="1">'04'!$A$3:$BG$285</definedName>
    <definedName name="Z_CCBFAC65_4C42_4C13_B772_7A9A24F254D9_.wvu.FilterData" localSheetId="0" hidden="1">'03'!$A$3:$BQ$285</definedName>
    <definedName name="Z_CCBFAC65_4C42_4C13_B772_7A9A24F254D9_.wvu.FilterData" localSheetId="1" hidden="1">'04'!$A$3:$BQ$285</definedName>
    <definedName name="Z_CE16BBCC_B90B_4FDC_9EAD_4D456D7CDCD0_.wvu.FilterData" localSheetId="0" hidden="1">'03'!$A$3:$BQ$285</definedName>
    <definedName name="Z_CE16BBCC_B90B_4FDC_9EAD_4D456D7CDCD0_.wvu.FilterData" localSheetId="1" hidden="1">'04'!$A$3:$BQ$285</definedName>
    <definedName name="Z_CE3266A5_ADAD_4BCE_9122_D73FB9171666_.wvu.FilterData" localSheetId="0" hidden="1">'03'!$A$3:$BQ$285</definedName>
    <definedName name="Z_CE3266A5_ADAD_4BCE_9122_D73FB9171666_.wvu.FilterData" localSheetId="1" hidden="1">'04'!$A$3:$BQ$285</definedName>
    <definedName name="Z_CEA89820_7FFB_46B0_BB81_54137A90033B_.wvu.FilterData" localSheetId="0" hidden="1">'03'!$A$3:$BQ$285</definedName>
    <definedName name="Z_CEA89820_7FFB_46B0_BB81_54137A90033B_.wvu.FilterData" localSheetId="1" hidden="1">'04'!$A$3:$BQ$285</definedName>
    <definedName name="Z_D83AC34C_46B6_4A79_B022_81B647A9574E_.wvu.FilterData" localSheetId="0" hidden="1">'03'!$A$3:$BG$285</definedName>
    <definedName name="Z_D83AC34C_46B6_4A79_B022_81B647A9574E_.wvu.FilterData" localSheetId="1" hidden="1">'04'!$A$3:$BG$285</definedName>
    <definedName name="Z_D868DCFE_AE0C_4FAD_A1AD_4443F1042C92_.wvu.FilterData" localSheetId="0" hidden="1">'03'!$A$3:$BQ$285</definedName>
    <definedName name="Z_D868DCFE_AE0C_4FAD_A1AD_4443F1042C92_.wvu.FilterData" localSheetId="1" hidden="1">'04'!$A$3:$BQ$285</definedName>
    <definedName name="Z_D8FD13B1_2398_464A_BB3A_5C99DA1E733F_.wvu.FilterData" localSheetId="0" hidden="1">'03'!$A$3:$BQ$285</definedName>
    <definedName name="Z_D8FD13B1_2398_464A_BB3A_5C99DA1E733F_.wvu.FilterData" localSheetId="1" hidden="1">'04'!$A$3:$BQ$285</definedName>
    <definedName name="Z_DAB34D28_7D3C_48B2_BC0D_A7122E894125_.wvu.Cols" localSheetId="0" hidden="1">'03'!$D:$J,'03'!$BB:$BF,'03'!$BI:$BI</definedName>
    <definedName name="Z_DAB34D28_7D3C_48B2_BC0D_A7122E894125_.wvu.Cols" localSheetId="1" hidden="1">'04'!$D:$J,'04'!$BB:$BF,'04'!$BI:$BI</definedName>
    <definedName name="Z_DAB34D28_7D3C_48B2_BC0D_A7122E894125_.wvu.FilterData" localSheetId="0" hidden="1">'03'!$A$3:$BF$285</definedName>
    <definedName name="Z_DAB34D28_7D3C_48B2_BC0D_A7122E894125_.wvu.FilterData" localSheetId="1" hidden="1">'04'!$A$3:$BF$285</definedName>
    <definedName name="Z_DAB34D28_7D3C_48B2_BC0D_A7122E894125_.wvu.Rows" localSheetId="0" hidden="1">'03'!$288:$288</definedName>
    <definedName name="Z_DAB34D28_7D3C_48B2_BC0D_A7122E894125_.wvu.Rows" localSheetId="1" hidden="1">'04'!#REF!</definedName>
    <definedName name="Z_DB1EAF11_47D1_4440_A290_6D720BBB80B6_.wvu.FilterData" localSheetId="0" hidden="1">'03'!$A$3:$BQ$285</definedName>
    <definedName name="Z_DB1EAF11_47D1_4440_A290_6D720BBB80B6_.wvu.FilterData" localSheetId="1" hidden="1">'04'!$A$3:$BQ$285</definedName>
    <definedName name="Z_DC50F85E_4CE8_4B55_B42E_70CFAE6B3C6D_.wvu.FilterData" localSheetId="0" hidden="1">'03'!$A$3:$BQ$285</definedName>
    <definedName name="Z_DC50F85E_4CE8_4B55_B42E_70CFAE6B3C6D_.wvu.FilterData" localSheetId="1" hidden="1">'04'!$A$3:$BQ$285</definedName>
    <definedName name="Z_E06111A4_882B_4D6D_89BC_1CB4336D62D9_.wvu.FilterData" localSheetId="0" hidden="1">'03'!$A$3:$BQ$285</definedName>
    <definedName name="Z_E06111A4_882B_4D6D_89BC_1CB4336D62D9_.wvu.FilterData" localSheetId="1" hidden="1">'04'!$A$3:$BQ$285</definedName>
    <definedName name="Z_E1621A98_7120_4858_958B_5CDD886E7B82_.wvu.FilterData" localSheetId="0" hidden="1">'03'!$A$3:$BQ$285</definedName>
    <definedName name="Z_E1621A98_7120_4858_958B_5CDD886E7B82_.wvu.FilterData" localSheetId="1" hidden="1">'04'!$A$3:$BQ$285</definedName>
    <definedName name="Z_E213D482_BECC_4284_A08E_4084E1783E32_.wvu.FilterData" localSheetId="0" hidden="1">'03'!$A$3:$BQ$285</definedName>
    <definedName name="Z_E213D482_BECC_4284_A08E_4084E1783E32_.wvu.FilterData" localSheetId="1" hidden="1">'04'!$A$3:$BQ$285</definedName>
    <definedName name="Z_E2A37F00_8DD0_4AE0_9F7D_DAF866013737_.wvu.Cols" localSheetId="0" hidden="1">'03'!$BI:$BI</definedName>
    <definedName name="Z_E2A37F00_8DD0_4AE0_9F7D_DAF866013737_.wvu.Cols" localSheetId="1" hidden="1">'04'!$BI:$BI</definedName>
    <definedName name="Z_E2A37F00_8DD0_4AE0_9F7D_DAF866013737_.wvu.Cols" localSheetId="3" hidden="1">DealerCode!$A:$A</definedName>
    <definedName name="Z_E2A37F00_8DD0_4AE0_9F7D_DAF866013737_.wvu.Cols" localSheetId="2" hidden="1">'E-mail'!#REF!</definedName>
    <definedName name="Z_E2A37F00_8DD0_4AE0_9F7D_DAF866013737_.wvu.FilterData" localSheetId="0" hidden="1">'03'!$A$3:$BQ$285</definedName>
    <definedName name="Z_E2A37F00_8DD0_4AE0_9F7D_DAF866013737_.wvu.FilterData" localSheetId="1" hidden="1">'04'!$A$3:$BQ$285</definedName>
    <definedName name="Z_E2A37F00_8DD0_4AE0_9F7D_DAF866013737_.wvu.FilterData" localSheetId="2" hidden="1">'E-mail'!$B$6:$D$288</definedName>
    <definedName name="Z_E592943E_7E10_4FD6_AFF8_16986BF5E0E0_.wvu.FilterData" localSheetId="0" hidden="1">'03'!$A$3:$BQ$285</definedName>
    <definedName name="Z_E592943E_7E10_4FD6_AFF8_16986BF5E0E0_.wvu.FilterData" localSheetId="1" hidden="1">'04'!$A$3:$BQ$285</definedName>
    <definedName name="Z_E7A009EE_B5E4_41A6_8AE9_21D470114834_.wvu.FilterData" localSheetId="0" hidden="1">'03'!$A$3:$BQ$285</definedName>
    <definedName name="Z_E7A009EE_B5E4_41A6_8AE9_21D470114834_.wvu.FilterData" localSheetId="1" hidden="1">'04'!$A$3:$BQ$285</definedName>
    <definedName name="Z_E7DEFA3F_258E_465B_8156_D8C45EF5C807_.wvu.FilterData" localSheetId="0" hidden="1">'03'!$A$3:$BQ$285</definedName>
    <definedName name="Z_E7DEFA3F_258E_465B_8156_D8C45EF5C807_.wvu.FilterData" localSheetId="1" hidden="1">'04'!$A$3:$BQ$285</definedName>
    <definedName name="Z_E83A81CE_AEF5_4B31_8355_264DA9F83FE9_.wvu.Cols" localSheetId="0" hidden="1">'03'!$D:$J,'03'!$BB:$BF,'03'!$BI:$BI</definedName>
    <definedName name="Z_E83A81CE_AEF5_4B31_8355_264DA9F83FE9_.wvu.Cols" localSheetId="1" hidden="1">'04'!$D:$J,'04'!$BB:$BF,'04'!$BI:$BI</definedName>
    <definedName name="Z_E83A81CE_AEF5_4B31_8355_264DA9F83FE9_.wvu.Cols" localSheetId="3" hidden="1">DealerCode!$A:$A</definedName>
    <definedName name="Z_E83A81CE_AEF5_4B31_8355_264DA9F83FE9_.wvu.Cols" localSheetId="2" hidden="1">'E-mail'!#REF!</definedName>
    <definedName name="Z_E83A81CE_AEF5_4B31_8355_264DA9F83FE9_.wvu.FilterData" localSheetId="0" hidden="1">'03'!$A$3:$BQ$285</definedName>
    <definedName name="Z_E83A81CE_AEF5_4B31_8355_264DA9F83FE9_.wvu.FilterData" localSheetId="1" hidden="1">'04'!$A$3:$BQ$285</definedName>
    <definedName name="Z_E83A81CE_AEF5_4B31_8355_264DA9F83FE9_.wvu.FilterData" localSheetId="2" hidden="1">'E-mail'!$B$6:$D$288</definedName>
    <definedName name="Z_E899F589_C42D_4396_9FCC_4016681F997B_.wvu.FilterData" localSheetId="0" hidden="1">'03'!$A$3:$BQ$285</definedName>
    <definedName name="Z_E899F589_C42D_4396_9FCC_4016681F997B_.wvu.FilterData" localSheetId="1" hidden="1">'04'!$A$3:$BQ$285</definedName>
    <definedName name="Z_E8A9B67C_8561_42C2_A0F1_5C30D5FAB497_.wvu.FilterData" localSheetId="0" hidden="1">'03'!$A$3:$BQ$285</definedName>
    <definedName name="Z_E8A9B67C_8561_42C2_A0F1_5C30D5FAB497_.wvu.FilterData" localSheetId="1" hidden="1">'04'!$A$3:$BQ$285</definedName>
    <definedName name="Z_EBC12FB2_5CE6_422F_81F1_6A534523C11C_.wvu.FilterData" localSheetId="0" hidden="1">'03'!$A$3:$BQ$285</definedName>
    <definedName name="Z_EBC12FB2_5CE6_422F_81F1_6A534523C11C_.wvu.FilterData" localSheetId="1" hidden="1">'04'!$A$3:$BQ$285</definedName>
    <definedName name="Z_ECA5CD02_F3B5_41C5_B6A9_11A1E1D5EEBA_.wvu.FilterData" localSheetId="0" hidden="1">'03'!$A$3:$BG$285</definedName>
    <definedName name="Z_ECA5CD02_F3B5_41C5_B6A9_11A1E1D5EEBA_.wvu.FilterData" localSheetId="1" hidden="1">'04'!$A$3:$BG$285</definedName>
    <definedName name="Z_F2E617F7_385B_4444_A8F1_231BA476620C_.wvu.FilterData" localSheetId="0" hidden="1">'03'!$A$3:$BG$285</definedName>
    <definedName name="Z_F2E617F7_385B_4444_A8F1_231BA476620C_.wvu.FilterData" localSheetId="1" hidden="1">'04'!$A$3:$BG$285</definedName>
    <definedName name="Z_F4DA7B2A_26D5_499C_8B7E_E2DFEB1107B1_.wvu.FilterData" localSheetId="0" hidden="1">'03'!$A$3:$BQ$285</definedName>
    <definedName name="Z_F4DA7B2A_26D5_499C_8B7E_E2DFEB1107B1_.wvu.FilterData" localSheetId="1" hidden="1">'04'!$A$3:$BQ$285</definedName>
    <definedName name="Z_F79B2D9B_91D8_4E89_A142_4D7A36ED905F_.wvu.FilterData" localSheetId="0" hidden="1">'03'!$A$3:$BQ$285</definedName>
    <definedName name="Z_F79B2D9B_91D8_4E89_A142_4D7A36ED905F_.wvu.FilterData" localSheetId="1" hidden="1">'04'!$A$3:$BQ$285</definedName>
    <definedName name="Z_F80E9043_F4A9_4A65_850E_4D06F4C8F231_.wvu.FilterData" localSheetId="0" hidden="1">'03'!$A$3:$BF$285</definedName>
    <definedName name="Z_F80E9043_F4A9_4A65_850E_4D06F4C8F231_.wvu.FilterData" localSheetId="1" hidden="1">'04'!$A$3:$BF$285</definedName>
    <definedName name="Z_FC73C776_E8D1_4381_BB54_A1D393D58D76_.wvu.Cols" localSheetId="0" hidden="1">'03'!$D:$J,'03'!$BB:$BF,'03'!$BI:$BI</definedName>
    <definedName name="Z_FC73C776_E8D1_4381_BB54_A1D393D58D76_.wvu.Cols" localSheetId="1" hidden="1">'04'!$D:$J,'04'!$BB:$BF,'04'!$BI:$BI</definedName>
    <definedName name="Z_FC73C776_E8D1_4381_BB54_A1D393D58D76_.wvu.FilterData" localSheetId="0" hidden="1">'03'!$A$3:$BG$285</definedName>
    <definedName name="Z_FC73C776_E8D1_4381_BB54_A1D393D58D76_.wvu.FilterData" localSheetId="1" hidden="1">'04'!$A$3:$BG$285</definedName>
    <definedName name="Z_FDCA6938_A319_4077_9DE7_104946E66A13_.wvu.FilterData" localSheetId="0" hidden="1">'03'!$A$3:$BQ$285</definedName>
    <definedName name="Z_FDCA6938_A319_4077_9DE7_104946E66A13_.wvu.FilterData" localSheetId="1" hidden="1">'04'!$A$3:$BQ$285</definedName>
    <definedName name="Z_FF01F434_BB42_4A66_B9A9_86EC4FBBF6D1_.wvu.FilterData" localSheetId="0" hidden="1">'03'!$A$3:$BQ$285</definedName>
    <definedName name="Z_FF01F434_BB42_4A66_B9A9_86EC4FBBF6D1_.wvu.FilterData" localSheetId="1" hidden="1">'04'!$A$3:$BQ$285</definedName>
    <definedName name="Z_FF091680_A973_47A3_BD39_57F1773D9355_.wvu.FilterData" localSheetId="0" hidden="1">'03'!$A$3:$BF$285</definedName>
    <definedName name="Z_FF091680_A973_47A3_BD39_57F1773D9355_.wvu.FilterData" localSheetId="1" hidden="1">'04'!$A$3:$BF$285</definedName>
  </definedNames>
  <calcPr calcId="125725"/>
  <customWorkbookViews>
    <customWorkbookView name="Yoga Tri Anggana - Personal View" guid="{9D0DD4A1-218A-421D-936B-F6F9A3987A67}" mergeInterval="0" personalView="1" maximized="1" xWindow="-8" yWindow="-8" windowWidth="1616" windowHeight="876" activeSheetId="1"/>
    <customWorkbookView name="Ryan Nofrianto - Personal View" guid="{E83A81CE-AEF5-4B31-8355-264DA9F83FE9}" mergeInterval="0" personalView="1" maximized="1" xWindow="-8" yWindow="-8" windowWidth="1616" windowHeight="876" activeSheetId="1"/>
    <customWorkbookView name="Carissa Sobari - Personal View" guid="{E2A37F00-8DD0-4AE0-9F7D-DAF866013737}" mergeInterval="0" personalView="1" xWindow="-2" yWindow="2" windowWidth="1918" windowHeight="1039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6" i="3"/>
  <c r="E279"/>
  <c r="E287" s="1"/>
  <c r="E272"/>
  <c r="E265"/>
  <c r="E257"/>
  <c r="E253"/>
  <c r="E249"/>
  <c r="E242"/>
  <c r="E235"/>
  <c r="E228"/>
  <c r="E258" s="1"/>
  <c r="E220"/>
  <c r="E212"/>
  <c r="E221" s="1"/>
  <c r="E204"/>
  <c r="E195"/>
  <c r="E187"/>
  <c r="E196" s="1"/>
  <c r="E178"/>
  <c r="E179" s="1"/>
  <c r="E172"/>
  <c r="E165"/>
  <c r="E173" s="1"/>
  <c r="E158"/>
  <c r="E151"/>
  <c r="E144"/>
  <c r="E136"/>
  <c r="E137" s="1"/>
  <c r="E128"/>
  <c r="E121"/>
  <c r="E114"/>
  <c r="E107"/>
  <c r="E100"/>
  <c r="E92"/>
  <c r="E84"/>
  <c r="E76"/>
  <c r="E68"/>
  <c r="E93" s="1"/>
  <c r="E60"/>
  <c r="E51"/>
  <c r="E44"/>
  <c r="E52" s="1"/>
  <c r="E36"/>
  <c r="E37" s="1"/>
  <c r="E31"/>
  <c r="E24"/>
  <c r="E18"/>
  <c r="E25" s="1"/>
  <c r="E11"/>
  <c r="E12" s="1"/>
  <c r="AR284" i="5"/>
  <c r="BE283"/>
  <c r="BD283"/>
  <c r="BC283"/>
  <c r="BB283"/>
  <c r="BB284" s="1"/>
  <c r="AZ283"/>
  <c r="AY283"/>
  <c r="AX283"/>
  <c r="AX284" s="1"/>
  <c r="AW283"/>
  <c r="AV283"/>
  <c r="AV284" s="1"/>
  <c r="AU283"/>
  <c r="AT283"/>
  <c r="AS283"/>
  <c r="AQ283"/>
  <c r="AQ284" s="1"/>
  <c r="AP283"/>
  <c r="AO283"/>
  <c r="AN283"/>
  <c r="AM283"/>
  <c r="AM284" s="1"/>
  <c r="AL283"/>
  <c r="AK283"/>
  <c r="AJ283"/>
  <c r="AI283"/>
  <c r="AH283"/>
  <c r="AG283"/>
  <c r="AF283"/>
  <c r="AE283"/>
  <c r="AD283"/>
  <c r="AC283"/>
  <c r="AB283"/>
  <c r="AA283"/>
  <c r="AA284" s="1"/>
  <c r="Z283"/>
  <c r="Y283"/>
  <c r="X283"/>
  <c r="W283"/>
  <c r="W284" s="1"/>
  <c r="V283"/>
  <c r="U283"/>
  <c r="T283"/>
  <c r="S283"/>
  <c r="R283"/>
  <c r="Q283"/>
  <c r="P283"/>
  <c r="O283"/>
  <c r="N283"/>
  <c r="M283"/>
  <c r="L283"/>
  <c r="K283"/>
  <c r="K284" s="1"/>
  <c r="I283"/>
  <c r="H283"/>
  <c r="G283"/>
  <c r="G284" s="1"/>
  <c r="F283"/>
  <c r="E283"/>
  <c r="D283"/>
  <c r="BF282"/>
  <c r="BA282"/>
  <c r="J282"/>
  <c r="BF281"/>
  <c r="BA281"/>
  <c r="J281"/>
  <c r="BF280"/>
  <c r="BA280"/>
  <c r="J280"/>
  <c r="BF279"/>
  <c r="BA279"/>
  <c r="J279"/>
  <c r="BF278"/>
  <c r="BA278"/>
  <c r="J278"/>
  <c r="BG278" s="1"/>
  <c r="BI278" s="1"/>
  <c r="BF277"/>
  <c r="BI277" s="1"/>
  <c r="BA277"/>
  <c r="J277"/>
  <c r="BG277" s="1"/>
  <c r="BE276"/>
  <c r="BD276"/>
  <c r="BC276"/>
  <c r="BB276"/>
  <c r="AZ276"/>
  <c r="AY276"/>
  <c r="AX276"/>
  <c r="AW276"/>
  <c r="AV276"/>
  <c r="AU276"/>
  <c r="AT276"/>
  <c r="AS276"/>
  <c r="AQ276"/>
  <c r="AP276"/>
  <c r="AO276"/>
  <c r="AN276"/>
  <c r="AM276"/>
  <c r="AL276"/>
  <c r="AK276"/>
  <c r="AJ276"/>
  <c r="AI276"/>
  <c r="AH276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I276"/>
  <c r="H276"/>
  <c r="G276"/>
  <c r="F276"/>
  <c r="E276"/>
  <c r="D276"/>
  <c r="BF275"/>
  <c r="BA275"/>
  <c r="J275"/>
  <c r="BG275" s="1"/>
  <c r="BF274"/>
  <c r="BA274"/>
  <c r="J274"/>
  <c r="BG274" s="1"/>
  <c r="BI274" s="1"/>
  <c r="BF273"/>
  <c r="BA273"/>
  <c r="J273"/>
  <c r="BF272"/>
  <c r="BA272"/>
  <c r="J272"/>
  <c r="BG272" s="1"/>
  <c r="BI272" s="1"/>
  <c r="BF271"/>
  <c r="BA271"/>
  <c r="J271"/>
  <c r="BF270"/>
  <c r="BA270"/>
  <c r="J270"/>
  <c r="BE269"/>
  <c r="BD269"/>
  <c r="BC269"/>
  <c r="BB269"/>
  <c r="AZ269"/>
  <c r="AY269"/>
  <c r="AX269"/>
  <c r="AW269"/>
  <c r="AV269"/>
  <c r="AU269"/>
  <c r="AT269"/>
  <c r="AS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I269"/>
  <c r="H269"/>
  <c r="G269"/>
  <c r="F269"/>
  <c r="E269"/>
  <c r="D269"/>
  <c r="BF268"/>
  <c r="BA268"/>
  <c r="J268"/>
  <c r="BF267"/>
  <c r="BA267"/>
  <c r="J267"/>
  <c r="BF266"/>
  <c r="BA266"/>
  <c r="J266"/>
  <c r="BF265"/>
  <c r="BA265"/>
  <c r="J265"/>
  <c r="BG265" s="1"/>
  <c r="BF264"/>
  <c r="BA264"/>
  <c r="J264"/>
  <c r="BF263"/>
  <c r="BA263"/>
  <c r="J263"/>
  <c r="BG263" s="1"/>
  <c r="BI263" s="1"/>
  <c r="BE262"/>
  <c r="BD262"/>
  <c r="BC262"/>
  <c r="BB262"/>
  <c r="AZ262"/>
  <c r="AY262"/>
  <c r="AX262"/>
  <c r="AW262"/>
  <c r="AV262"/>
  <c r="AU262"/>
  <c r="AT262"/>
  <c r="AS262"/>
  <c r="AQ262"/>
  <c r="AP262"/>
  <c r="AO262"/>
  <c r="AN262"/>
  <c r="AM262"/>
  <c r="AL262"/>
  <c r="AL284" s="1"/>
  <c r="AK262"/>
  <c r="AJ262"/>
  <c r="AI262"/>
  <c r="AH262"/>
  <c r="AH284" s="1"/>
  <c r="AG262"/>
  <c r="AF262"/>
  <c r="AE262"/>
  <c r="AD262"/>
  <c r="AC262"/>
  <c r="AB262"/>
  <c r="AA262"/>
  <c r="Z262"/>
  <c r="Y262"/>
  <c r="X262"/>
  <c r="W262"/>
  <c r="V262"/>
  <c r="BF262" s="1"/>
  <c r="U262"/>
  <c r="T262"/>
  <c r="S262"/>
  <c r="R262"/>
  <c r="R284" s="1"/>
  <c r="Q262"/>
  <c r="P262"/>
  <c r="O262"/>
  <c r="N262"/>
  <c r="M262"/>
  <c r="L262"/>
  <c r="K262"/>
  <c r="I262"/>
  <c r="H262"/>
  <c r="G262"/>
  <c r="F262"/>
  <c r="F284" s="1"/>
  <c r="E262"/>
  <c r="D262"/>
  <c r="BF261"/>
  <c r="BA261"/>
  <c r="J261"/>
  <c r="BF260"/>
  <c r="BA260"/>
  <c r="J260"/>
  <c r="BG260" s="1"/>
  <c r="BI260" s="1"/>
  <c r="BF259"/>
  <c r="BI259" s="1"/>
  <c r="BA259"/>
  <c r="J259"/>
  <c r="BG259" s="1"/>
  <c r="BF258"/>
  <c r="BA258"/>
  <c r="J258"/>
  <c r="BF257"/>
  <c r="BA257"/>
  <c r="J257"/>
  <c r="BF256"/>
  <c r="BA256"/>
  <c r="J256"/>
  <c r="AR255"/>
  <c r="BE254"/>
  <c r="BD254"/>
  <c r="BC254"/>
  <c r="BB254"/>
  <c r="AZ254"/>
  <c r="AY254"/>
  <c r="AX254"/>
  <c r="AW254"/>
  <c r="AV254"/>
  <c r="AU254"/>
  <c r="AT254"/>
  <c r="AS254"/>
  <c r="AQ254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I254"/>
  <c r="H254"/>
  <c r="BF254" s="1"/>
  <c r="G254"/>
  <c r="F254"/>
  <c r="E254"/>
  <c r="D254"/>
  <c r="BF253"/>
  <c r="BA253"/>
  <c r="J253"/>
  <c r="BF252"/>
  <c r="BA252"/>
  <c r="J252"/>
  <c r="BF251"/>
  <c r="BA251"/>
  <c r="J251"/>
  <c r="BG251" s="1"/>
  <c r="BI251" s="1"/>
  <c r="BD250"/>
  <c r="BC250"/>
  <c r="BB250"/>
  <c r="AZ250"/>
  <c r="AY250"/>
  <c r="AX250"/>
  <c r="AW250"/>
  <c r="AV250"/>
  <c r="AU250"/>
  <c r="AT250"/>
  <c r="AS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I250"/>
  <c r="H250"/>
  <c r="G250"/>
  <c r="F250"/>
  <c r="E250"/>
  <c r="D250"/>
  <c r="BF249"/>
  <c r="BA249"/>
  <c r="J249"/>
  <c r="BF248"/>
  <c r="BA248"/>
  <c r="BG248" s="1"/>
  <c r="BI248" s="1"/>
  <c r="J248"/>
  <c r="BF247"/>
  <c r="BA247"/>
  <c r="J247"/>
  <c r="BE246"/>
  <c r="BF246" s="1"/>
  <c r="BD246"/>
  <c r="BC246"/>
  <c r="BB246"/>
  <c r="AZ246"/>
  <c r="AY246"/>
  <c r="AX246"/>
  <c r="AW246"/>
  <c r="AV246"/>
  <c r="AU246"/>
  <c r="AT246"/>
  <c r="AS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I246"/>
  <c r="H246"/>
  <c r="G246"/>
  <c r="F246"/>
  <c r="E246"/>
  <c r="D246"/>
  <c r="BF245"/>
  <c r="BA245"/>
  <c r="BG245" s="1"/>
  <c r="J245"/>
  <c r="BF244"/>
  <c r="BA244"/>
  <c r="J244"/>
  <c r="BF243"/>
  <c r="BA243"/>
  <c r="J243"/>
  <c r="BG243" s="1"/>
  <c r="BI243" s="1"/>
  <c r="BF242"/>
  <c r="BI242" s="1"/>
  <c r="BA242"/>
  <c r="J242"/>
  <c r="BG242" s="1"/>
  <c r="BF241"/>
  <c r="BA241"/>
  <c r="J241"/>
  <c r="BG241" s="1"/>
  <c r="BF240"/>
  <c r="BA240"/>
  <c r="J240"/>
  <c r="BE239"/>
  <c r="BD239"/>
  <c r="BC239"/>
  <c r="BB239"/>
  <c r="AZ239"/>
  <c r="AY239"/>
  <c r="AX239"/>
  <c r="AW239"/>
  <c r="AV239"/>
  <c r="AU239"/>
  <c r="AT239"/>
  <c r="AS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I239"/>
  <c r="H239"/>
  <c r="G239"/>
  <c r="F239"/>
  <c r="E239"/>
  <c r="D239"/>
  <c r="J239" s="1"/>
  <c r="BF238"/>
  <c r="BA238"/>
  <c r="J238"/>
  <c r="BF237"/>
  <c r="BA237"/>
  <c r="J237"/>
  <c r="BF236"/>
  <c r="BA236"/>
  <c r="J236"/>
  <c r="BF235"/>
  <c r="BA235"/>
  <c r="J235"/>
  <c r="BF234"/>
  <c r="BA234"/>
  <c r="J234"/>
  <c r="BG234" s="1"/>
  <c r="BI234" s="1"/>
  <c r="BF233"/>
  <c r="BA233"/>
  <c r="J233"/>
  <c r="BE232"/>
  <c r="BF232" s="1"/>
  <c r="BD232"/>
  <c r="BC232"/>
  <c r="BB232"/>
  <c r="AZ232"/>
  <c r="AY232"/>
  <c r="AX232"/>
  <c r="AW232"/>
  <c r="AV232"/>
  <c r="AU232"/>
  <c r="AT232"/>
  <c r="AS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BA232" s="1"/>
  <c r="K232"/>
  <c r="I232"/>
  <c r="H232"/>
  <c r="G232"/>
  <c r="F232"/>
  <c r="E232"/>
  <c r="D232"/>
  <c r="BF231"/>
  <c r="BA231"/>
  <c r="J231"/>
  <c r="BF230"/>
  <c r="BA230"/>
  <c r="J230"/>
  <c r="BF229"/>
  <c r="BA229"/>
  <c r="BG229" s="1"/>
  <c r="BI229" s="1"/>
  <c r="J229"/>
  <c r="BF228"/>
  <c r="BA228"/>
  <c r="J228"/>
  <c r="BF227"/>
  <c r="BA227"/>
  <c r="BG227" s="1"/>
  <c r="J227"/>
  <c r="BF226"/>
  <c r="BA226"/>
  <c r="J226"/>
  <c r="BD225"/>
  <c r="BC225"/>
  <c r="BB225"/>
  <c r="AZ225"/>
  <c r="AZ255" s="1"/>
  <c r="AY225"/>
  <c r="AX225"/>
  <c r="AW225"/>
  <c r="AV225"/>
  <c r="AV255" s="1"/>
  <c r="AU225"/>
  <c r="AT225"/>
  <c r="AS225"/>
  <c r="AQ225"/>
  <c r="AQ255" s="1"/>
  <c r="AP225"/>
  <c r="AO225"/>
  <c r="AN225"/>
  <c r="AM225"/>
  <c r="AM255" s="1"/>
  <c r="AL225"/>
  <c r="AK225"/>
  <c r="AJ225"/>
  <c r="AI225"/>
  <c r="AI255" s="1"/>
  <c r="AH225"/>
  <c r="AG225"/>
  <c r="AF225"/>
  <c r="AF255" s="1"/>
  <c r="AE225"/>
  <c r="AE255" s="1"/>
  <c r="AD225"/>
  <c r="AC225"/>
  <c r="AB225"/>
  <c r="AA225"/>
  <c r="AA255" s="1"/>
  <c r="Z225"/>
  <c r="Y225"/>
  <c r="X225"/>
  <c r="W225"/>
  <c r="W255" s="1"/>
  <c r="V225"/>
  <c r="U225"/>
  <c r="T225"/>
  <c r="S225"/>
  <c r="S255" s="1"/>
  <c r="R225"/>
  <c r="Q225"/>
  <c r="P225"/>
  <c r="O225"/>
  <c r="O255" s="1"/>
  <c r="N225"/>
  <c r="M225"/>
  <c r="L225"/>
  <c r="K225"/>
  <c r="BA225" s="1"/>
  <c r="I225"/>
  <c r="H225"/>
  <c r="G225"/>
  <c r="G255" s="1"/>
  <c r="F225"/>
  <c r="E225"/>
  <c r="D225"/>
  <c r="BF224"/>
  <c r="BI224" s="1"/>
  <c r="BA224"/>
  <c r="J224"/>
  <c r="BG224" s="1"/>
  <c r="BF223"/>
  <c r="BA223"/>
  <c r="J223"/>
  <c r="BF222"/>
  <c r="BA222"/>
  <c r="J222"/>
  <c r="BG222" s="1"/>
  <c r="BI222" s="1"/>
  <c r="BF221"/>
  <c r="BA221"/>
  <c r="BG221" s="1"/>
  <c r="J221"/>
  <c r="BF220"/>
  <c r="BA220"/>
  <c r="J220"/>
  <c r="BG220" s="1"/>
  <c r="BF219"/>
  <c r="BA219"/>
  <c r="BG219" s="1"/>
  <c r="BI219" s="1"/>
  <c r="J219"/>
  <c r="BE217"/>
  <c r="BD217"/>
  <c r="BC217"/>
  <c r="BB217"/>
  <c r="AZ217"/>
  <c r="AY217"/>
  <c r="AX217"/>
  <c r="AW217"/>
  <c r="AV217"/>
  <c r="AU217"/>
  <c r="AT217"/>
  <c r="AS217"/>
  <c r="AQ217"/>
  <c r="AP217"/>
  <c r="AP218" s="1"/>
  <c r="AO217"/>
  <c r="AN217"/>
  <c r="AM217"/>
  <c r="AL217"/>
  <c r="AL218" s="1"/>
  <c r="AK217"/>
  <c r="AJ217"/>
  <c r="AI217"/>
  <c r="AH217"/>
  <c r="AG217"/>
  <c r="AF217"/>
  <c r="AE217"/>
  <c r="AD217"/>
  <c r="AC217"/>
  <c r="AB217"/>
  <c r="AA217"/>
  <c r="Z217"/>
  <c r="Z218" s="1"/>
  <c r="Y217"/>
  <c r="X217"/>
  <c r="W217"/>
  <c r="V217"/>
  <c r="U217"/>
  <c r="T217"/>
  <c r="S217"/>
  <c r="R217"/>
  <c r="Q217"/>
  <c r="P217"/>
  <c r="P218" s="1"/>
  <c r="O217"/>
  <c r="O218" s="1"/>
  <c r="N217"/>
  <c r="M217"/>
  <c r="L217"/>
  <c r="K217"/>
  <c r="I217"/>
  <c r="H217"/>
  <c r="G217"/>
  <c r="F217"/>
  <c r="F218" s="1"/>
  <c r="E217"/>
  <c r="D217"/>
  <c r="BF216"/>
  <c r="BA216"/>
  <c r="J216"/>
  <c r="BF215"/>
  <c r="BA215"/>
  <c r="J215"/>
  <c r="BF214"/>
  <c r="BA214"/>
  <c r="J214"/>
  <c r="BF213"/>
  <c r="BA213"/>
  <c r="J213"/>
  <c r="BF212"/>
  <c r="BA212"/>
  <c r="BG212" s="1"/>
  <c r="BI212" s="1"/>
  <c r="J212"/>
  <c r="BF211"/>
  <c r="BA211"/>
  <c r="J211"/>
  <c r="BF210"/>
  <c r="BA210"/>
  <c r="J210"/>
  <c r="BE209"/>
  <c r="BD209"/>
  <c r="BC209"/>
  <c r="BB209"/>
  <c r="AZ209"/>
  <c r="AY209"/>
  <c r="AX209"/>
  <c r="AW209"/>
  <c r="AV209"/>
  <c r="AU209"/>
  <c r="AT209"/>
  <c r="AS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AA218" s="1"/>
  <c r="Z209"/>
  <c r="Y209"/>
  <c r="X209"/>
  <c r="W209"/>
  <c r="V209"/>
  <c r="U209"/>
  <c r="T209"/>
  <c r="S209"/>
  <c r="R209"/>
  <c r="Q209"/>
  <c r="P209"/>
  <c r="O209"/>
  <c r="N209"/>
  <c r="M209"/>
  <c r="L209"/>
  <c r="K209"/>
  <c r="I209"/>
  <c r="H209"/>
  <c r="G209"/>
  <c r="F209"/>
  <c r="E209"/>
  <c r="D209"/>
  <c r="BF208"/>
  <c r="BA208"/>
  <c r="J208"/>
  <c r="BG208" s="1"/>
  <c r="BF207"/>
  <c r="BI207" s="1"/>
  <c r="BA207"/>
  <c r="J207"/>
  <c r="BG207" s="1"/>
  <c r="BF206"/>
  <c r="BA206"/>
  <c r="J206"/>
  <c r="BF205"/>
  <c r="BA205"/>
  <c r="BG205" s="1"/>
  <c r="J205"/>
  <c r="BF204"/>
  <c r="BA204"/>
  <c r="J204"/>
  <c r="BG204" s="1"/>
  <c r="BI204" s="1"/>
  <c r="BF203"/>
  <c r="BA203"/>
  <c r="BG203" s="1"/>
  <c r="BI203" s="1"/>
  <c r="J203"/>
  <c r="BF202"/>
  <c r="BA202"/>
  <c r="J202"/>
  <c r="BE201"/>
  <c r="BF201" s="1"/>
  <c r="BD201"/>
  <c r="BC201"/>
  <c r="BB201"/>
  <c r="AZ201"/>
  <c r="AY201"/>
  <c r="AX201"/>
  <c r="AW201"/>
  <c r="AW218" s="1"/>
  <c r="AV201"/>
  <c r="AU201"/>
  <c r="AT201"/>
  <c r="AS201"/>
  <c r="AQ201"/>
  <c r="AP201"/>
  <c r="AO201"/>
  <c r="AN201"/>
  <c r="AM201"/>
  <c r="AL201"/>
  <c r="AK201"/>
  <c r="AJ201"/>
  <c r="AJ218" s="1"/>
  <c r="AI201"/>
  <c r="AH201"/>
  <c r="AG201"/>
  <c r="AF201"/>
  <c r="AE201"/>
  <c r="AD201"/>
  <c r="AC201"/>
  <c r="AB201"/>
  <c r="AA201"/>
  <c r="Z201"/>
  <c r="Y201"/>
  <c r="X201"/>
  <c r="W201"/>
  <c r="V201"/>
  <c r="U201"/>
  <c r="T201"/>
  <c r="T218" s="1"/>
  <c r="S201"/>
  <c r="R201"/>
  <c r="Q201"/>
  <c r="P201"/>
  <c r="O201"/>
  <c r="N201"/>
  <c r="M201"/>
  <c r="L201"/>
  <c r="K201"/>
  <c r="I201"/>
  <c r="H201"/>
  <c r="G201"/>
  <c r="F201"/>
  <c r="E201"/>
  <c r="D201"/>
  <c r="D218" s="1"/>
  <c r="BF200"/>
  <c r="BA200"/>
  <c r="BG200" s="1"/>
  <c r="J200"/>
  <c r="BF199"/>
  <c r="BA199"/>
  <c r="J199"/>
  <c r="BF198"/>
  <c r="BA198"/>
  <c r="J198"/>
  <c r="BG198" s="1"/>
  <c r="BI198" s="1"/>
  <c r="BF197"/>
  <c r="BI197" s="1"/>
  <c r="BA197"/>
  <c r="J197"/>
  <c r="BG197" s="1"/>
  <c r="BF196"/>
  <c r="BA196"/>
  <c r="J196"/>
  <c r="BG196" s="1"/>
  <c r="BF195"/>
  <c r="BA195"/>
  <c r="J195"/>
  <c r="BF194"/>
  <c r="BA194"/>
  <c r="J194"/>
  <c r="BG194" s="1"/>
  <c r="BI194" s="1"/>
  <c r="AR193"/>
  <c r="BE192"/>
  <c r="BD192"/>
  <c r="BC192"/>
  <c r="BB192"/>
  <c r="AZ192"/>
  <c r="AZ193" s="1"/>
  <c r="AY192"/>
  <c r="AX192"/>
  <c r="AW192"/>
  <c r="AV192"/>
  <c r="AU192"/>
  <c r="AT192"/>
  <c r="AS192"/>
  <c r="AQ192"/>
  <c r="AP192"/>
  <c r="AO192"/>
  <c r="AN192"/>
  <c r="AM192"/>
  <c r="AL192"/>
  <c r="AK192"/>
  <c r="AJ192"/>
  <c r="AJ193" s="1"/>
  <c r="AI192"/>
  <c r="AH192"/>
  <c r="AG192"/>
  <c r="AF192"/>
  <c r="AE192"/>
  <c r="AD192"/>
  <c r="AC192"/>
  <c r="AB192"/>
  <c r="AA192"/>
  <c r="Z192"/>
  <c r="Z193" s="1"/>
  <c r="Y192"/>
  <c r="X192"/>
  <c r="W192"/>
  <c r="V192"/>
  <c r="U192"/>
  <c r="T192"/>
  <c r="S192"/>
  <c r="R192"/>
  <c r="R193" s="1"/>
  <c r="Q192"/>
  <c r="P192"/>
  <c r="O192"/>
  <c r="N192"/>
  <c r="M192"/>
  <c r="L192"/>
  <c r="K192"/>
  <c r="I192"/>
  <c r="H192"/>
  <c r="G192"/>
  <c r="F192"/>
  <c r="E192"/>
  <c r="D192"/>
  <c r="BF191"/>
  <c r="BA191"/>
  <c r="BG191" s="1"/>
  <c r="J191"/>
  <c r="BF190"/>
  <c r="BA190"/>
  <c r="J190"/>
  <c r="BG190" s="1"/>
  <c r="BI190" s="1"/>
  <c r="BF189"/>
  <c r="BA189"/>
  <c r="J189"/>
  <c r="BF188"/>
  <c r="BA188"/>
  <c r="J188"/>
  <c r="BG188" s="1"/>
  <c r="BF187"/>
  <c r="BA187"/>
  <c r="J187"/>
  <c r="BF186"/>
  <c r="BA186"/>
  <c r="J186"/>
  <c r="BF185"/>
  <c r="BA185"/>
  <c r="J185"/>
  <c r="BG185" s="1"/>
  <c r="BI185" s="1"/>
  <c r="BE184"/>
  <c r="BD184"/>
  <c r="BD193" s="1"/>
  <c r="BC184"/>
  <c r="BB184"/>
  <c r="AZ184"/>
  <c r="AY184"/>
  <c r="AX184"/>
  <c r="AX193" s="1"/>
  <c r="AW184"/>
  <c r="AV184"/>
  <c r="AV193" s="1"/>
  <c r="AU184"/>
  <c r="AT184"/>
  <c r="AT193" s="1"/>
  <c r="AS184"/>
  <c r="AQ184"/>
  <c r="AP184"/>
  <c r="AO184"/>
  <c r="AO193" s="1"/>
  <c r="AN184"/>
  <c r="AM184"/>
  <c r="AL184"/>
  <c r="AK184"/>
  <c r="AK193" s="1"/>
  <c r="AJ184"/>
  <c r="AI184"/>
  <c r="AH184"/>
  <c r="AG184"/>
  <c r="AF184"/>
  <c r="AE184"/>
  <c r="AD184"/>
  <c r="AC184"/>
  <c r="AC193" s="1"/>
  <c r="AB184"/>
  <c r="AA184"/>
  <c r="Z184"/>
  <c r="Y184"/>
  <c r="Y193" s="1"/>
  <c r="X184"/>
  <c r="W184"/>
  <c r="V184"/>
  <c r="U184"/>
  <c r="U193" s="1"/>
  <c r="T184"/>
  <c r="S184"/>
  <c r="R184"/>
  <c r="Q184"/>
  <c r="P184"/>
  <c r="O184"/>
  <c r="N184"/>
  <c r="M184"/>
  <c r="M193" s="1"/>
  <c r="L184"/>
  <c r="K184"/>
  <c r="I184"/>
  <c r="H184"/>
  <c r="BF184" s="1"/>
  <c r="G184"/>
  <c r="F184"/>
  <c r="E184"/>
  <c r="E193" s="1"/>
  <c r="D184"/>
  <c r="BF183"/>
  <c r="BA183"/>
  <c r="J183"/>
  <c r="BG183" s="1"/>
  <c r="BF182"/>
  <c r="BA182"/>
  <c r="J182"/>
  <c r="BF181"/>
  <c r="BA181"/>
  <c r="J181"/>
  <c r="BF180"/>
  <c r="BA180"/>
  <c r="J180"/>
  <c r="BG180" s="1"/>
  <c r="BI180" s="1"/>
  <c r="BF179"/>
  <c r="BI179" s="1"/>
  <c r="BA179"/>
  <c r="J179"/>
  <c r="BG179" s="1"/>
  <c r="BF178"/>
  <c r="BA178"/>
  <c r="J178"/>
  <c r="BG178" s="1"/>
  <c r="BF177"/>
  <c r="BI177" s="1"/>
  <c r="BA177"/>
  <c r="J177"/>
  <c r="BG177" s="1"/>
  <c r="BE176"/>
  <c r="AR176"/>
  <c r="BD175"/>
  <c r="BD176" s="1"/>
  <c r="BC175"/>
  <c r="BB175"/>
  <c r="BB176" s="1"/>
  <c r="AZ175"/>
  <c r="AZ176" s="1"/>
  <c r="AY175"/>
  <c r="AY176" s="1"/>
  <c r="AX175"/>
  <c r="AX176" s="1"/>
  <c r="AW175"/>
  <c r="AW176" s="1"/>
  <c r="AV175"/>
  <c r="AV176" s="1"/>
  <c r="AU175"/>
  <c r="AU176" s="1"/>
  <c r="AT175"/>
  <c r="AT176" s="1"/>
  <c r="AS175"/>
  <c r="AS176" s="1"/>
  <c r="AQ175"/>
  <c r="AQ176" s="1"/>
  <c r="AP175"/>
  <c r="AP176" s="1"/>
  <c r="AO175"/>
  <c r="AO176" s="1"/>
  <c r="AN175"/>
  <c r="AN176" s="1"/>
  <c r="AM175"/>
  <c r="AM176" s="1"/>
  <c r="AL175"/>
  <c r="AL176" s="1"/>
  <c r="AK175"/>
  <c r="AK176" s="1"/>
  <c r="AJ175"/>
  <c r="AJ176" s="1"/>
  <c r="AI175"/>
  <c r="AI176" s="1"/>
  <c r="AH175"/>
  <c r="AH176" s="1"/>
  <c r="AG175"/>
  <c r="AG176" s="1"/>
  <c r="AF175"/>
  <c r="AF176" s="1"/>
  <c r="AE175"/>
  <c r="AE176" s="1"/>
  <c r="AD175"/>
  <c r="AD176" s="1"/>
  <c r="AC175"/>
  <c r="AC176" s="1"/>
  <c r="AB175"/>
  <c r="AB176" s="1"/>
  <c r="AA175"/>
  <c r="AA176" s="1"/>
  <c r="Z175"/>
  <c r="Z176" s="1"/>
  <c r="Y175"/>
  <c r="Y176" s="1"/>
  <c r="X175"/>
  <c r="X176" s="1"/>
  <c r="W175"/>
  <c r="W176" s="1"/>
  <c r="V175"/>
  <c r="V176" s="1"/>
  <c r="U175"/>
  <c r="U176" s="1"/>
  <c r="T175"/>
  <c r="T176" s="1"/>
  <c r="S175"/>
  <c r="S176" s="1"/>
  <c r="R175"/>
  <c r="R176" s="1"/>
  <c r="Q175"/>
  <c r="Q176" s="1"/>
  <c r="P175"/>
  <c r="P176" s="1"/>
  <c r="O175"/>
  <c r="O176" s="1"/>
  <c r="N175"/>
  <c r="N176" s="1"/>
  <c r="M175"/>
  <c r="M176" s="1"/>
  <c r="L175"/>
  <c r="L176" s="1"/>
  <c r="K175"/>
  <c r="K176" s="1"/>
  <c r="I175"/>
  <c r="I176" s="1"/>
  <c r="H175"/>
  <c r="H176" s="1"/>
  <c r="G175"/>
  <c r="G176" s="1"/>
  <c r="F175"/>
  <c r="F176" s="1"/>
  <c r="E175"/>
  <c r="E176" s="1"/>
  <c r="D175"/>
  <c r="D176" s="1"/>
  <c r="BF174"/>
  <c r="BA174"/>
  <c r="BG174" s="1"/>
  <c r="BI174" s="1"/>
  <c r="J174"/>
  <c r="BF173"/>
  <c r="BA173"/>
  <c r="J173"/>
  <c r="BF172"/>
  <c r="BA172"/>
  <c r="BG172" s="1"/>
  <c r="J172"/>
  <c r="BF171"/>
  <c r="BA171"/>
  <c r="BG171" s="1"/>
  <c r="J171"/>
  <c r="AR170"/>
  <c r="BE169"/>
  <c r="BD169"/>
  <c r="BC169"/>
  <c r="BB169"/>
  <c r="AZ169"/>
  <c r="AY169"/>
  <c r="AX169"/>
  <c r="AW169"/>
  <c r="AV169"/>
  <c r="AU169"/>
  <c r="AT169"/>
  <c r="AS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I169"/>
  <c r="H169"/>
  <c r="G169"/>
  <c r="F169"/>
  <c r="E169"/>
  <c r="D169"/>
  <c r="BF168"/>
  <c r="BA168"/>
  <c r="J168"/>
  <c r="BF167"/>
  <c r="BA167"/>
  <c r="BG167" s="1"/>
  <c r="J167"/>
  <c r="BF166"/>
  <c r="BA166"/>
  <c r="J166"/>
  <c r="BF165"/>
  <c r="BA165"/>
  <c r="J165"/>
  <c r="BF164"/>
  <c r="BA164"/>
  <c r="J164"/>
  <c r="BF163"/>
  <c r="BA163"/>
  <c r="J163"/>
  <c r="BE162"/>
  <c r="BF162" s="1"/>
  <c r="BD162"/>
  <c r="BC162"/>
  <c r="BB162"/>
  <c r="AZ162"/>
  <c r="AY162"/>
  <c r="AY170" s="1"/>
  <c r="AX162"/>
  <c r="AW162"/>
  <c r="AV162"/>
  <c r="AU162"/>
  <c r="AT162"/>
  <c r="AS162"/>
  <c r="AQ162"/>
  <c r="AQ170" s="1"/>
  <c r="AP162"/>
  <c r="AO162"/>
  <c r="AN162"/>
  <c r="AM162"/>
  <c r="AL162"/>
  <c r="AK162"/>
  <c r="AJ162"/>
  <c r="AI162"/>
  <c r="AH162"/>
  <c r="AG162"/>
  <c r="AF162"/>
  <c r="AF170" s="1"/>
  <c r="AE162"/>
  <c r="AD162"/>
  <c r="AC162"/>
  <c r="AB162"/>
  <c r="AA162"/>
  <c r="Z162"/>
  <c r="Y162"/>
  <c r="X162"/>
  <c r="X170" s="1"/>
  <c r="W162"/>
  <c r="W170" s="1"/>
  <c r="V162"/>
  <c r="U162"/>
  <c r="T162"/>
  <c r="S162"/>
  <c r="R162"/>
  <c r="Q162"/>
  <c r="P162"/>
  <c r="P170" s="1"/>
  <c r="O162"/>
  <c r="N162"/>
  <c r="M162"/>
  <c r="M170" s="1"/>
  <c r="L162"/>
  <c r="K162"/>
  <c r="I162"/>
  <c r="H162"/>
  <c r="G162"/>
  <c r="G170" s="1"/>
  <c r="F162"/>
  <c r="E162"/>
  <c r="D162"/>
  <c r="BF161"/>
  <c r="BA161"/>
  <c r="BG161" s="1"/>
  <c r="J161"/>
  <c r="BF160"/>
  <c r="BA160"/>
  <c r="J160"/>
  <c r="BF159"/>
  <c r="BA159"/>
  <c r="J159"/>
  <c r="BG159" s="1"/>
  <c r="BI159" s="1"/>
  <c r="BF158"/>
  <c r="BA158"/>
  <c r="J158"/>
  <c r="BG158" s="1"/>
  <c r="BF157"/>
  <c r="BA157"/>
  <c r="J157"/>
  <c r="BF156"/>
  <c r="BA156"/>
  <c r="J156"/>
  <c r="BE155"/>
  <c r="BD155"/>
  <c r="BC155"/>
  <c r="BB155"/>
  <c r="AZ155"/>
  <c r="AY155"/>
  <c r="AX155"/>
  <c r="AW155"/>
  <c r="AV155"/>
  <c r="AU155"/>
  <c r="AT155"/>
  <c r="AS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I155"/>
  <c r="H155"/>
  <c r="G155"/>
  <c r="F155"/>
  <c r="E155"/>
  <c r="D155"/>
  <c r="BF154"/>
  <c r="BA154"/>
  <c r="J154"/>
  <c r="BF153"/>
  <c r="BA153"/>
  <c r="J153"/>
  <c r="BF152"/>
  <c r="BA152"/>
  <c r="BG152" s="1"/>
  <c r="BI152" s="1"/>
  <c r="J152"/>
  <c r="BF151"/>
  <c r="BA151"/>
  <c r="J151"/>
  <c r="BF150"/>
  <c r="BA150"/>
  <c r="J150"/>
  <c r="BF149"/>
  <c r="BA149"/>
  <c r="J149"/>
  <c r="J155" s="1"/>
  <c r="BE148"/>
  <c r="BF148" s="1"/>
  <c r="BD148"/>
  <c r="BC148"/>
  <c r="BB148"/>
  <c r="AZ148"/>
  <c r="AY148"/>
  <c r="AX148"/>
  <c r="AW148"/>
  <c r="AV148"/>
  <c r="AU148"/>
  <c r="AT148"/>
  <c r="AS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I148"/>
  <c r="H148"/>
  <c r="G148"/>
  <c r="F148"/>
  <c r="E148"/>
  <c r="D148"/>
  <c r="BF147"/>
  <c r="BA147"/>
  <c r="J147"/>
  <c r="BF146"/>
  <c r="BA146"/>
  <c r="J146"/>
  <c r="BF145"/>
  <c r="BA145"/>
  <c r="J145"/>
  <c r="BF144"/>
  <c r="BA144"/>
  <c r="J144"/>
  <c r="BF143"/>
  <c r="BA143"/>
  <c r="J143"/>
  <c r="BF142"/>
  <c r="BA142"/>
  <c r="BG142" s="1"/>
  <c r="BI142" s="1"/>
  <c r="J142"/>
  <c r="BE141"/>
  <c r="BD141"/>
  <c r="BC141"/>
  <c r="BB141"/>
  <c r="AZ141"/>
  <c r="AY141"/>
  <c r="AX141"/>
  <c r="AW141"/>
  <c r="AV141"/>
  <c r="AU141"/>
  <c r="AT141"/>
  <c r="AS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I141"/>
  <c r="H141"/>
  <c r="G141"/>
  <c r="F141"/>
  <c r="E141"/>
  <c r="D141"/>
  <c r="BF140"/>
  <c r="BA140"/>
  <c r="J140"/>
  <c r="BF139"/>
  <c r="BA139"/>
  <c r="BG139" s="1"/>
  <c r="BI139" s="1"/>
  <c r="J139"/>
  <c r="BF138"/>
  <c r="BA138"/>
  <c r="J138"/>
  <c r="BF137"/>
  <c r="BA137"/>
  <c r="J137"/>
  <c r="BF136"/>
  <c r="BA136"/>
  <c r="BG136" s="1"/>
  <c r="BI136" s="1"/>
  <c r="J136"/>
  <c r="BF135"/>
  <c r="BA135"/>
  <c r="J135"/>
  <c r="BE133"/>
  <c r="BD133"/>
  <c r="BC133"/>
  <c r="BB133"/>
  <c r="AZ133"/>
  <c r="AY133"/>
  <c r="AX133"/>
  <c r="AW133"/>
  <c r="AV133"/>
  <c r="AU133"/>
  <c r="AT133"/>
  <c r="AS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I133"/>
  <c r="H133"/>
  <c r="G133"/>
  <c r="F133"/>
  <c r="E133"/>
  <c r="D133"/>
  <c r="BF132"/>
  <c r="BA132"/>
  <c r="J132"/>
  <c r="BG132" s="1"/>
  <c r="BF131"/>
  <c r="BA131"/>
  <c r="BG131" s="1"/>
  <c r="J131"/>
  <c r="BF130"/>
  <c r="BA130"/>
  <c r="J130"/>
  <c r="BF129"/>
  <c r="BA129"/>
  <c r="J129"/>
  <c r="BG129" s="1"/>
  <c r="BI129" s="1"/>
  <c r="BF128"/>
  <c r="BA128"/>
  <c r="J128"/>
  <c r="BF127"/>
  <c r="BA127"/>
  <c r="J127"/>
  <c r="BF126"/>
  <c r="BA126"/>
  <c r="J126"/>
  <c r="BG126" s="1"/>
  <c r="BI126" s="1"/>
  <c r="BE125"/>
  <c r="BD125"/>
  <c r="BC125"/>
  <c r="BB125"/>
  <c r="AZ125"/>
  <c r="AY125"/>
  <c r="AX125"/>
  <c r="AW125"/>
  <c r="AV125"/>
  <c r="AU125"/>
  <c r="AT125"/>
  <c r="AS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BA125" s="1"/>
  <c r="K125"/>
  <c r="I125"/>
  <c r="H125"/>
  <c r="G125"/>
  <c r="F125"/>
  <c r="E125"/>
  <c r="D125"/>
  <c r="BF124"/>
  <c r="BA124"/>
  <c r="BG124" s="1"/>
  <c r="BI124" s="1"/>
  <c r="J124"/>
  <c r="BF123"/>
  <c r="BA123"/>
  <c r="J123"/>
  <c r="BF122"/>
  <c r="BA122"/>
  <c r="BG122" s="1"/>
  <c r="J122"/>
  <c r="BF121"/>
  <c r="BA121"/>
  <c r="J121"/>
  <c r="BF120"/>
  <c r="BA120"/>
  <c r="BG120" s="1"/>
  <c r="BI120" s="1"/>
  <c r="J120"/>
  <c r="BF119"/>
  <c r="BA119"/>
  <c r="J119"/>
  <c r="J125" s="1"/>
  <c r="BE118"/>
  <c r="BD118"/>
  <c r="BC118"/>
  <c r="BB118"/>
  <c r="AZ118"/>
  <c r="AY118"/>
  <c r="AX118"/>
  <c r="AW118"/>
  <c r="AV118"/>
  <c r="AU118"/>
  <c r="AT118"/>
  <c r="AS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I118"/>
  <c r="H118"/>
  <c r="G118"/>
  <c r="F118"/>
  <c r="E118"/>
  <c r="D118"/>
  <c r="BF117"/>
  <c r="BA117"/>
  <c r="J117"/>
  <c r="BF116"/>
  <c r="BA116"/>
  <c r="J116"/>
  <c r="BG116" s="1"/>
  <c r="BF115"/>
  <c r="BI115" s="1"/>
  <c r="BA115"/>
  <c r="J115"/>
  <c r="BG115" s="1"/>
  <c r="BF114"/>
  <c r="BA114"/>
  <c r="J114"/>
  <c r="BF113"/>
  <c r="BA113"/>
  <c r="J113"/>
  <c r="BF112"/>
  <c r="BA112"/>
  <c r="J112"/>
  <c r="BG112" s="1"/>
  <c r="BI112" s="1"/>
  <c r="BE111"/>
  <c r="BD111"/>
  <c r="BC111"/>
  <c r="BB111"/>
  <c r="AZ111"/>
  <c r="AY111"/>
  <c r="AX111"/>
  <c r="AW111"/>
  <c r="AV111"/>
  <c r="AU111"/>
  <c r="AT111"/>
  <c r="AS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I111"/>
  <c r="H111"/>
  <c r="G111"/>
  <c r="F111"/>
  <c r="E111"/>
  <c r="D111"/>
  <c r="BF110"/>
  <c r="BA110"/>
  <c r="J110"/>
  <c r="BG110" s="1"/>
  <c r="BI110" s="1"/>
  <c r="BF109"/>
  <c r="BA109"/>
  <c r="J109"/>
  <c r="BF108"/>
  <c r="BA108"/>
  <c r="BG108" s="1"/>
  <c r="J108"/>
  <c r="BF107"/>
  <c r="BA107"/>
  <c r="J107"/>
  <c r="BF106"/>
  <c r="BA106"/>
  <c r="J106"/>
  <c r="BG106" s="1"/>
  <c r="BI106" s="1"/>
  <c r="BF105"/>
  <c r="BA105"/>
  <c r="J105"/>
  <c r="BE104"/>
  <c r="BD104"/>
  <c r="BC104"/>
  <c r="BB104"/>
  <c r="AZ104"/>
  <c r="AY104"/>
  <c r="AX104"/>
  <c r="AW104"/>
  <c r="AV104"/>
  <c r="AU104"/>
  <c r="AT104"/>
  <c r="AS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I104"/>
  <c r="H104"/>
  <c r="G104"/>
  <c r="F104"/>
  <c r="E104"/>
  <c r="D104"/>
  <c r="BF103"/>
  <c r="BA103"/>
  <c r="J103"/>
  <c r="BF102"/>
  <c r="BA102"/>
  <c r="BG102" s="1"/>
  <c r="J102"/>
  <c r="BF101"/>
  <c r="BA101"/>
  <c r="J101"/>
  <c r="BG101" s="1"/>
  <c r="BI101" s="1"/>
  <c r="BF100"/>
  <c r="BA100"/>
  <c r="J100"/>
  <c r="BF99"/>
  <c r="BA99"/>
  <c r="BG99" s="1"/>
  <c r="J99"/>
  <c r="BF98"/>
  <c r="BA98"/>
  <c r="J98"/>
  <c r="J104" s="1"/>
  <c r="BE97"/>
  <c r="BD97"/>
  <c r="BD134" s="1"/>
  <c r="BC97"/>
  <c r="BB97"/>
  <c r="AZ97"/>
  <c r="AZ134" s="1"/>
  <c r="AY97"/>
  <c r="AX97"/>
  <c r="AW97"/>
  <c r="AV97"/>
  <c r="AU97"/>
  <c r="AT97"/>
  <c r="AS97"/>
  <c r="AQ97"/>
  <c r="AP97"/>
  <c r="AO97"/>
  <c r="AN97"/>
  <c r="AM97"/>
  <c r="AM134" s="1"/>
  <c r="AL97"/>
  <c r="AK97"/>
  <c r="AJ97"/>
  <c r="AI97"/>
  <c r="AI134" s="1"/>
  <c r="AH97"/>
  <c r="AG97"/>
  <c r="AF97"/>
  <c r="AE97"/>
  <c r="AD97"/>
  <c r="AC97"/>
  <c r="AB97"/>
  <c r="AA97"/>
  <c r="Z97"/>
  <c r="Y97"/>
  <c r="X97"/>
  <c r="W97"/>
  <c r="W134" s="1"/>
  <c r="V97"/>
  <c r="U97"/>
  <c r="T97"/>
  <c r="S97"/>
  <c r="S134" s="1"/>
  <c r="R97"/>
  <c r="Q97"/>
  <c r="P97"/>
  <c r="O97"/>
  <c r="N97"/>
  <c r="M97"/>
  <c r="L97"/>
  <c r="K97"/>
  <c r="I97"/>
  <c r="H97"/>
  <c r="G97"/>
  <c r="G134" s="1"/>
  <c r="F97"/>
  <c r="E97"/>
  <c r="D97"/>
  <c r="BF96"/>
  <c r="BA96"/>
  <c r="J96"/>
  <c r="BF95"/>
  <c r="BA95"/>
  <c r="J95"/>
  <c r="BG95" s="1"/>
  <c r="BI95" s="1"/>
  <c r="BF94"/>
  <c r="BA94"/>
  <c r="BG94" s="1"/>
  <c r="J94"/>
  <c r="BF93"/>
  <c r="BA93"/>
  <c r="J93"/>
  <c r="BF92"/>
  <c r="BA92"/>
  <c r="BG92" s="1"/>
  <c r="BI92" s="1"/>
  <c r="J92"/>
  <c r="BF91"/>
  <c r="BA91"/>
  <c r="J91"/>
  <c r="BE89"/>
  <c r="BD89"/>
  <c r="BC89"/>
  <c r="BB89"/>
  <c r="AZ89"/>
  <c r="AY89"/>
  <c r="AX89"/>
  <c r="AW89"/>
  <c r="AV89"/>
  <c r="AU89"/>
  <c r="AT89"/>
  <c r="AS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I89"/>
  <c r="H89"/>
  <c r="G89"/>
  <c r="F89"/>
  <c r="E89"/>
  <c r="D89"/>
  <c r="BF88"/>
  <c r="BA88"/>
  <c r="J88"/>
  <c r="BF87"/>
  <c r="BA87"/>
  <c r="J87"/>
  <c r="BG87" s="1"/>
  <c r="BI87" s="1"/>
  <c r="BF86"/>
  <c r="BI86" s="1"/>
  <c r="BA86"/>
  <c r="J86"/>
  <c r="BG86" s="1"/>
  <c r="BF85"/>
  <c r="BA85"/>
  <c r="J85"/>
  <c r="BF84"/>
  <c r="BA84"/>
  <c r="J84"/>
  <c r="BF83"/>
  <c r="BA83"/>
  <c r="J83"/>
  <c r="BF82"/>
  <c r="BA82"/>
  <c r="BG82" s="1"/>
  <c r="BI82" s="1"/>
  <c r="J82"/>
  <c r="J89" s="1"/>
  <c r="BE81"/>
  <c r="BD81"/>
  <c r="BC81"/>
  <c r="BB81"/>
  <c r="AZ81"/>
  <c r="AY81"/>
  <c r="AX81"/>
  <c r="AW81"/>
  <c r="AV81"/>
  <c r="AU81"/>
  <c r="AT81"/>
  <c r="AS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BF81" s="1"/>
  <c r="U81"/>
  <c r="T81"/>
  <c r="S81"/>
  <c r="R81"/>
  <c r="Q81"/>
  <c r="P81"/>
  <c r="O81"/>
  <c r="N81"/>
  <c r="M81"/>
  <c r="L81"/>
  <c r="K81"/>
  <c r="I81"/>
  <c r="H81"/>
  <c r="G81"/>
  <c r="F81"/>
  <c r="E81"/>
  <c r="D81"/>
  <c r="BF80"/>
  <c r="BA80"/>
  <c r="J80"/>
  <c r="BF79"/>
  <c r="BA79"/>
  <c r="BG79" s="1"/>
  <c r="J79"/>
  <c r="BF78"/>
  <c r="BA78"/>
  <c r="J78"/>
  <c r="BF77"/>
  <c r="BA77"/>
  <c r="J77"/>
  <c r="BG77" s="1"/>
  <c r="BI77" s="1"/>
  <c r="BF76"/>
  <c r="BA76"/>
  <c r="J76"/>
  <c r="BF75"/>
  <c r="BA75"/>
  <c r="J75"/>
  <c r="BF74"/>
  <c r="BA74"/>
  <c r="J74"/>
  <c r="J81" s="1"/>
  <c r="BE73"/>
  <c r="BD73"/>
  <c r="BC73"/>
  <c r="BB73"/>
  <c r="AZ73"/>
  <c r="AY73"/>
  <c r="AX73"/>
  <c r="AW73"/>
  <c r="AV73"/>
  <c r="AU73"/>
  <c r="AT73"/>
  <c r="AS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BA73" s="1"/>
  <c r="K73"/>
  <c r="I73"/>
  <c r="H73"/>
  <c r="G73"/>
  <c r="F73"/>
  <c r="E73"/>
  <c r="D73"/>
  <c r="BF72"/>
  <c r="BA72"/>
  <c r="J72"/>
  <c r="BG72" s="1"/>
  <c r="BI72" s="1"/>
  <c r="BF71"/>
  <c r="BA71"/>
  <c r="J71"/>
  <c r="BF70"/>
  <c r="BA70"/>
  <c r="BG70" s="1"/>
  <c r="J70"/>
  <c r="BF69"/>
  <c r="BA69"/>
  <c r="J69"/>
  <c r="BF68"/>
  <c r="BA68"/>
  <c r="J68"/>
  <c r="BG68" s="1"/>
  <c r="BI68" s="1"/>
  <c r="BF67"/>
  <c r="BA67"/>
  <c r="J67"/>
  <c r="BF66"/>
  <c r="BA66"/>
  <c r="J66"/>
  <c r="J73" s="1"/>
  <c r="BE65"/>
  <c r="BD65"/>
  <c r="BC65"/>
  <c r="BB65"/>
  <c r="AZ65"/>
  <c r="AY65"/>
  <c r="AX65"/>
  <c r="AW65"/>
  <c r="AV65"/>
  <c r="AU65"/>
  <c r="AT65"/>
  <c r="AS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BF65" s="1"/>
  <c r="U65"/>
  <c r="T65"/>
  <c r="S65"/>
  <c r="R65"/>
  <c r="Q65"/>
  <c r="P65"/>
  <c r="O65"/>
  <c r="N65"/>
  <c r="M65"/>
  <c r="L65"/>
  <c r="K65"/>
  <c r="I65"/>
  <c r="H65"/>
  <c r="G65"/>
  <c r="F65"/>
  <c r="E65"/>
  <c r="D65"/>
  <c r="BF64"/>
  <c r="BA64"/>
  <c r="J64"/>
  <c r="BF63"/>
  <c r="BA63"/>
  <c r="J63"/>
  <c r="BG63" s="1"/>
  <c r="BI63" s="1"/>
  <c r="BF62"/>
  <c r="BA62"/>
  <c r="J62"/>
  <c r="BF61"/>
  <c r="BA61"/>
  <c r="J61"/>
  <c r="BF60"/>
  <c r="BA60"/>
  <c r="J60"/>
  <c r="BG60" s="1"/>
  <c r="BI60" s="1"/>
  <c r="BF59"/>
  <c r="BI59" s="1"/>
  <c r="BA59"/>
  <c r="J59"/>
  <c r="BG59" s="1"/>
  <c r="BF58"/>
  <c r="BA58"/>
  <c r="J58"/>
  <c r="BE57"/>
  <c r="BD57"/>
  <c r="BC57"/>
  <c r="BB57"/>
  <c r="BB90" s="1"/>
  <c r="AZ57"/>
  <c r="AZ90" s="1"/>
  <c r="AY57"/>
  <c r="AX57"/>
  <c r="AX90" s="1"/>
  <c r="AW57"/>
  <c r="AW90" s="1"/>
  <c r="AV57"/>
  <c r="AV90" s="1"/>
  <c r="AU57"/>
  <c r="AT57"/>
  <c r="AT90" s="1"/>
  <c r="AS57"/>
  <c r="AS90" s="1"/>
  <c r="AQ57"/>
  <c r="AQ90" s="1"/>
  <c r="AP57"/>
  <c r="AO57"/>
  <c r="AO90" s="1"/>
  <c r="AN57"/>
  <c r="AN90" s="1"/>
  <c r="AM57"/>
  <c r="AM90" s="1"/>
  <c r="AL57"/>
  <c r="AK57"/>
  <c r="AK90" s="1"/>
  <c r="AJ57"/>
  <c r="AJ90" s="1"/>
  <c r="AI57"/>
  <c r="AI90" s="1"/>
  <c r="AH57"/>
  <c r="AG57"/>
  <c r="AG90" s="1"/>
  <c r="AF57"/>
  <c r="AF90" s="1"/>
  <c r="AE57"/>
  <c r="AE90" s="1"/>
  <c r="AD57"/>
  <c r="AC57"/>
  <c r="AC90" s="1"/>
  <c r="AB57"/>
  <c r="AB90" s="1"/>
  <c r="AA57"/>
  <c r="AA90" s="1"/>
  <c r="Z57"/>
  <c r="Y57"/>
  <c r="Y90" s="1"/>
  <c r="X57"/>
  <c r="X90" s="1"/>
  <c r="W57"/>
  <c r="W90" s="1"/>
  <c r="V57"/>
  <c r="U57"/>
  <c r="U90" s="1"/>
  <c r="T57"/>
  <c r="T90" s="1"/>
  <c r="S57"/>
  <c r="S90" s="1"/>
  <c r="R57"/>
  <c r="Q57"/>
  <c r="Q90" s="1"/>
  <c r="P57"/>
  <c r="P90" s="1"/>
  <c r="O57"/>
  <c r="O90" s="1"/>
  <c r="N57"/>
  <c r="M57"/>
  <c r="M90" s="1"/>
  <c r="L57"/>
  <c r="L90" s="1"/>
  <c r="K57"/>
  <c r="K90" s="1"/>
  <c r="I57"/>
  <c r="H57"/>
  <c r="H90" s="1"/>
  <c r="G57"/>
  <c r="G90" s="1"/>
  <c r="F57"/>
  <c r="E57"/>
  <c r="D57"/>
  <c r="D90" s="1"/>
  <c r="BF56"/>
  <c r="BA56"/>
  <c r="J56"/>
  <c r="BG56" s="1"/>
  <c r="BF55"/>
  <c r="BA55"/>
  <c r="J55"/>
  <c r="BF54"/>
  <c r="BA54"/>
  <c r="BG54" s="1"/>
  <c r="BI54" s="1"/>
  <c r="J54"/>
  <c r="BF53"/>
  <c r="BA53"/>
  <c r="J53"/>
  <c r="BF52"/>
  <c r="BA52"/>
  <c r="J52"/>
  <c r="BG52" s="1"/>
  <c r="BF51"/>
  <c r="BA51"/>
  <c r="J51"/>
  <c r="BF50"/>
  <c r="BA50"/>
  <c r="J50"/>
  <c r="BE48"/>
  <c r="BD48"/>
  <c r="BC48"/>
  <c r="BB48"/>
  <c r="AZ48"/>
  <c r="AZ49" s="1"/>
  <c r="AY48"/>
  <c r="AX48"/>
  <c r="AW48"/>
  <c r="AV48"/>
  <c r="AU48"/>
  <c r="AT48"/>
  <c r="AS48"/>
  <c r="AQ48"/>
  <c r="AQ49" s="1"/>
  <c r="AP48"/>
  <c r="AO48"/>
  <c r="AN48"/>
  <c r="AN49" s="1"/>
  <c r="AM48"/>
  <c r="AM49" s="1"/>
  <c r="AL48"/>
  <c r="AK48"/>
  <c r="AJ48"/>
  <c r="AI48"/>
  <c r="AH48"/>
  <c r="AG48"/>
  <c r="AF48"/>
  <c r="AE48"/>
  <c r="AD48"/>
  <c r="AC48"/>
  <c r="AB48"/>
  <c r="AB49" s="1"/>
  <c r="AA48"/>
  <c r="Z48"/>
  <c r="Y48"/>
  <c r="X48"/>
  <c r="W48"/>
  <c r="W49" s="1"/>
  <c r="V48"/>
  <c r="U48"/>
  <c r="T48"/>
  <c r="S48"/>
  <c r="R48"/>
  <c r="Q48"/>
  <c r="P48"/>
  <c r="O48"/>
  <c r="N48"/>
  <c r="M48"/>
  <c r="M49" s="1"/>
  <c r="L48"/>
  <c r="K48"/>
  <c r="I48"/>
  <c r="H48"/>
  <c r="G48"/>
  <c r="G49" s="1"/>
  <c r="F48"/>
  <c r="E48"/>
  <c r="E49" s="1"/>
  <c r="D48"/>
  <c r="BF47"/>
  <c r="BA47"/>
  <c r="J47"/>
  <c r="BF46"/>
  <c r="BA46"/>
  <c r="J46"/>
  <c r="BG46" s="1"/>
  <c r="BF45"/>
  <c r="BA45"/>
  <c r="J45"/>
  <c r="BF44"/>
  <c r="BA44"/>
  <c r="BG44" s="1"/>
  <c r="BI44" s="1"/>
  <c r="J44"/>
  <c r="BF43"/>
  <c r="BA43"/>
  <c r="J43"/>
  <c r="BF42"/>
  <c r="BA42"/>
  <c r="J42"/>
  <c r="BG42" s="1"/>
  <c r="BE41"/>
  <c r="BD41"/>
  <c r="BD49" s="1"/>
  <c r="BC41"/>
  <c r="BB41"/>
  <c r="BB49" s="1"/>
  <c r="AZ41"/>
  <c r="AY41"/>
  <c r="AX41"/>
  <c r="AX49" s="1"/>
  <c r="AW41"/>
  <c r="AV41"/>
  <c r="AU41"/>
  <c r="AT41"/>
  <c r="AT49" s="1"/>
  <c r="AS41"/>
  <c r="AQ41"/>
  <c r="AP41"/>
  <c r="AO41"/>
  <c r="AN41"/>
  <c r="AM41"/>
  <c r="AL41"/>
  <c r="AK41"/>
  <c r="AJ41"/>
  <c r="AI41"/>
  <c r="AI49" s="1"/>
  <c r="AH41"/>
  <c r="AG41"/>
  <c r="AG49" s="1"/>
  <c r="AF41"/>
  <c r="AE41"/>
  <c r="AD41"/>
  <c r="AC41"/>
  <c r="AB41"/>
  <c r="AA41"/>
  <c r="AA49" s="1"/>
  <c r="Z41"/>
  <c r="Y41"/>
  <c r="X41"/>
  <c r="W41"/>
  <c r="V41"/>
  <c r="U41"/>
  <c r="U49" s="1"/>
  <c r="T41"/>
  <c r="S41"/>
  <c r="S49" s="1"/>
  <c r="R41"/>
  <c r="Q41"/>
  <c r="Q49" s="1"/>
  <c r="P41"/>
  <c r="O41"/>
  <c r="N41"/>
  <c r="M41"/>
  <c r="L41"/>
  <c r="K41"/>
  <c r="K49" s="1"/>
  <c r="I41"/>
  <c r="H41"/>
  <c r="G41"/>
  <c r="F41"/>
  <c r="E41"/>
  <c r="D41"/>
  <c r="BF40"/>
  <c r="BA40"/>
  <c r="J40"/>
  <c r="BF39"/>
  <c r="BA39"/>
  <c r="BG39" s="1"/>
  <c r="BI39" s="1"/>
  <c r="J39"/>
  <c r="BF38"/>
  <c r="BA38"/>
  <c r="J38"/>
  <c r="J41" s="1"/>
  <c r="BF37"/>
  <c r="BA37"/>
  <c r="J37"/>
  <c r="BF36"/>
  <c r="BA36"/>
  <c r="BG36" s="1"/>
  <c r="BI36" s="1"/>
  <c r="J36"/>
  <c r="BF35"/>
  <c r="BA35"/>
  <c r="J35"/>
  <c r="AR34"/>
  <c r="BE33"/>
  <c r="BD33"/>
  <c r="BC33"/>
  <c r="BB33"/>
  <c r="AZ33"/>
  <c r="AZ34" s="1"/>
  <c r="AY33"/>
  <c r="AX33"/>
  <c r="AW33"/>
  <c r="AV33"/>
  <c r="AU33"/>
  <c r="AT33"/>
  <c r="AT34" s="1"/>
  <c r="AS33"/>
  <c r="AQ33"/>
  <c r="AP33"/>
  <c r="AO33"/>
  <c r="AO34" s="1"/>
  <c r="AN33"/>
  <c r="AN34" s="1"/>
  <c r="AM33"/>
  <c r="AL33"/>
  <c r="AK33"/>
  <c r="AJ33"/>
  <c r="AI33"/>
  <c r="AH33"/>
  <c r="AG33"/>
  <c r="AF33"/>
  <c r="AE33"/>
  <c r="AD33"/>
  <c r="AC33"/>
  <c r="AB33"/>
  <c r="AA33"/>
  <c r="Z33"/>
  <c r="Y33"/>
  <c r="Y34" s="1"/>
  <c r="X33"/>
  <c r="W33"/>
  <c r="T33"/>
  <c r="S33"/>
  <c r="R33"/>
  <c r="Q33"/>
  <c r="Q34" s="1"/>
  <c r="P33"/>
  <c r="O33"/>
  <c r="N33"/>
  <c r="M33"/>
  <c r="M34" s="1"/>
  <c r="L33"/>
  <c r="K33"/>
  <c r="I33"/>
  <c r="I34" s="1"/>
  <c r="H33"/>
  <c r="BF33" s="1"/>
  <c r="G33"/>
  <c r="F33"/>
  <c r="E33"/>
  <c r="D33"/>
  <c r="D34" s="1"/>
  <c r="BF32"/>
  <c r="BA32"/>
  <c r="J32"/>
  <c r="BF31"/>
  <c r="BA31"/>
  <c r="J31"/>
  <c r="BF30"/>
  <c r="BA30"/>
  <c r="J30"/>
  <c r="BF29"/>
  <c r="BA29"/>
  <c r="BG29" s="1"/>
  <c r="J29"/>
  <c r="BE28"/>
  <c r="BD28"/>
  <c r="BD34" s="1"/>
  <c r="BC28"/>
  <c r="BB28"/>
  <c r="AZ28"/>
  <c r="AY28"/>
  <c r="AX28"/>
  <c r="AW28"/>
  <c r="AV28"/>
  <c r="AV34" s="1"/>
  <c r="AU28"/>
  <c r="AT28"/>
  <c r="AS28"/>
  <c r="AS34" s="1"/>
  <c r="AQ28"/>
  <c r="AP28"/>
  <c r="AO28"/>
  <c r="AN28"/>
  <c r="AM28"/>
  <c r="AL28"/>
  <c r="AK28"/>
  <c r="AJ28"/>
  <c r="AI28"/>
  <c r="AH28"/>
  <c r="AG28"/>
  <c r="AF28"/>
  <c r="AF34" s="1"/>
  <c r="AE28"/>
  <c r="AD28"/>
  <c r="AC28"/>
  <c r="AB28"/>
  <c r="AA28"/>
  <c r="Z28"/>
  <c r="Y28"/>
  <c r="X28"/>
  <c r="X34" s="1"/>
  <c r="W28"/>
  <c r="V28"/>
  <c r="V34" s="1"/>
  <c r="U28"/>
  <c r="U34" s="1"/>
  <c r="T28"/>
  <c r="S28"/>
  <c r="R28"/>
  <c r="R34" s="1"/>
  <c r="Q28"/>
  <c r="P28"/>
  <c r="O28"/>
  <c r="N28"/>
  <c r="N34" s="1"/>
  <c r="M28"/>
  <c r="L28"/>
  <c r="K28"/>
  <c r="I28"/>
  <c r="H28"/>
  <c r="G28"/>
  <c r="F28"/>
  <c r="E28"/>
  <c r="E34" s="1"/>
  <c r="D28"/>
  <c r="BF27"/>
  <c r="BA27"/>
  <c r="BG27" s="1"/>
  <c r="BI27" s="1"/>
  <c r="J27"/>
  <c r="BF26"/>
  <c r="BA26"/>
  <c r="J26"/>
  <c r="BF25"/>
  <c r="BA25"/>
  <c r="J25"/>
  <c r="BF24"/>
  <c r="BA24"/>
  <c r="BG24" s="1"/>
  <c r="BI24" s="1"/>
  <c r="J24"/>
  <c r="BF23"/>
  <c r="BA23"/>
  <c r="J23"/>
  <c r="BE22"/>
  <c r="AR22"/>
  <c r="BD21"/>
  <c r="BC21"/>
  <c r="BB21"/>
  <c r="AZ21"/>
  <c r="AY21"/>
  <c r="AX21"/>
  <c r="AW21"/>
  <c r="AV21"/>
  <c r="AU21"/>
  <c r="AT21"/>
  <c r="AS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I21"/>
  <c r="H21"/>
  <c r="BF21" s="1"/>
  <c r="G21"/>
  <c r="F21"/>
  <c r="E21"/>
  <c r="D21"/>
  <c r="BF20"/>
  <c r="BA20"/>
  <c r="J20"/>
  <c r="BF19"/>
  <c r="BA19"/>
  <c r="J19"/>
  <c r="BF18"/>
  <c r="BA18"/>
  <c r="J18"/>
  <c r="BF17"/>
  <c r="BA17"/>
  <c r="BG17" s="1"/>
  <c r="BI17" s="1"/>
  <c r="J17"/>
  <c r="BF16"/>
  <c r="BA16"/>
  <c r="J16"/>
  <c r="BD15"/>
  <c r="BD22" s="1"/>
  <c r="BC15"/>
  <c r="BC22" s="1"/>
  <c r="BB15"/>
  <c r="AZ15"/>
  <c r="AZ22" s="1"/>
  <c r="AY15"/>
  <c r="AY22" s="1"/>
  <c r="AX15"/>
  <c r="AX22" s="1"/>
  <c r="AW15"/>
  <c r="AW22" s="1"/>
  <c r="AV15"/>
  <c r="AV22" s="1"/>
  <c r="AU15"/>
  <c r="AU22" s="1"/>
  <c r="AT15"/>
  <c r="AT22" s="1"/>
  <c r="AS15"/>
  <c r="AS22" s="1"/>
  <c r="AQ15"/>
  <c r="AQ22" s="1"/>
  <c r="AP15"/>
  <c r="AP22" s="1"/>
  <c r="AO15"/>
  <c r="AO22" s="1"/>
  <c r="AN15"/>
  <c r="AN22" s="1"/>
  <c r="AM15"/>
  <c r="AM22" s="1"/>
  <c r="AL15"/>
  <c r="AL22" s="1"/>
  <c r="AK15"/>
  <c r="AJ15"/>
  <c r="AJ22" s="1"/>
  <c r="AI15"/>
  <c r="AI22" s="1"/>
  <c r="AH15"/>
  <c r="AH22" s="1"/>
  <c r="AG15"/>
  <c r="AF15"/>
  <c r="AF22" s="1"/>
  <c r="AE15"/>
  <c r="AE22" s="1"/>
  <c r="AD15"/>
  <c r="AD22" s="1"/>
  <c r="AC15"/>
  <c r="AC22" s="1"/>
  <c r="AB15"/>
  <c r="AB22" s="1"/>
  <c r="AA15"/>
  <c r="AA22" s="1"/>
  <c r="Z15"/>
  <c r="Z22" s="1"/>
  <c r="Y15"/>
  <c r="Y22" s="1"/>
  <c r="X15"/>
  <c r="X22" s="1"/>
  <c r="W15"/>
  <c r="W22" s="1"/>
  <c r="V15"/>
  <c r="V22" s="1"/>
  <c r="U15"/>
  <c r="T15"/>
  <c r="T22" s="1"/>
  <c r="S15"/>
  <c r="S22" s="1"/>
  <c r="R15"/>
  <c r="R22" s="1"/>
  <c r="Q15"/>
  <c r="P15"/>
  <c r="P22" s="1"/>
  <c r="O15"/>
  <c r="O22" s="1"/>
  <c r="N15"/>
  <c r="N22" s="1"/>
  <c r="M15"/>
  <c r="M22" s="1"/>
  <c r="L15"/>
  <c r="L22" s="1"/>
  <c r="K15"/>
  <c r="K22" s="1"/>
  <c r="I15"/>
  <c r="H15"/>
  <c r="H22" s="1"/>
  <c r="G15"/>
  <c r="G22" s="1"/>
  <c r="F15"/>
  <c r="F22" s="1"/>
  <c r="E15"/>
  <c r="D15"/>
  <c r="D22" s="1"/>
  <c r="BF14"/>
  <c r="BA14"/>
  <c r="J14"/>
  <c r="BF13"/>
  <c r="BA13"/>
  <c r="BG13" s="1"/>
  <c r="J13"/>
  <c r="BF12"/>
  <c r="BA12"/>
  <c r="J12"/>
  <c r="BF11"/>
  <c r="BA11"/>
  <c r="J11"/>
  <c r="BF10"/>
  <c r="BA10"/>
  <c r="J10"/>
  <c r="AY9"/>
  <c r="AW9"/>
  <c r="AR9"/>
  <c r="BE8"/>
  <c r="BF8" s="1"/>
  <c r="BD8"/>
  <c r="BD9" s="1"/>
  <c r="BC8"/>
  <c r="BC9" s="1"/>
  <c r="BB8"/>
  <c r="AZ8"/>
  <c r="AZ9" s="1"/>
  <c r="AY8"/>
  <c r="AX8"/>
  <c r="AX9" s="1"/>
  <c r="AW8"/>
  <c r="AV8"/>
  <c r="AV9" s="1"/>
  <c r="AU8"/>
  <c r="AU9" s="1"/>
  <c r="AT8"/>
  <c r="AT9" s="1"/>
  <c r="AS8"/>
  <c r="AS9" s="1"/>
  <c r="AQ8"/>
  <c r="AQ9" s="1"/>
  <c r="AP8"/>
  <c r="AP9" s="1"/>
  <c r="AO8"/>
  <c r="AO9" s="1"/>
  <c r="AN8"/>
  <c r="AN9" s="1"/>
  <c r="AM8"/>
  <c r="AM9" s="1"/>
  <c r="AL8"/>
  <c r="AL9" s="1"/>
  <c r="AK8"/>
  <c r="AK9" s="1"/>
  <c r="AJ8"/>
  <c r="AJ9" s="1"/>
  <c r="AI8"/>
  <c r="AI9" s="1"/>
  <c r="AH8"/>
  <c r="AH9" s="1"/>
  <c r="AG8"/>
  <c r="AG9" s="1"/>
  <c r="AF8"/>
  <c r="AF9" s="1"/>
  <c r="AE8"/>
  <c r="AE9" s="1"/>
  <c r="AD8"/>
  <c r="AD9" s="1"/>
  <c r="AC8"/>
  <c r="AC9" s="1"/>
  <c r="AB8"/>
  <c r="AB9" s="1"/>
  <c r="AA8"/>
  <c r="AA9" s="1"/>
  <c r="Z8"/>
  <c r="Z9" s="1"/>
  <c r="Y8"/>
  <c r="Y9" s="1"/>
  <c r="X8"/>
  <c r="X9" s="1"/>
  <c r="W8"/>
  <c r="W9" s="1"/>
  <c r="V8"/>
  <c r="V9" s="1"/>
  <c r="U8"/>
  <c r="U9" s="1"/>
  <c r="T8"/>
  <c r="T9" s="1"/>
  <c r="S8"/>
  <c r="S9" s="1"/>
  <c r="R8"/>
  <c r="R9" s="1"/>
  <c r="Q8"/>
  <c r="Q9" s="1"/>
  <c r="P8"/>
  <c r="P9" s="1"/>
  <c r="O8"/>
  <c r="O9" s="1"/>
  <c r="N8"/>
  <c r="N9" s="1"/>
  <c r="M8"/>
  <c r="M9" s="1"/>
  <c r="L8"/>
  <c r="L9" s="1"/>
  <c r="K8"/>
  <c r="BA8" s="1"/>
  <c r="I8"/>
  <c r="I9" s="1"/>
  <c r="H8"/>
  <c r="H9" s="1"/>
  <c r="G8"/>
  <c r="G9" s="1"/>
  <c r="F8"/>
  <c r="F9" s="1"/>
  <c r="E8"/>
  <c r="E9" s="1"/>
  <c r="D8"/>
  <c r="D9" s="1"/>
  <c r="BF7"/>
  <c r="BI7" s="1"/>
  <c r="BA7"/>
  <c r="J7"/>
  <c r="BG7" s="1"/>
  <c r="BF6"/>
  <c r="BA6"/>
  <c r="J6"/>
  <c r="BF5"/>
  <c r="BA5"/>
  <c r="J5"/>
  <c r="BF4"/>
  <c r="BA4"/>
  <c r="BG4" s="1"/>
  <c r="J4"/>
  <c r="E288" i="3" l="1"/>
  <c r="BE9" i="5"/>
  <c r="K34"/>
  <c r="O34"/>
  <c r="S34"/>
  <c r="W34"/>
  <c r="W285" s="1"/>
  <c r="W1" s="1"/>
  <c r="AA34"/>
  <c r="AC34"/>
  <c r="AE34"/>
  <c r="AG34"/>
  <c r="AI34"/>
  <c r="AK34"/>
  <c r="AM34"/>
  <c r="AM285" s="1"/>
  <c r="AM1" s="1"/>
  <c r="AQ34"/>
  <c r="AX34"/>
  <c r="BF41"/>
  <c r="L49"/>
  <c r="P49"/>
  <c r="T49"/>
  <c r="X49"/>
  <c r="AF49"/>
  <c r="AJ49"/>
  <c r="AS49"/>
  <c r="AS285" s="1"/>
  <c r="AS1" s="1"/>
  <c r="AW49"/>
  <c r="E90"/>
  <c r="I90"/>
  <c r="BG78"/>
  <c r="BI78" s="1"/>
  <c r="BF104"/>
  <c r="J111"/>
  <c r="BI116"/>
  <c r="BF141"/>
  <c r="K170"/>
  <c r="Q170"/>
  <c r="S170"/>
  <c r="AA170"/>
  <c r="AI170"/>
  <c r="AK170"/>
  <c r="AM170"/>
  <c r="AV170"/>
  <c r="BG151"/>
  <c r="BI151" s="1"/>
  <c r="BF155"/>
  <c r="BA162"/>
  <c r="BG157"/>
  <c r="BI157" s="1"/>
  <c r="BG160"/>
  <c r="BI160" s="1"/>
  <c r="O170"/>
  <c r="AE170"/>
  <c r="AZ170"/>
  <c r="AB170"/>
  <c r="AS170"/>
  <c r="AW170"/>
  <c r="G193"/>
  <c r="L193"/>
  <c r="N193"/>
  <c r="P193"/>
  <c r="T193"/>
  <c r="V193"/>
  <c r="X193"/>
  <c r="AB193"/>
  <c r="AD193"/>
  <c r="AF193"/>
  <c r="AH193"/>
  <c r="AL193"/>
  <c r="AN193"/>
  <c r="AP193"/>
  <c r="AS193"/>
  <c r="AU193"/>
  <c r="AW193"/>
  <c r="AY193"/>
  <c r="G218"/>
  <c r="N218"/>
  <c r="AD218"/>
  <c r="AF218"/>
  <c r="AU218"/>
  <c r="BD218"/>
  <c r="BI220"/>
  <c r="X255"/>
  <c r="AB255"/>
  <c r="AN255"/>
  <c r="AS255"/>
  <c r="AW255"/>
  <c r="Y255"/>
  <c r="U255"/>
  <c r="BA269"/>
  <c r="L284"/>
  <c r="P284"/>
  <c r="AB284"/>
  <c r="BF276"/>
  <c r="M284"/>
  <c r="O284"/>
  <c r="Q284"/>
  <c r="S284"/>
  <c r="U284"/>
  <c r="Y284"/>
  <c r="AC284"/>
  <c r="AE284"/>
  <c r="AG284"/>
  <c r="AI284"/>
  <c r="AK284"/>
  <c r="AO284"/>
  <c r="AZ284"/>
  <c r="AI285"/>
  <c r="AI1" s="1"/>
  <c r="BG12"/>
  <c r="BI12" s="1"/>
  <c r="BG14"/>
  <c r="BI14" s="1"/>
  <c r="BF15"/>
  <c r="BG19"/>
  <c r="BI19" s="1"/>
  <c r="BG20"/>
  <c r="BI20" s="1"/>
  <c r="I22"/>
  <c r="BG23"/>
  <c r="BI23" s="1"/>
  <c r="BG25"/>
  <c r="F34"/>
  <c r="J28"/>
  <c r="J34" s="1"/>
  <c r="J33"/>
  <c r="G34"/>
  <c r="G285" s="1"/>
  <c r="L34"/>
  <c r="P34"/>
  <c r="T34"/>
  <c r="Z34"/>
  <c r="AH34"/>
  <c r="AJ34"/>
  <c r="BG35"/>
  <c r="BI35" s="1"/>
  <c r="BG37"/>
  <c r="BI37" s="1"/>
  <c r="D49"/>
  <c r="H49"/>
  <c r="O49"/>
  <c r="AC49"/>
  <c r="AE49"/>
  <c r="AK49"/>
  <c r="AV49"/>
  <c r="BG51"/>
  <c r="BI51" s="1"/>
  <c r="BG55"/>
  <c r="BI55" s="1"/>
  <c r="BG74"/>
  <c r="BI74" s="1"/>
  <c r="BG84"/>
  <c r="R90"/>
  <c r="AU90"/>
  <c r="BG96"/>
  <c r="BI96" s="1"/>
  <c r="BG100"/>
  <c r="BI100" s="1"/>
  <c r="BA104"/>
  <c r="BG104" s="1"/>
  <c r="BI104" s="1"/>
  <c r="AB134"/>
  <c r="D134"/>
  <c r="M134"/>
  <c r="Q134"/>
  <c r="U134"/>
  <c r="Y134"/>
  <c r="AC134"/>
  <c r="AG134"/>
  <c r="AK134"/>
  <c r="AO134"/>
  <c r="AT134"/>
  <c r="AX134"/>
  <c r="BA141"/>
  <c r="BG140"/>
  <c r="BI140" s="1"/>
  <c r="J148"/>
  <c r="BG144"/>
  <c r="BG146"/>
  <c r="BI146" s="1"/>
  <c r="BG149"/>
  <c r="N170"/>
  <c r="R170"/>
  <c r="V170"/>
  <c r="Z170"/>
  <c r="AD170"/>
  <c r="AH170"/>
  <c r="AL170"/>
  <c r="AP170"/>
  <c r="AU170"/>
  <c r="BB170"/>
  <c r="BD170"/>
  <c r="BG165"/>
  <c r="BI165" s="1"/>
  <c r="BG166"/>
  <c r="BI166" s="1"/>
  <c r="U170"/>
  <c r="AC170"/>
  <c r="BG189"/>
  <c r="BI189" s="1"/>
  <c r="J192"/>
  <c r="F193"/>
  <c r="K193"/>
  <c r="O193"/>
  <c r="S193"/>
  <c r="W193"/>
  <c r="AA193"/>
  <c r="AE193"/>
  <c r="AI193"/>
  <c r="AM193"/>
  <c r="AQ193"/>
  <c r="BC193"/>
  <c r="BG195"/>
  <c r="BI195" s="1"/>
  <c r="BA201"/>
  <c r="BG206"/>
  <c r="BI206" s="1"/>
  <c r="R218"/>
  <c r="BF209"/>
  <c r="AH218"/>
  <c r="BG214"/>
  <c r="BG215"/>
  <c r="J217"/>
  <c r="S218"/>
  <c r="W218"/>
  <c r="AE218"/>
  <c r="AI218"/>
  <c r="AM218"/>
  <c r="AQ218"/>
  <c r="AV218"/>
  <c r="AZ218"/>
  <c r="BG223"/>
  <c r="BI223" s="1"/>
  <c r="BG228"/>
  <c r="BI228" s="1"/>
  <c r="BG231"/>
  <c r="BI231" s="1"/>
  <c r="BG238"/>
  <c r="BI238" s="1"/>
  <c r="BA239"/>
  <c r="P255"/>
  <c r="T255"/>
  <c r="AJ255"/>
  <c r="BG253"/>
  <c r="BG256"/>
  <c r="BG264"/>
  <c r="BI264" s="1"/>
  <c r="BG266"/>
  <c r="J269"/>
  <c r="BG269" s="1"/>
  <c r="BI269" s="1"/>
  <c r="BF269"/>
  <c r="J276"/>
  <c r="AT284"/>
  <c r="BC284"/>
  <c r="BG282"/>
  <c r="BI282" s="1"/>
  <c r="E284"/>
  <c r="I284"/>
  <c r="N284"/>
  <c r="AD284"/>
  <c r="AY284"/>
  <c r="BD284"/>
  <c r="AD34"/>
  <c r="AU34"/>
  <c r="K9"/>
  <c r="Q22"/>
  <c r="U22"/>
  <c r="AG22"/>
  <c r="AK22"/>
  <c r="BB22"/>
  <c r="BG30"/>
  <c r="BI30" s="1"/>
  <c r="H34"/>
  <c r="BI42"/>
  <c r="BA57"/>
  <c r="BE90"/>
  <c r="BF57"/>
  <c r="BG75"/>
  <c r="BI75" s="1"/>
  <c r="BG88"/>
  <c r="BI88" s="1"/>
  <c r="BA15"/>
  <c r="AL34"/>
  <c r="AY34"/>
  <c r="BG40"/>
  <c r="BI40" s="1"/>
  <c r="BG66"/>
  <c r="BI66" s="1"/>
  <c r="BG93"/>
  <c r="BI93" s="1"/>
  <c r="J97"/>
  <c r="J250"/>
  <c r="BI4"/>
  <c r="BG6"/>
  <c r="BI6" s="1"/>
  <c r="BF9"/>
  <c r="BG11"/>
  <c r="BI11" s="1"/>
  <c r="E22"/>
  <c r="BG18"/>
  <c r="BI18" s="1"/>
  <c r="BA21"/>
  <c r="BA28"/>
  <c r="BI29"/>
  <c r="BG32"/>
  <c r="BI32" s="1"/>
  <c r="BA48"/>
  <c r="BF48"/>
  <c r="BE49"/>
  <c r="BA89"/>
  <c r="BA111"/>
  <c r="BG111" s="1"/>
  <c r="L134"/>
  <c r="AS134"/>
  <c r="BG210"/>
  <c r="BI210" s="1"/>
  <c r="BI236"/>
  <c r="BB9"/>
  <c r="BF22"/>
  <c r="BI25"/>
  <c r="AP34"/>
  <c r="H134"/>
  <c r="BF133"/>
  <c r="S285"/>
  <c r="S1" s="1"/>
  <c r="AZ285"/>
  <c r="AZ1" s="1"/>
  <c r="BC34"/>
  <c r="BG50"/>
  <c r="BI50" s="1"/>
  <c r="BG61"/>
  <c r="BI61" s="1"/>
  <c r="N90"/>
  <c r="Z90"/>
  <c r="AD90"/>
  <c r="AH90"/>
  <c r="AP90"/>
  <c r="AY90"/>
  <c r="BA97"/>
  <c r="BG137"/>
  <c r="BI137" s="1"/>
  <c r="BI181"/>
  <c r="BG181"/>
  <c r="BG261"/>
  <c r="BI261" s="1"/>
  <c r="X134"/>
  <c r="BA118"/>
  <c r="I134"/>
  <c r="BB218"/>
  <c r="BG257"/>
  <c r="BI257" s="1"/>
  <c r="BA262"/>
  <c r="BG279"/>
  <c r="BI279" s="1"/>
  <c r="BI79"/>
  <c r="BI114"/>
  <c r="AN134"/>
  <c r="BE134"/>
  <c r="BF118"/>
  <c r="E134"/>
  <c r="BG143"/>
  <c r="BI143" s="1"/>
  <c r="BG156"/>
  <c r="BI156" s="1"/>
  <c r="J162"/>
  <c r="BI186"/>
  <c r="BG186"/>
  <c r="J21"/>
  <c r="BG16"/>
  <c r="BI16" s="1"/>
  <c r="BG26"/>
  <c r="BI26" s="1"/>
  <c r="AB34"/>
  <c r="AW34"/>
  <c r="AW285" s="1"/>
  <c r="AW1" s="1"/>
  <c r="BA33"/>
  <c r="BG33" s="1"/>
  <c r="BI33" s="1"/>
  <c r="BG38"/>
  <c r="BI38" s="1"/>
  <c r="BG45"/>
  <c r="BI45" s="1"/>
  <c r="BG47"/>
  <c r="BI47" s="1"/>
  <c r="Y49"/>
  <c r="AO49"/>
  <c r="V90"/>
  <c r="AL90"/>
  <c r="BC90"/>
  <c r="BG58"/>
  <c r="BI58" s="1"/>
  <c r="BG62"/>
  <c r="BI62" s="1"/>
  <c r="BG64"/>
  <c r="BI64" s="1"/>
  <c r="BG69"/>
  <c r="BI69" s="1"/>
  <c r="BG71"/>
  <c r="BI71" s="1"/>
  <c r="BG76"/>
  <c r="BI76" s="1"/>
  <c r="BG80"/>
  <c r="BI80" s="1"/>
  <c r="BG83"/>
  <c r="BI83" s="1"/>
  <c r="BG85"/>
  <c r="BI85" s="1"/>
  <c r="BF89"/>
  <c r="BG98"/>
  <c r="BI98" s="1"/>
  <c r="BI99"/>
  <c r="BG103"/>
  <c r="BI103" s="1"/>
  <c r="BG107"/>
  <c r="BI107" s="1"/>
  <c r="BF111"/>
  <c r="BG113"/>
  <c r="BI113" s="1"/>
  <c r="K134"/>
  <c r="O134"/>
  <c r="O285" s="1"/>
  <c r="O1" s="1"/>
  <c r="AA134"/>
  <c r="AE134"/>
  <c r="AE285" s="1"/>
  <c r="AE1" s="1"/>
  <c r="AQ134"/>
  <c r="AQ285" s="1"/>
  <c r="AQ1" s="1"/>
  <c r="AV134"/>
  <c r="AV285" s="1"/>
  <c r="AV1" s="1"/>
  <c r="J141"/>
  <c r="BG135"/>
  <c r="BI135" s="1"/>
  <c r="J175"/>
  <c r="H193"/>
  <c r="BI199"/>
  <c r="BG199"/>
  <c r="BI213"/>
  <c r="BG213"/>
  <c r="K218"/>
  <c r="BA217"/>
  <c r="I255"/>
  <c r="J246"/>
  <c r="D255"/>
  <c r="J65"/>
  <c r="BI84"/>
  <c r="BF97"/>
  <c r="BG5"/>
  <c r="BI5" s="1"/>
  <c r="J8"/>
  <c r="J15"/>
  <c r="BG10"/>
  <c r="BI10" s="1"/>
  <c r="BI13"/>
  <c r="BF28"/>
  <c r="BG31"/>
  <c r="BI31" s="1"/>
  <c r="BB34"/>
  <c r="BE34"/>
  <c r="I49"/>
  <c r="I285" s="1"/>
  <c r="N49"/>
  <c r="R49"/>
  <c r="V49"/>
  <c r="Z49"/>
  <c r="AD49"/>
  <c r="AH49"/>
  <c r="AL49"/>
  <c r="AP49"/>
  <c r="AU49"/>
  <c r="AY49"/>
  <c r="BC49"/>
  <c r="J57"/>
  <c r="BI52"/>
  <c r="F90"/>
  <c r="BD90"/>
  <c r="BF73"/>
  <c r="BA81"/>
  <c r="BG81" s="1"/>
  <c r="BI81" s="1"/>
  <c r="BI102"/>
  <c r="BG114"/>
  <c r="BG117"/>
  <c r="BI117" s="1"/>
  <c r="J118"/>
  <c r="BG121"/>
  <c r="BI121" s="1"/>
  <c r="BG127"/>
  <c r="BI127" s="1"/>
  <c r="BI132"/>
  <c r="P134"/>
  <c r="T134"/>
  <c r="T285" s="1"/>
  <c r="T1" s="1"/>
  <c r="AF134"/>
  <c r="AJ134"/>
  <c r="AW134"/>
  <c r="BB134"/>
  <c r="BA169"/>
  <c r="BG163"/>
  <c r="BC176"/>
  <c r="J262"/>
  <c r="BG262" s="1"/>
  <c r="BI262" s="1"/>
  <c r="BG109"/>
  <c r="BI109" s="1"/>
  <c r="BG123"/>
  <c r="BI123" s="1"/>
  <c r="J133"/>
  <c r="N134"/>
  <c r="R134"/>
  <c r="V134"/>
  <c r="Z134"/>
  <c r="AD134"/>
  <c r="AH134"/>
  <c r="AL134"/>
  <c r="AP134"/>
  <c r="AU134"/>
  <c r="AY134"/>
  <c r="BC134"/>
  <c r="BI144"/>
  <c r="J184"/>
  <c r="I193"/>
  <c r="BA192"/>
  <c r="BG192" s="1"/>
  <c r="BF192"/>
  <c r="BE193"/>
  <c r="BF193" s="1"/>
  <c r="J201"/>
  <c r="E255"/>
  <c r="J232"/>
  <c r="BG232" s="1"/>
  <c r="BI232" s="1"/>
  <c r="BI235"/>
  <c r="BG235"/>
  <c r="K255"/>
  <c r="BF125"/>
  <c r="BG128"/>
  <c r="BI128" s="1"/>
  <c r="BG130"/>
  <c r="BI130" s="1"/>
  <c r="BI131"/>
  <c r="F134"/>
  <c r="BG138"/>
  <c r="BI138" s="1"/>
  <c r="BA148"/>
  <c r="BG148" s="1"/>
  <c r="BI148" s="1"/>
  <c r="BI149"/>
  <c r="BG153"/>
  <c r="BI153" s="1"/>
  <c r="BA155"/>
  <c r="BG155" s="1"/>
  <c r="BI155" s="1"/>
  <c r="E170"/>
  <c r="AG170"/>
  <c r="BC170"/>
  <c r="L170"/>
  <c r="T170"/>
  <c r="AJ170"/>
  <c r="AN170"/>
  <c r="BE170"/>
  <c r="H170"/>
  <c r="BA175"/>
  <c r="BF175"/>
  <c r="D193"/>
  <c r="J209"/>
  <c r="H218"/>
  <c r="AF284"/>
  <c r="BA41"/>
  <c r="BG41" s="1"/>
  <c r="BI41" s="1"/>
  <c r="J48"/>
  <c r="BG43"/>
  <c r="BI43" s="1"/>
  <c r="BI46"/>
  <c r="F49"/>
  <c r="BG53"/>
  <c r="BI53" s="1"/>
  <c r="BI56"/>
  <c r="BA65"/>
  <c r="BG67"/>
  <c r="BI67" s="1"/>
  <c r="BI70"/>
  <c r="BG91"/>
  <c r="BI91" s="1"/>
  <c r="BI94"/>
  <c r="BG105"/>
  <c r="BI105" s="1"/>
  <c r="BI108"/>
  <c r="BG119"/>
  <c r="BI119" s="1"/>
  <c r="BI122"/>
  <c r="BA133"/>
  <c r="BG147"/>
  <c r="BI147" s="1"/>
  <c r="BG150"/>
  <c r="BI150" s="1"/>
  <c r="BG154"/>
  <c r="BI154" s="1"/>
  <c r="BI161"/>
  <c r="F170"/>
  <c r="BG168"/>
  <c r="BI168" s="1"/>
  <c r="D170"/>
  <c r="BF169"/>
  <c r="BI171"/>
  <c r="BI172"/>
  <c r="BI178"/>
  <c r="BG182"/>
  <c r="BI182" s="1"/>
  <c r="BI183"/>
  <c r="BG187"/>
  <c r="BI187" s="1"/>
  <c r="BI188"/>
  <c r="BI191"/>
  <c r="BI196"/>
  <c r="BG216"/>
  <c r="BI216" s="1"/>
  <c r="AO255"/>
  <c r="BG236"/>
  <c r="BI237"/>
  <c r="BF239"/>
  <c r="BE255"/>
  <c r="BG244"/>
  <c r="BI244" s="1"/>
  <c r="BI253"/>
  <c r="BI158"/>
  <c r="I170"/>
  <c r="Y170"/>
  <c r="AO170"/>
  <c r="AT170"/>
  <c r="AX170"/>
  <c r="AX285" s="1"/>
  <c r="AX1" s="1"/>
  <c r="BI163"/>
  <c r="BA176"/>
  <c r="BF176"/>
  <c r="BA184"/>
  <c r="Q193"/>
  <c r="AG193"/>
  <c r="BI208"/>
  <c r="BI215"/>
  <c r="L218"/>
  <c r="X218"/>
  <c r="AB218"/>
  <c r="AN218"/>
  <c r="AS218"/>
  <c r="BF217"/>
  <c r="V218"/>
  <c r="BE218"/>
  <c r="BF218" s="1"/>
  <c r="F255"/>
  <c r="J225"/>
  <c r="N255"/>
  <c r="R255"/>
  <c r="V255"/>
  <c r="Z255"/>
  <c r="AD255"/>
  <c r="AH255"/>
  <c r="AL255"/>
  <c r="AP255"/>
  <c r="AU255"/>
  <c r="AY255"/>
  <c r="BD255"/>
  <c r="BD285" s="1"/>
  <c r="BD1" s="1"/>
  <c r="BI230"/>
  <c r="BG230"/>
  <c r="H255"/>
  <c r="AK255"/>
  <c r="BA246"/>
  <c r="BG249"/>
  <c r="BI249" s="1"/>
  <c r="BA254"/>
  <c r="BA283"/>
  <c r="BG211"/>
  <c r="BI211" s="1"/>
  <c r="M218"/>
  <c r="U218"/>
  <c r="AC218"/>
  <c r="AK218"/>
  <c r="AT218"/>
  <c r="BG226"/>
  <c r="BI226" s="1"/>
  <c r="BG240"/>
  <c r="BI240" s="1"/>
  <c r="BG258"/>
  <c r="BI258" s="1"/>
  <c r="BI265"/>
  <c r="BI266"/>
  <c r="BG268"/>
  <c r="BI268" s="1"/>
  <c r="BG270"/>
  <c r="BI270" s="1"/>
  <c r="BG271"/>
  <c r="BI271" s="1"/>
  <c r="BA276"/>
  <c r="BG276" s="1"/>
  <c r="BI276" s="1"/>
  <c r="BI275"/>
  <c r="Z284"/>
  <c r="AP284"/>
  <c r="AU284"/>
  <c r="T284"/>
  <c r="X284"/>
  <c r="X285" s="1"/>
  <c r="X1" s="1"/>
  <c r="AJ284"/>
  <c r="AN284"/>
  <c r="AS284"/>
  <c r="AW284"/>
  <c r="BE284"/>
  <c r="BF283"/>
  <c r="V284"/>
  <c r="BI200"/>
  <c r="BA209"/>
  <c r="BI214"/>
  <c r="E218"/>
  <c r="I218"/>
  <c r="J218" s="1"/>
  <c r="Q218"/>
  <c r="Y218"/>
  <c r="AG218"/>
  <c r="AO218"/>
  <c r="AX218"/>
  <c r="BG233"/>
  <c r="BI233" s="1"/>
  <c r="BG237"/>
  <c r="BI245"/>
  <c r="BG247"/>
  <c r="BI247" s="1"/>
  <c r="BI256"/>
  <c r="AR285"/>
  <c r="AR1" s="1"/>
  <c r="BG145"/>
  <c r="BI145" s="1"/>
  <c r="J169"/>
  <c r="BG164"/>
  <c r="BI164" s="1"/>
  <c r="BI167"/>
  <c r="BG173"/>
  <c r="BI173" s="1"/>
  <c r="BB193"/>
  <c r="BG202"/>
  <c r="BI202" s="1"/>
  <c r="BI205"/>
  <c r="AY218"/>
  <c r="BC218"/>
  <c r="M255"/>
  <c r="M285" s="1"/>
  <c r="M1" s="1"/>
  <c r="Q255"/>
  <c r="AC255"/>
  <c r="AC285" s="1"/>
  <c r="AC1" s="1"/>
  <c r="AG255"/>
  <c r="AT255"/>
  <c r="AT285" s="1"/>
  <c r="AT1" s="1"/>
  <c r="AX255"/>
  <c r="BC255"/>
  <c r="BF250"/>
  <c r="BG252"/>
  <c r="BI252" s="1"/>
  <c r="BG273"/>
  <c r="BI273" s="1"/>
  <c r="BG280"/>
  <c r="BI280" s="1"/>
  <c r="D284"/>
  <c r="J283"/>
  <c r="H284"/>
  <c r="L255"/>
  <c r="BI221"/>
  <c r="BF225"/>
  <c r="BB255"/>
  <c r="BI227"/>
  <c r="BI241"/>
  <c r="BA250"/>
  <c r="J254"/>
  <c r="BG254" s="1"/>
  <c r="BI254" s="1"/>
  <c r="BG267"/>
  <c r="BI267" s="1"/>
  <c r="BG281"/>
  <c r="BI281" s="1"/>
  <c r="AR284" i="1"/>
  <c r="BF272"/>
  <c r="J284" i="5" l="1"/>
  <c r="D285"/>
  <c r="BE285"/>
  <c r="BE1" s="1"/>
  <c r="BA170"/>
  <c r="BG184"/>
  <c r="BI184" s="1"/>
  <c r="AJ285"/>
  <c r="AJ1" s="1"/>
  <c r="AY285"/>
  <c r="AY1" s="1"/>
  <c r="AH285"/>
  <c r="AH1" s="1"/>
  <c r="Z285"/>
  <c r="Z1" s="1"/>
  <c r="R285"/>
  <c r="R1" s="1"/>
  <c r="BG65"/>
  <c r="BI65" s="1"/>
  <c r="BI111"/>
  <c r="AO285"/>
  <c r="AO1" s="1"/>
  <c r="H285"/>
  <c r="AP285"/>
  <c r="AP1" s="1"/>
  <c r="E285"/>
  <c r="AG285"/>
  <c r="AG1" s="1"/>
  <c r="AK285"/>
  <c r="AK1" s="1"/>
  <c r="Q285"/>
  <c r="Q1" s="1"/>
  <c r="Y285"/>
  <c r="Y1" s="1"/>
  <c r="F285"/>
  <c r="BG201"/>
  <c r="BI201" s="1"/>
  <c r="BI192"/>
  <c r="AL285"/>
  <c r="AL1" s="1"/>
  <c r="AF285"/>
  <c r="AF1" s="1"/>
  <c r="P285"/>
  <c r="P1" s="1"/>
  <c r="BC285"/>
  <c r="BC1" s="1"/>
  <c r="AU285"/>
  <c r="AU1" s="1"/>
  <c r="AD285"/>
  <c r="AD1" s="1"/>
  <c r="BA49"/>
  <c r="BF34"/>
  <c r="BG217"/>
  <c r="BI217" s="1"/>
  <c r="BG141"/>
  <c r="BI141" s="1"/>
  <c r="AA285"/>
  <c r="AA1" s="1"/>
  <c r="V285"/>
  <c r="V1" s="1"/>
  <c r="BA34"/>
  <c r="BG21"/>
  <c r="BI21" s="1"/>
  <c r="AN285"/>
  <c r="AN1" s="1"/>
  <c r="L285"/>
  <c r="L1" s="1"/>
  <c r="BG89"/>
  <c r="BI89" s="1"/>
  <c r="BG28"/>
  <c r="BI28" s="1"/>
  <c r="BA22"/>
  <c r="BG34"/>
  <c r="BI34" s="1"/>
  <c r="N285"/>
  <c r="N1" s="1"/>
  <c r="AB285"/>
  <c r="AB1" s="1"/>
  <c r="BA284"/>
  <c r="BA90"/>
  <c r="BF170"/>
  <c r="J176"/>
  <c r="BG176" s="1"/>
  <c r="BI176" s="1"/>
  <c r="BG175"/>
  <c r="BI175" s="1"/>
  <c r="BG125"/>
  <c r="BI125" s="1"/>
  <c r="BB285"/>
  <c r="BB1" s="1"/>
  <c r="BG239"/>
  <c r="BI239" s="1"/>
  <c r="BG57"/>
  <c r="BI57" s="1"/>
  <c r="J90"/>
  <c r="BG283"/>
  <c r="BI283" s="1"/>
  <c r="BG169"/>
  <c r="BA255"/>
  <c r="J22"/>
  <c r="BG15"/>
  <c r="BI15" s="1"/>
  <c r="BG8"/>
  <c r="BI8" s="1"/>
  <c r="J9"/>
  <c r="BA218"/>
  <c r="BG218" s="1"/>
  <c r="BI218" s="1"/>
  <c r="BA193"/>
  <c r="J170"/>
  <c r="BG162"/>
  <c r="BI162" s="1"/>
  <c r="BF134"/>
  <c r="BF49"/>
  <c r="U285"/>
  <c r="U1" s="1"/>
  <c r="BF90"/>
  <c r="K285"/>
  <c r="K1" s="1"/>
  <c r="BA9"/>
  <c r="BI169"/>
  <c r="BF284"/>
  <c r="J49"/>
  <c r="BG49" s="1"/>
  <c r="BG48"/>
  <c r="BI48" s="1"/>
  <c r="J255"/>
  <c r="BG225"/>
  <c r="BI225" s="1"/>
  <c r="BF255"/>
  <c r="BG209"/>
  <c r="BI209" s="1"/>
  <c r="J134"/>
  <c r="BG133"/>
  <c r="BI133" s="1"/>
  <c r="J193"/>
  <c r="BG193" s="1"/>
  <c r="BI193" s="1"/>
  <c r="BG118"/>
  <c r="BI118" s="1"/>
  <c r="BG246"/>
  <c r="BI246" s="1"/>
  <c r="BA134"/>
  <c r="BG73"/>
  <c r="BI73" s="1"/>
  <c r="BF285"/>
  <c r="BF1" s="1"/>
  <c r="BG250"/>
  <c r="BI250" s="1"/>
  <c r="BG97"/>
  <c r="BI97" s="1"/>
  <c r="J7" i="3"/>
  <c r="K8" i="1"/>
  <c r="K9" s="1"/>
  <c r="AZ8"/>
  <c r="AZ9" s="1"/>
  <c r="AZ15"/>
  <c r="AZ21"/>
  <c r="AZ33"/>
  <c r="AZ28"/>
  <c r="AZ48"/>
  <c r="AZ41"/>
  <c r="AZ57"/>
  <c r="AZ65"/>
  <c r="AZ73"/>
  <c r="AZ81"/>
  <c r="AZ89"/>
  <c r="AZ133"/>
  <c r="AZ118"/>
  <c r="AZ97"/>
  <c r="AZ104"/>
  <c r="AZ111"/>
  <c r="AZ125"/>
  <c r="AZ162"/>
  <c r="AZ169"/>
  <c r="AZ148"/>
  <c r="AZ155"/>
  <c r="AZ141"/>
  <c r="AZ175"/>
  <c r="AZ176" s="1"/>
  <c r="AZ192"/>
  <c r="AZ184"/>
  <c r="AZ225"/>
  <c r="AZ232"/>
  <c r="AZ239"/>
  <c r="AZ246"/>
  <c r="AZ250"/>
  <c r="AZ254"/>
  <c r="AZ283"/>
  <c r="AZ276"/>
  <c r="AZ262"/>
  <c r="AZ269"/>
  <c r="AY8"/>
  <c r="AY9" s="1"/>
  <c r="AY15"/>
  <c r="AY21"/>
  <c r="AY33"/>
  <c r="AY28"/>
  <c r="AY48"/>
  <c r="AY41"/>
  <c r="AY57"/>
  <c r="AY65"/>
  <c r="AY73"/>
  <c r="AY81"/>
  <c r="AY89"/>
  <c r="AY133"/>
  <c r="AY118"/>
  <c r="AY97"/>
  <c r="AY104"/>
  <c r="AY111"/>
  <c r="AY125"/>
  <c r="AY162"/>
  <c r="AY169"/>
  <c r="AY148"/>
  <c r="AY155"/>
  <c r="AY141"/>
  <c r="AY175"/>
  <c r="AY176" s="1"/>
  <c r="AY192"/>
  <c r="AY184"/>
  <c r="AY225"/>
  <c r="AY232"/>
  <c r="AY239"/>
  <c r="AY246"/>
  <c r="AY250"/>
  <c r="AY254"/>
  <c r="AY283"/>
  <c r="AY276"/>
  <c r="AY262"/>
  <c r="AY269"/>
  <c r="AX8"/>
  <c r="AX9" s="1"/>
  <c r="AX15"/>
  <c r="AX21"/>
  <c r="AX33"/>
  <c r="AX28"/>
  <c r="AX48"/>
  <c r="AX41"/>
  <c r="AX57"/>
  <c r="AX65"/>
  <c r="AX73"/>
  <c r="AX81"/>
  <c r="AX89"/>
  <c r="AX133"/>
  <c r="AX118"/>
  <c r="AX97"/>
  <c r="AX104"/>
  <c r="AX111"/>
  <c r="AX125"/>
  <c r="AX162"/>
  <c r="AX169"/>
  <c r="AX148"/>
  <c r="AX155"/>
  <c r="AX141"/>
  <c r="AX175"/>
  <c r="AX176" s="1"/>
  <c r="AX192"/>
  <c r="AX184"/>
  <c r="AX225"/>
  <c r="AX232"/>
  <c r="AX239"/>
  <c r="AX246"/>
  <c r="AX250"/>
  <c r="AX254"/>
  <c r="AX283"/>
  <c r="AX276"/>
  <c r="AX262"/>
  <c r="AX269"/>
  <c r="AW8"/>
  <c r="AW9" s="1"/>
  <c r="AW15"/>
  <c r="AW21"/>
  <c r="AW33"/>
  <c r="AW28"/>
  <c r="AW48"/>
  <c r="AW41"/>
  <c r="AW57"/>
  <c r="AW65"/>
  <c r="AW73"/>
  <c r="AW81"/>
  <c r="AW89"/>
  <c r="AW133"/>
  <c r="AW118"/>
  <c r="AW97"/>
  <c r="AW104"/>
  <c r="AW111"/>
  <c r="AW125"/>
  <c r="AW162"/>
  <c r="AW169"/>
  <c r="AW148"/>
  <c r="AW155"/>
  <c r="AW141"/>
  <c r="AW175"/>
  <c r="AW176" s="1"/>
  <c r="AW192"/>
  <c r="AW184"/>
  <c r="AW225"/>
  <c r="AW232"/>
  <c r="AW239"/>
  <c r="AW246"/>
  <c r="AW250"/>
  <c r="AW254"/>
  <c r="AW283"/>
  <c r="AW276"/>
  <c r="AW262"/>
  <c r="AW269"/>
  <c r="AV8"/>
  <c r="AV9" s="1"/>
  <c r="AV15"/>
  <c r="AV21"/>
  <c r="AV33"/>
  <c r="AV28"/>
  <c r="AV48"/>
  <c r="AV41"/>
  <c r="AV57"/>
  <c r="AV65"/>
  <c r="AV73"/>
  <c r="AV81"/>
  <c r="AV89"/>
  <c r="AV133"/>
  <c r="AV118"/>
  <c r="AV97"/>
  <c r="AV104"/>
  <c r="AV111"/>
  <c r="AV125"/>
  <c r="AV162"/>
  <c r="AV169"/>
  <c r="AV148"/>
  <c r="AV155"/>
  <c r="AV141"/>
  <c r="AV175"/>
  <c r="AV176" s="1"/>
  <c r="AV192"/>
  <c r="AV184"/>
  <c r="AV225"/>
  <c r="AV232"/>
  <c r="AV239"/>
  <c r="AV246"/>
  <c r="AV250"/>
  <c r="AV254"/>
  <c r="AV283"/>
  <c r="AV276"/>
  <c r="AV262"/>
  <c r="AV269"/>
  <c r="AU8"/>
  <c r="AU9" s="1"/>
  <c r="AU15"/>
  <c r="AU21"/>
  <c r="AU33"/>
  <c r="AU28"/>
  <c r="AU48"/>
  <c r="AU41"/>
  <c r="AU57"/>
  <c r="AU65"/>
  <c r="AU73"/>
  <c r="AU81"/>
  <c r="AU89"/>
  <c r="AU133"/>
  <c r="AU118"/>
  <c r="AU97"/>
  <c r="AU104"/>
  <c r="AU111"/>
  <c r="AU125"/>
  <c r="AU162"/>
  <c r="AU169"/>
  <c r="AU148"/>
  <c r="AU155"/>
  <c r="AU141"/>
  <c r="AU175"/>
  <c r="AU176" s="1"/>
  <c r="AU192"/>
  <c r="AU184"/>
  <c r="AU225"/>
  <c r="AU232"/>
  <c r="AU239"/>
  <c r="AU246"/>
  <c r="AU250"/>
  <c r="AU254"/>
  <c r="AU283"/>
  <c r="AU276"/>
  <c r="AU262"/>
  <c r="AU269"/>
  <c r="AT8"/>
  <c r="AT9" s="1"/>
  <c r="AT15"/>
  <c r="AT21"/>
  <c r="AT33"/>
  <c r="AT28"/>
  <c r="AT48"/>
  <c r="AT41"/>
  <c r="AT57"/>
  <c r="AT65"/>
  <c r="AT73"/>
  <c r="AT81"/>
  <c r="AT89"/>
  <c r="AT133"/>
  <c r="AT118"/>
  <c r="AT97"/>
  <c r="AT104"/>
  <c r="AT111"/>
  <c r="AT125"/>
  <c r="AT162"/>
  <c r="AT169"/>
  <c r="AT148"/>
  <c r="AT155"/>
  <c r="AT141"/>
  <c r="AT175"/>
  <c r="AT176" s="1"/>
  <c r="AT192"/>
  <c r="AT184"/>
  <c r="AT225"/>
  <c r="AT232"/>
  <c r="AT239"/>
  <c r="AT246"/>
  <c r="AT250"/>
  <c r="AT254"/>
  <c r="AT283"/>
  <c r="AT276"/>
  <c r="AT262"/>
  <c r="AT269"/>
  <c r="AS8"/>
  <c r="AS9" s="1"/>
  <c r="AS15"/>
  <c r="AS21"/>
  <c r="AS33"/>
  <c r="AS28"/>
  <c r="AS48"/>
  <c r="AS41"/>
  <c r="AS57"/>
  <c r="AS65"/>
  <c r="AS73"/>
  <c r="AS81"/>
  <c r="AS89"/>
  <c r="AS133"/>
  <c r="AS118"/>
  <c r="AS97"/>
  <c r="AS104"/>
  <c r="AS111"/>
  <c r="AS125"/>
  <c r="AS162"/>
  <c r="AS169"/>
  <c r="AS148"/>
  <c r="AS155"/>
  <c r="AS141"/>
  <c r="AS175"/>
  <c r="AS176" s="1"/>
  <c r="AS192"/>
  <c r="AS184"/>
  <c r="AS225"/>
  <c r="AS232"/>
  <c r="AS239"/>
  <c r="AS246"/>
  <c r="AS250"/>
  <c r="AS254"/>
  <c r="AS283"/>
  <c r="AS276"/>
  <c r="AS262"/>
  <c r="AS269"/>
  <c r="AQ8"/>
  <c r="AQ9" s="1"/>
  <c r="AQ15"/>
  <c r="AQ21"/>
  <c r="AQ33"/>
  <c r="AQ28"/>
  <c r="AQ48"/>
  <c r="AQ41"/>
  <c r="AQ57"/>
  <c r="AQ65"/>
  <c r="AQ73"/>
  <c r="AQ81"/>
  <c r="AQ89"/>
  <c r="AQ133"/>
  <c r="AQ118"/>
  <c r="AQ97"/>
  <c r="AQ104"/>
  <c r="AQ111"/>
  <c r="AQ125"/>
  <c r="AQ162"/>
  <c r="AQ169"/>
  <c r="AQ148"/>
  <c r="AQ155"/>
  <c r="AQ141"/>
  <c r="AQ175"/>
  <c r="AQ176" s="1"/>
  <c r="AQ192"/>
  <c r="AQ184"/>
  <c r="AQ225"/>
  <c r="AQ232"/>
  <c r="AQ239"/>
  <c r="AQ246"/>
  <c r="AQ250"/>
  <c r="AQ254"/>
  <c r="AQ283"/>
  <c r="AQ276"/>
  <c r="AQ262"/>
  <c r="AQ269"/>
  <c r="AP8"/>
  <c r="AP9" s="1"/>
  <c r="AP15"/>
  <c r="AP21"/>
  <c r="AP33"/>
  <c r="AP28"/>
  <c r="AP48"/>
  <c r="AP41"/>
  <c r="AP57"/>
  <c r="AP65"/>
  <c r="AP73"/>
  <c r="AP81"/>
  <c r="AP89"/>
  <c r="AP133"/>
  <c r="AP118"/>
  <c r="AP97"/>
  <c r="AP104"/>
  <c r="AP111"/>
  <c r="AP125"/>
  <c r="AP162"/>
  <c r="AP169"/>
  <c r="AP148"/>
  <c r="AP155"/>
  <c r="AP141"/>
  <c r="AP175"/>
  <c r="AP176" s="1"/>
  <c r="AP192"/>
  <c r="AP184"/>
  <c r="AP225"/>
  <c r="AP232"/>
  <c r="AP239"/>
  <c r="AP246"/>
  <c r="AP250"/>
  <c r="AP254"/>
  <c r="AP283"/>
  <c r="AP276"/>
  <c r="AP262"/>
  <c r="AP269"/>
  <c r="AO8"/>
  <c r="AO9" s="1"/>
  <c r="AO15"/>
  <c r="AO21"/>
  <c r="AO33"/>
  <c r="AO28"/>
  <c r="AO48"/>
  <c r="AO41"/>
  <c r="AO57"/>
  <c r="AO65"/>
  <c r="AO73"/>
  <c r="AO81"/>
  <c r="AO89"/>
  <c r="AO133"/>
  <c r="AO118"/>
  <c r="AO97"/>
  <c r="AO104"/>
  <c r="AO111"/>
  <c r="AO125"/>
  <c r="AO162"/>
  <c r="AO169"/>
  <c r="AO148"/>
  <c r="AO155"/>
  <c r="AO141"/>
  <c r="AO175"/>
  <c r="AO176" s="1"/>
  <c r="AO192"/>
  <c r="AO184"/>
  <c r="AO225"/>
  <c r="AO232"/>
  <c r="AO239"/>
  <c r="AO246"/>
  <c r="AO250"/>
  <c r="AO254"/>
  <c r="AO283"/>
  <c r="AO276"/>
  <c r="AO262"/>
  <c r="AO269"/>
  <c r="AN8"/>
  <c r="AN9" s="1"/>
  <c r="AN15"/>
  <c r="AN21"/>
  <c r="AN33"/>
  <c r="AN28"/>
  <c r="AN48"/>
  <c r="AN41"/>
  <c r="AN57"/>
  <c r="AN65"/>
  <c r="AN73"/>
  <c r="AN81"/>
  <c r="AN89"/>
  <c r="AN133"/>
  <c r="AN118"/>
  <c r="AN97"/>
  <c r="AN104"/>
  <c r="AN111"/>
  <c r="AN125"/>
  <c r="AN162"/>
  <c r="AN169"/>
  <c r="AN148"/>
  <c r="AN155"/>
  <c r="AN141"/>
  <c r="AN175"/>
  <c r="AN176" s="1"/>
  <c r="AN192"/>
  <c r="AN184"/>
  <c r="AN225"/>
  <c r="AN232"/>
  <c r="AN239"/>
  <c r="AN246"/>
  <c r="AN250"/>
  <c r="AN254"/>
  <c r="AN283"/>
  <c r="AN276"/>
  <c r="AN262"/>
  <c r="AN269"/>
  <c r="AM8"/>
  <c r="AM9" s="1"/>
  <c r="AM15"/>
  <c r="AM21"/>
  <c r="AM33"/>
  <c r="AM28"/>
  <c r="AM48"/>
  <c r="AM41"/>
  <c r="AM57"/>
  <c r="AM65"/>
  <c r="AM73"/>
  <c r="AM81"/>
  <c r="AM89"/>
  <c r="AM133"/>
  <c r="AM118"/>
  <c r="AM97"/>
  <c r="AM104"/>
  <c r="AM111"/>
  <c r="AM125"/>
  <c r="AM162"/>
  <c r="AM169"/>
  <c r="AM148"/>
  <c r="AM155"/>
  <c r="AM141"/>
  <c r="AM175"/>
  <c r="AM176" s="1"/>
  <c r="AM192"/>
  <c r="AM184"/>
  <c r="AM225"/>
  <c r="AM232"/>
  <c r="AM239"/>
  <c r="AM246"/>
  <c r="AM250"/>
  <c r="AM254"/>
  <c r="AM283"/>
  <c r="AM276"/>
  <c r="AM262"/>
  <c r="AM269"/>
  <c r="AL8"/>
  <c r="AL9" s="1"/>
  <c r="AL15"/>
  <c r="AL21"/>
  <c r="AL33"/>
  <c r="AL28"/>
  <c r="AL48"/>
  <c r="AL41"/>
  <c r="AL57"/>
  <c r="AL65"/>
  <c r="AL73"/>
  <c r="AL81"/>
  <c r="AL89"/>
  <c r="AL133"/>
  <c r="AL118"/>
  <c r="AL97"/>
  <c r="AL104"/>
  <c r="AL111"/>
  <c r="AL125"/>
  <c r="AL162"/>
  <c r="AL169"/>
  <c r="AL148"/>
  <c r="AL155"/>
  <c r="AL141"/>
  <c r="AL175"/>
  <c r="AL176" s="1"/>
  <c r="AL192"/>
  <c r="AL184"/>
  <c r="AL225"/>
  <c r="AL232"/>
  <c r="AL239"/>
  <c r="AL246"/>
  <c r="AL250"/>
  <c r="AL254"/>
  <c r="AL283"/>
  <c r="AL276"/>
  <c r="AL262"/>
  <c r="AL269"/>
  <c r="AK8"/>
  <c r="AK9" s="1"/>
  <c r="AK15"/>
  <c r="AK21"/>
  <c r="AK33"/>
  <c r="AK28"/>
  <c r="AK48"/>
  <c r="AK41"/>
  <c r="AK57"/>
  <c r="AK65"/>
  <c r="AK73"/>
  <c r="AK81"/>
  <c r="AK89"/>
  <c r="AK133"/>
  <c r="AK118"/>
  <c r="AK97"/>
  <c r="AK104"/>
  <c r="AK111"/>
  <c r="AK125"/>
  <c r="AK162"/>
  <c r="AK169"/>
  <c r="AK148"/>
  <c r="AK155"/>
  <c r="AK141"/>
  <c r="AK175"/>
  <c r="AK176" s="1"/>
  <c r="AK192"/>
  <c r="AK184"/>
  <c r="AK225"/>
  <c r="AK232"/>
  <c r="AK239"/>
  <c r="AK246"/>
  <c r="AK250"/>
  <c r="AK254"/>
  <c r="AK283"/>
  <c r="AK276"/>
  <c r="AK262"/>
  <c r="AK269"/>
  <c r="AJ8"/>
  <c r="AJ9" s="1"/>
  <c r="AJ15"/>
  <c r="AJ21"/>
  <c r="AJ33"/>
  <c r="AJ28"/>
  <c r="AJ48"/>
  <c r="AJ41"/>
  <c r="AJ57"/>
  <c r="AJ65"/>
  <c r="AJ73"/>
  <c r="AJ81"/>
  <c r="AJ89"/>
  <c r="AJ133"/>
  <c r="AJ118"/>
  <c r="AJ97"/>
  <c r="AJ104"/>
  <c r="AJ111"/>
  <c r="AJ125"/>
  <c r="AJ162"/>
  <c r="AJ169"/>
  <c r="AJ148"/>
  <c r="AJ155"/>
  <c r="AJ141"/>
  <c r="AJ175"/>
  <c r="AJ176" s="1"/>
  <c r="AJ192"/>
  <c r="AJ184"/>
  <c r="AJ225"/>
  <c r="AJ232"/>
  <c r="AJ239"/>
  <c r="AJ246"/>
  <c r="AJ250"/>
  <c r="AJ254"/>
  <c r="AJ283"/>
  <c r="AJ276"/>
  <c r="AJ262"/>
  <c r="AJ269"/>
  <c r="AI8"/>
  <c r="AI9" s="1"/>
  <c r="AI15"/>
  <c r="AI21"/>
  <c r="AI33"/>
  <c r="AI28"/>
  <c r="AI48"/>
  <c r="AI41"/>
  <c r="AI57"/>
  <c r="AI65"/>
  <c r="AI73"/>
  <c r="AI81"/>
  <c r="AI89"/>
  <c r="AI133"/>
  <c r="AI118"/>
  <c r="AI97"/>
  <c r="AI104"/>
  <c r="AI111"/>
  <c r="AI125"/>
  <c r="AI162"/>
  <c r="AI169"/>
  <c r="AI148"/>
  <c r="AI155"/>
  <c r="AI141"/>
  <c r="AI175"/>
  <c r="AI176" s="1"/>
  <c r="AI192"/>
  <c r="AI184"/>
  <c r="AI225"/>
  <c r="AI232"/>
  <c r="AI239"/>
  <c r="AI246"/>
  <c r="AI250"/>
  <c r="AI254"/>
  <c r="AI283"/>
  <c r="AI276"/>
  <c r="AI262"/>
  <c r="AI269"/>
  <c r="AH8"/>
  <c r="AH9" s="1"/>
  <c r="AH15"/>
  <c r="AH21"/>
  <c r="AH33"/>
  <c r="AH28"/>
  <c r="AH48"/>
  <c r="AH41"/>
  <c r="AH57"/>
  <c r="AH65"/>
  <c r="AH73"/>
  <c r="AH81"/>
  <c r="AH89"/>
  <c r="AH133"/>
  <c r="AH118"/>
  <c r="AH97"/>
  <c r="AH104"/>
  <c r="AH111"/>
  <c r="AH125"/>
  <c r="AH162"/>
  <c r="AH169"/>
  <c r="AH148"/>
  <c r="AH155"/>
  <c r="AH141"/>
  <c r="AH175"/>
  <c r="AH176" s="1"/>
  <c r="AH192"/>
  <c r="AH184"/>
  <c r="AH225"/>
  <c r="AH232"/>
  <c r="AH239"/>
  <c r="AH246"/>
  <c r="AH250"/>
  <c r="AH254"/>
  <c r="AH283"/>
  <c r="AH276"/>
  <c r="AH262"/>
  <c r="AH269"/>
  <c r="AG8"/>
  <c r="AG9" s="1"/>
  <c r="AG15"/>
  <c r="AG21"/>
  <c r="AG33"/>
  <c r="AG28"/>
  <c r="AG48"/>
  <c r="AG41"/>
  <c r="AG57"/>
  <c r="AG65"/>
  <c r="AG73"/>
  <c r="AG81"/>
  <c r="AG89"/>
  <c r="AG133"/>
  <c r="AG118"/>
  <c r="AG97"/>
  <c r="AG104"/>
  <c r="AG111"/>
  <c r="AG125"/>
  <c r="AG162"/>
  <c r="AG169"/>
  <c r="AG148"/>
  <c r="AG155"/>
  <c r="AG141"/>
  <c r="AG175"/>
  <c r="AG176" s="1"/>
  <c r="AG192"/>
  <c r="AG184"/>
  <c r="AG225"/>
  <c r="AG232"/>
  <c r="AG239"/>
  <c r="AG246"/>
  <c r="AG250"/>
  <c r="AG254"/>
  <c r="AG283"/>
  <c r="AG276"/>
  <c r="AG262"/>
  <c r="AG269"/>
  <c r="AF8"/>
  <c r="AF9" s="1"/>
  <c r="AF15"/>
  <c r="AF21"/>
  <c r="AF33"/>
  <c r="AF28"/>
  <c r="AF48"/>
  <c r="AF41"/>
  <c r="AF57"/>
  <c r="AF65"/>
  <c r="AF73"/>
  <c r="AF81"/>
  <c r="AF89"/>
  <c r="AF133"/>
  <c r="AF118"/>
  <c r="AF97"/>
  <c r="AF104"/>
  <c r="AF111"/>
  <c r="AF125"/>
  <c r="AF162"/>
  <c r="AF169"/>
  <c r="AF148"/>
  <c r="AF155"/>
  <c r="AF141"/>
  <c r="AF175"/>
  <c r="AF176" s="1"/>
  <c r="AF192"/>
  <c r="AF184"/>
  <c r="AF225"/>
  <c r="AF232"/>
  <c r="AF239"/>
  <c r="AF246"/>
  <c r="AF250"/>
  <c r="AF254"/>
  <c r="AF283"/>
  <c r="AF276"/>
  <c r="AF262"/>
  <c r="AF269"/>
  <c r="AE8"/>
  <c r="AE9" s="1"/>
  <c r="AE15"/>
  <c r="AE21"/>
  <c r="AE33"/>
  <c r="AE28"/>
  <c r="AE48"/>
  <c r="AE41"/>
  <c r="AE57"/>
  <c r="AE65"/>
  <c r="AE73"/>
  <c r="AE81"/>
  <c r="AE89"/>
  <c r="AE133"/>
  <c r="AE118"/>
  <c r="AE97"/>
  <c r="AE104"/>
  <c r="AE111"/>
  <c r="AE125"/>
  <c r="AE162"/>
  <c r="AE169"/>
  <c r="AE148"/>
  <c r="AE155"/>
  <c r="AE141"/>
  <c r="AE175"/>
  <c r="AE176" s="1"/>
  <c r="AE192"/>
  <c r="AE184"/>
  <c r="AE225"/>
  <c r="AE232"/>
  <c r="AE239"/>
  <c r="AE246"/>
  <c r="AE250"/>
  <c r="AE254"/>
  <c r="AE283"/>
  <c r="AE276"/>
  <c r="AE262"/>
  <c r="AE269"/>
  <c r="AD8"/>
  <c r="AD9" s="1"/>
  <c r="AD15"/>
  <c r="AD21"/>
  <c r="AD33"/>
  <c r="AD28"/>
  <c r="AD48"/>
  <c r="AD41"/>
  <c r="AD57"/>
  <c r="AD65"/>
  <c r="AD73"/>
  <c r="AD81"/>
  <c r="AD89"/>
  <c r="AD133"/>
  <c r="AD118"/>
  <c r="AD97"/>
  <c r="AD104"/>
  <c r="AD111"/>
  <c r="AD125"/>
  <c r="AD162"/>
  <c r="AD169"/>
  <c r="AD148"/>
  <c r="AD155"/>
  <c r="AD141"/>
  <c r="AD175"/>
  <c r="AD176" s="1"/>
  <c r="AD192"/>
  <c r="AD184"/>
  <c r="AD225"/>
  <c r="AD232"/>
  <c r="AD239"/>
  <c r="AD246"/>
  <c r="AD250"/>
  <c r="AD254"/>
  <c r="AD283"/>
  <c r="AD276"/>
  <c r="AD262"/>
  <c r="AD269"/>
  <c r="AC8"/>
  <c r="AC9" s="1"/>
  <c r="AC15"/>
  <c r="AC21"/>
  <c r="AC33"/>
  <c r="AC28"/>
  <c r="AC48"/>
  <c r="AC41"/>
  <c r="AC57"/>
  <c r="AC65"/>
  <c r="AC73"/>
  <c r="AC81"/>
  <c r="AC89"/>
  <c r="AC133"/>
  <c r="AC118"/>
  <c r="AC97"/>
  <c r="AC104"/>
  <c r="AC111"/>
  <c r="AC125"/>
  <c r="AC162"/>
  <c r="AC169"/>
  <c r="AC148"/>
  <c r="AC155"/>
  <c r="AC141"/>
  <c r="AC175"/>
  <c r="AC176" s="1"/>
  <c r="AC192"/>
  <c r="AC184"/>
  <c r="AC225"/>
  <c r="AC232"/>
  <c r="AC239"/>
  <c r="AC246"/>
  <c r="AC250"/>
  <c r="AC254"/>
  <c r="AC283"/>
  <c r="AC276"/>
  <c r="AC262"/>
  <c r="AC269"/>
  <c r="AB8"/>
  <c r="AB9" s="1"/>
  <c r="AB15"/>
  <c r="AB21"/>
  <c r="AB33"/>
  <c r="AB28"/>
  <c r="AB48"/>
  <c r="AB41"/>
  <c r="AB57"/>
  <c r="AB65"/>
  <c r="AB73"/>
  <c r="AB81"/>
  <c r="AB89"/>
  <c r="AB133"/>
  <c r="AB118"/>
  <c r="AB97"/>
  <c r="AB104"/>
  <c r="AB111"/>
  <c r="AB125"/>
  <c r="AB162"/>
  <c r="AB169"/>
  <c r="AB148"/>
  <c r="AB155"/>
  <c r="AB141"/>
  <c r="AB175"/>
  <c r="AB176" s="1"/>
  <c r="AB192"/>
  <c r="AB184"/>
  <c r="AB225"/>
  <c r="AB232"/>
  <c r="AB239"/>
  <c r="AB246"/>
  <c r="AB250"/>
  <c r="AB254"/>
  <c r="AB283"/>
  <c r="AB276"/>
  <c r="AB262"/>
  <c r="AB269"/>
  <c r="AA8"/>
  <c r="AA9" s="1"/>
  <c r="AA15"/>
  <c r="AA21"/>
  <c r="AA33"/>
  <c r="AA28"/>
  <c r="AA48"/>
  <c r="AA41"/>
  <c r="AA57"/>
  <c r="AA65"/>
  <c r="AA73"/>
  <c r="AA81"/>
  <c r="AA89"/>
  <c r="AA133"/>
  <c r="AA118"/>
  <c r="AA97"/>
  <c r="AA104"/>
  <c r="AA111"/>
  <c r="AA125"/>
  <c r="AA162"/>
  <c r="AA169"/>
  <c r="AA148"/>
  <c r="AA155"/>
  <c r="AA141"/>
  <c r="AA175"/>
  <c r="AA176" s="1"/>
  <c r="AA192"/>
  <c r="AA184"/>
  <c r="AA225"/>
  <c r="AA232"/>
  <c r="AA239"/>
  <c r="AA246"/>
  <c r="AA250"/>
  <c r="AA254"/>
  <c r="AA283"/>
  <c r="AA276"/>
  <c r="AA262"/>
  <c r="AA269"/>
  <c r="Z8"/>
  <c r="Z9" s="1"/>
  <c r="Z15"/>
  <c r="Z21"/>
  <c r="Z33"/>
  <c r="Z28"/>
  <c r="Z48"/>
  <c r="Z41"/>
  <c r="Z57"/>
  <c r="Z65"/>
  <c r="Z73"/>
  <c r="Z81"/>
  <c r="Z89"/>
  <c r="Z133"/>
  <c r="Z118"/>
  <c r="Z97"/>
  <c r="Z104"/>
  <c r="Z111"/>
  <c r="Z125"/>
  <c r="Z162"/>
  <c r="Z169"/>
  <c r="Z148"/>
  <c r="Z155"/>
  <c r="Z141"/>
  <c r="Z175"/>
  <c r="Z176" s="1"/>
  <c r="Z192"/>
  <c r="Z184"/>
  <c r="Z225"/>
  <c r="Z232"/>
  <c r="Z239"/>
  <c r="Z246"/>
  <c r="Z250"/>
  <c r="Z254"/>
  <c r="Z283"/>
  <c r="Z276"/>
  <c r="Z262"/>
  <c r="Z269"/>
  <c r="Y8"/>
  <c r="Y9" s="1"/>
  <c r="Y15"/>
  <c r="Y21"/>
  <c r="Y33"/>
  <c r="Y28"/>
  <c r="Y48"/>
  <c r="Y41"/>
  <c r="Y57"/>
  <c r="Y65"/>
  <c r="Y73"/>
  <c r="Y81"/>
  <c r="Y89"/>
  <c r="Y133"/>
  <c r="Y118"/>
  <c r="Y97"/>
  <c r="Y104"/>
  <c r="Y111"/>
  <c r="Y125"/>
  <c r="Y162"/>
  <c r="Y169"/>
  <c r="Y148"/>
  <c r="Y155"/>
  <c r="Y141"/>
  <c r="Y175"/>
  <c r="Y176" s="1"/>
  <c r="Y192"/>
  <c r="Y184"/>
  <c r="Y225"/>
  <c r="Y232"/>
  <c r="Y239"/>
  <c r="Y246"/>
  <c r="Y250"/>
  <c r="Y254"/>
  <c r="Y283"/>
  <c r="Y276"/>
  <c r="Y262"/>
  <c r="Y269"/>
  <c r="X8"/>
  <c r="X9" s="1"/>
  <c r="X15"/>
  <c r="X21"/>
  <c r="X33"/>
  <c r="X28"/>
  <c r="X48"/>
  <c r="X41"/>
  <c r="X57"/>
  <c r="X65"/>
  <c r="X73"/>
  <c r="X81"/>
  <c r="X89"/>
  <c r="X133"/>
  <c r="X118"/>
  <c r="X97"/>
  <c r="X104"/>
  <c r="X111"/>
  <c r="X125"/>
  <c r="X162"/>
  <c r="X169"/>
  <c r="X148"/>
  <c r="X155"/>
  <c r="X141"/>
  <c r="X175"/>
  <c r="X176" s="1"/>
  <c r="X192"/>
  <c r="X184"/>
  <c r="X225"/>
  <c r="X232"/>
  <c r="X239"/>
  <c r="X246"/>
  <c r="X250"/>
  <c r="X254"/>
  <c r="X283"/>
  <c r="X276"/>
  <c r="X262"/>
  <c r="X269"/>
  <c r="W8"/>
  <c r="W9" s="1"/>
  <c r="W15"/>
  <c r="W21"/>
  <c r="W33"/>
  <c r="W28"/>
  <c r="W48"/>
  <c r="W41"/>
  <c r="W57"/>
  <c r="W65"/>
  <c r="W73"/>
  <c r="W81"/>
  <c r="W89"/>
  <c r="W133"/>
  <c r="W118"/>
  <c r="W97"/>
  <c r="W104"/>
  <c r="W111"/>
  <c r="W125"/>
  <c r="W162"/>
  <c r="W169"/>
  <c r="W148"/>
  <c r="W155"/>
  <c r="W141"/>
  <c r="W175"/>
  <c r="W176" s="1"/>
  <c r="W192"/>
  <c r="W184"/>
  <c r="W225"/>
  <c r="W232"/>
  <c r="W239"/>
  <c r="W246"/>
  <c r="W250"/>
  <c r="W254"/>
  <c r="W283"/>
  <c r="W276"/>
  <c r="W262"/>
  <c r="W269"/>
  <c r="V8"/>
  <c r="V9" s="1"/>
  <c r="V15"/>
  <c r="V21"/>
  <c r="V28"/>
  <c r="V34" s="1"/>
  <c r="V48"/>
  <c r="V41"/>
  <c r="V57"/>
  <c r="V65"/>
  <c r="V73"/>
  <c r="V81"/>
  <c r="V89"/>
  <c r="V133"/>
  <c r="V118"/>
  <c r="V97"/>
  <c r="V104"/>
  <c r="V111"/>
  <c r="V125"/>
  <c r="V162"/>
  <c r="V169"/>
  <c r="V148"/>
  <c r="V155"/>
  <c r="V141"/>
  <c r="V175"/>
  <c r="V176" s="1"/>
  <c r="V192"/>
  <c r="V184"/>
  <c r="V225"/>
  <c r="V232"/>
  <c r="V239"/>
  <c r="V246"/>
  <c r="V250"/>
  <c r="V254"/>
  <c r="V283"/>
  <c r="V276"/>
  <c r="V262"/>
  <c r="V269"/>
  <c r="U8"/>
  <c r="U9" s="1"/>
  <c r="U15"/>
  <c r="U21"/>
  <c r="U28"/>
  <c r="U34" s="1"/>
  <c r="U48"/>
  <c r="U41"/>
  <c r="U57"/>
  <c r="U65"/>
  <c r="U73"/>
  <c r="U81"/>
  <c r="U89"/>
  <c r="U133"/>
  <c r="U118"/>
  <c r="U97"/>
  <c r="U104"/>
  <c r="U111"/>
  <c r="U125"/>
  <c r="U162"/>
  <c r="U169"/>
  <c r="U148"/>
  <c r="U155"/>
  <c r="U141"/>
  <c r="U175"/>
  <c r="U176" s="1"/>
  <c r="U192"/>
  <c r="U184"/>
  <c r="U225"/>
  <c r="U232"/>
  <c r="U239"/>
  <c r="U246"/>
  <c r="U250"/>
  <c r="U254"/>
  <c r="U283"/>
  <c r="U276"/>
  <c r="U262"/>
  <c r="U269"/>
  <c r="T8"/>
  <c r="T9" s="1"/>
  <c r="T15"/>
  <c r="T21"/>
  <c r="T33"/>
  <c r="T28"/>
  <c r="T48"/>
  <c r="T41"/>
  <c r="T57"/>
  <c r="T65"/>
  <c r="T73"/>
  <c r="T81"/>
  <c r="T89"/>
  <c r="T133"/>
  <c r="T118"/>
  <c r="T97"/>
  <c r="T104"/>
  <c r="T111"/>
  <c r="T125"/>
  <c r="T162"/>
  <c r="T169"/>
  <c r="T148"/>
  <c r="T155"/>
  <c r="T141"/>
  <c r="T175"/>
  <c r="T176" s="1"/>
  <c r="T192"/>
  <c r="T184"/>
  <c r="T225"/>
  <c r="T232"/>
  <c r="T239"/>
  <c r="T246"/>
  <c r="T250"/>
  <c r="T254"/>
  <c r="T283"/>
  <c r="T276"/>
  <c r="T262"/>
  <c r="T269"/>
  <c r="S8"/>
  <c r="S9" s="1"/>
  <c r="S15"/>
  <c r="S21"/>
  <c r="S33"/>
  <c r="S28"/>
  <c r="S48"/>
  <c r="S41"/>
  <c r="S57"/>
  <c r="S65"/>
  <c r="S73"/>
  <c r="S81"/>
  <c r="S89"/>
  <c r="S133"/>
  <c r="S118"/>
  <c r="S97"/>
  <c r="S104"/>
  <c r="S111"/>
  <c r="S125"/>
  <c r="S162"/>
  <c r="S169"/>
  <c r="S148"/>
  <c r="S155"/>
  <c r="S141"/>
  <c r="S175"/>
  <c r="S176" s="1"/>
  <c r="S192"/>
  <c r="S184"/>
  <c r="S225"/>
  <c r="S232"/>
  <c r="S239"/>
  <c r="S246"/>
  <c r="S250"/>
  <c r="S254"/>
  <c r="S283"/>
  <c r="S276"/>
  <c r="S262"/>
  <c r="S269"/>
  <c r="R8"/>
  <c r="R9" s="1"/>
  <c r="R15"/>
  <c r="R21"/>
  <c r="R33"/>
  <c r="R28"/>
  <c r="R48"/>
  <c r="R41"/>
  <c r="R57"/>
  <c r="R65"/>
  <c r="R73"/>
  <c r="R81"/>
  <c r="R89"/>
  <c r="R133"/>
  <c r="R118"/>
  <c r="R97"/>
  <c r="R104"/>
  <c r="R111"/>
  <c r="R125"/>
  <c r="R162"/>
  <c r="R169"/>
  <c r="R148"/>
  <c r="R155"/>
  <c r="R141"/>
  <c r="R175"/>
  <c r="R176" s="1"/>
  <c r="R192"/>
  <c r="R184"/>
  <c r="R225"/>
  <c r="R232"/>
  <c r="R239"/>
  <c r="R246"/>
  <c r="R250"/>
  <c r="R254"/>
  <c r="R283"/>
  <c r="R276"/>
  <c r="R262"/>
  <c r="R269"/>
  <c r="Q8"/>
  <c r="Q9" s="1"/>
  <c r="Q15"/>
  <c r="Q21"/>
  <c r="Q33"/>
  <c r="Q28"/>
  <c r="Q48"/>
  <c r="Q41"/>
  <c r="Q57"/>
  <c r="Q65"/>
  <c r="Q73"/>
  <c r="Q81"/>
  <c r="Q89"/>
  <c r="Q133"/>
  <c r="Q118"/>
  <c r="Q97"/>
  <c r="Q104"/>
  <c r="Q111"/>
  <c r="Q125"/>
  <c r="Q162"/>
  <c r="Q169"/>
  <c r="Q148"/>
  <c r="Q155"/>
  <c r="Q141"/>
  <c r="Q175"/>
  <c r="Q176" s="1"/>
  <c r="Q192"/>
  <c r="Q184"/>
  <c r="Q225"/>
  <c r="Q232"/>
  <c r="Q239"/>
  <c r="Q246"/>
  <c r="Q250"/>
  <c r="Q254"/>
  <c r="Q283"/>
  <c r="Q276"/>
  <c r="Q262"/>
  <c r="Q269"/>
  <c r="P8"/>
  <c r="P9" s="1"/>
  <c r="P15"/>
  <c r="P21"/>
  <c r="P33"/>
  <c r="P28"/>
  <c r="P48"/>
  <c r="P41"/>
  <c r="P57"/>
  <c r="P65"/>
  <c r="P73"/>
  <c r="P81"/>
  <c r="P89"/>
  <c r="P133"/>
  <c r="P118"/>
  <c r="P97"/>
  <c r="P104"/>
  <c r="P111"/>
  <c r="P125"/>
  <c r="P162"/>
  <c r="P169"/>
  <c r="P148"/>
  <c r="P155"/>
  <c r="P141"/>
  <c r="P175"/>
  <c r="P176" s="1"/>
  <c r="P192"/>
  <c r="P184"/>
  <c r="P225"/>
  <c r="P232"/>
  <c r="P239"/>
  <c r="P246"/>
  <c r="P250"/>
  <c r="P254"/>
  <c r="P283"/>
  <c r="P276"/>
  <c r="P262"/>
  <c r="P269"/>
  <c r="O8"/>
  <c r="O9" s="1"/>
  <c r="O15"/>
  <c r="O21"/>
  <c r="O33"/>
  <c r="O28"/>
  <c r="O48"/>
  <c r="O41"/>
  <c r="O57"/>
  <c r="O65"/>
  <c r="O73"/>
  <c r="O81"/>
  <c r="O89"/>
  <c r="O133"/>
  <c r="O118"/>
  <c r="O97"/>
  <c r="O104"/>
  <c r="O111"/>
  <c r="O125"/>
  <c r="O162"/>
  <c r="O169"/>
  <c r="O148"/>
  <c r="O155"/>
  <c r="O141"/>
  <c r="O175"/>
  <c r="O176" s="1"/>
  <c r="O192"/>
  <c r="O184"/>
  <c r="O225"/>
  <c r="O232"/>
  <c r="O239"/>
  <c r="O246"/>
  <c r="O250"/>
  <c r="O254"/>
  <c r="O283"/>
  <c r="O276"/>
  <c r="O262"/>
  <c r="O269"/>
  <c r="N8"/>
  <c r="N9" s="1"/>
  <c r="N15"/>
  <c r="N21"/>
  <c r="N33"/>
  <c r="N28"/>
  <c r="N48"/>
  <c r="N41"/>
  <c r="N57"/>
  <c r="N65"/>
  <c r="N73"/>
  <c r="N81"/>
  <c r="N89"/>
  <c r="N133"/>
  <c r="N118"/>
  <c r="N97"/>
  <c r="N104"/>
  <c r="N111"/>
  <c r="N125"/>
  <c r="N162"/>
  <c r="N169"/>
  <c r="N148"/>
  <c r="N155"/>
  <c r="N141"/>
  <c r="N175"/>
  <c r="N176" s="1"/>
  <c r="N192"/>
  <c r="N184"/>
  <c r="N225"/>
  <c r="N232"/>
  <c r="N239"/>
  <c r="N246"/>
  <c r="N250"/>
  <c r="N254"/>
  <c r="N283"/>
  <c r="N276"/>
  <c r="N262"/>
  <c r="N269"/>
  <c r="M8"/>
  <c r="M9" s="1"/>
  <c r="M15"/>
  <c r="M21"/>
  <c r="M33"/>
  <c r="M28"/>
  <c r="M48"/>
  <c r="M41"/>
  <c r="M57"/>
  <c r="M65"/>
  <c r="M73"/>
  <c r="M81"/>
  <c r="M89"/>
  <c r="M133"/>
  <c r="M118"/>
  <c r="M97"/>
  <c r="M104"/>
  <c r="M111"/>
  <c r="M125"/>
  <c r="M162"/>
  <c r="M169"/>
  <c r="M148"/>
  <c r="M155"/>
  <c r="M141"/>
  <c r="M175"/>
  <c r="M176" s="1"/>
  <c r="M192"/>
  <c r="M184"/>
  <c r="M225"/>
  <c r="M232"/>
  <c r="M239"/>
  <c r="M246"/>
  <c r="M250"/>
  <c r="M254"/>
  <c r="M283"/>
  <c r="M276"/>
  <c r="M262"/>
  <c r="M269"/>
  <c r="L8"/>
  <c r="L9" s="1"/>
  <c r="L15"/>
  <c r="L21"/>
  <c r="L33"/>
  <c r="L28"/>
  <c r="L48"/>
  <c r="L41"/>
  <c r="L57"/>
  <c r="L65"/>
  <c r="L73"/>
  <c r="L81"/>
  <c r="L89"/>
  <c r="L133"/>
  <c r="L118"/>
  <c r="L97"/>
  <c r="L104"/>
  <c r="L111"/>
  <c r="L125"/>
  <c r="L162"/>
  <c r="L169"/>
  <c r="L148"/>
  <c r="L155"/>
  <c r="L141"/>
  <c r="L175"/>
  <c r="L176" s="1"/>
  <c r="L192"/>
  <c r="L184"/>
  <c r="L225"/>
  <c r="L232"/>
  <c r="L239"/>
  <c r="L246"/>
  <c r="L250"/>
  <c r="L254"/>
  <c r="L283"/>
  <c r="L276"/>
  <c r="L262"/>
  <c r="L269"/>
  <c r="K15"/>
  <c r="K21"/>
  <c r="K33"/>
  <c r="K28"/>
  <c r="K48"/>
  <c r="K41"/>
  <c r="K57"/>
  <c r="K65"/>
  <c r="K73"/>
  <c r="K81"/>
  <c r="K89"/>
  <c r="K133"/>
  <c r="K118"/>
  <c r="K97"/>
  <c r="K104"/>
  <c r="K111"/>
  <c r="K125"/>
  <c r="K162"/>
  <c r="K169"/>
  <c r="K148"/>
  <c r="K155"/>
  <c r="K141"/>
  <c r="K175"/>
  <c r="K176" s="1"/>
  <c r="K192"/>
  <c r="K184"/>
  <c r="K225"/>
  <c r="K232"/>
  <c r="K239"/>
  <c r="K246"/>
  <c r="K250"/>
  <c r="K254"/>
  <c r="K283"/>
  <c r="K276"/>
  <c r="K262"/>
  <c r="K269"/>
  <c r="AR255"/>
  <c r="AZ217"/>
  <c r="AZ209"/>
  <c r="AZ201"/>
  <c r="AY217"/>
  <c r="AY209"/>
  <c r="AY201"/>
  <c r="AX217"/>
  <c r="AX209"/>
  <c r="AX201"/>
  <c r="AW217"/>
  <c r="AW209"/>
  <c r="AW201"/>
  <c r="AV217"/>
  <c r="AV209"/>
  <c r="AV201"/>
  <c r="AU217"/>
  <c r="AU209"/>
  <c r="AU201"/>
  <c r="AT217"/>
  <c r="AT209"/>
  <c r="AT201"/>
  <c r="AS217"/>
  <c r="AS209"/>
  <c r="AS201"/>
  <c r="AQ217"/>
  <c r="AQ209"/>
  <c r="AQ201"/>
  <c r="AP217"/>
  <c r="AP209"/>
  <c r="AP201"/>
  <c r="AO217"/>
  <c r="AO209"/>
  <c r="AO201"/>
  <c r="AN217"/>
  <c r="AN209"/>
  <c r="AN201"/>
  <c r="AM217"/>
  <c r="AM209"/>
  <c r="AM201"/>
  <c r="AL217"/>
  <c r="AL209"/>
  <c r="AL201"/>
  <c r="AK217"/>
  <c r="AK209"/>
  <c r="AK201"/>
  <c r="AJ217"/>
  <c r="AJ209"/>
  <c r="AJ201"/>
  <c r="AI217"/>
  <c r="AI209"/>
  <c r="AI201"/>
  <c r="AH217"/>
  <c r="AH209"/>
  <c r="AH201"/>
  <c r="AG217"/>
  <c r="AG209"/>
  <c r="AG201"/>
  <c r="AF217"/>
  <c r="AF209"/>
  <c r="AF201"/>
  <c r="AE217"/>
  <c r="AE209"/>
  <c r="AE201"/>
  <c r="AD217"/>
  <c r="AD209"/>
  <c r="AD201"/>
  <c r="AC217"/>
  <c r="AC209"/>
  <c r="AC201"/>
  <c r="AB217"/>
  <c r="AB209"/>
  <c r="AB201"/>
  <c r="AA217"/>
  <c r="AA209"/>
  <c r="AA201"/>
  <c r="Z217"/>
  <c r="Z209"/>
  <c r="Z201"/>
  <c r="Y217"/>
  <c r="Y209"/>
  <c r="Y201"/>
  <c r="X217"/>
  <c r="X209"/>
  <c r="X201"/>
  <c r="W217"/>
  <c r="W209"/>
  <c r="W201"/>
  <c r="V217"/>
  <c r="V209"/>
  <c r="V201"/>
  <c r="U217"/>
  <c r="U209"/>
  <c r="U201"/>
  <c r="T217"/>
  <c r="T209"/>
  <c r="T201"/>
  <c r="S217"/>
  <c r="S209"/>
  <c r="S201"/>
  <c r="R217"/>
  <c r="R209"/>
  <c r="R201"/>
  <c r="Q217"/>
  <c r="Q209"/>
  <c r="Q201"/>
  <c r="P217"/>
  <c r="P209"/>
  <c r="P201"/>
  <c r="O217"/>
  <c r="O209"/>
  <c r="O201"/>
  <c r="N217"/>
  <c r="N209"/>
  <c r="N201"/>
  <c r="M217"/>
  <c r="M209"/>
  <c r="M201"/>
  <c r="L217"/>
  <c r="L209"/>
  <c r="L201"/>
  <c r="K217"/>
  <c r="K209"/>
  <c r="K201"/>
  <c r="AR193"/>
  <c r="AR176"/>
  <c r="AR170"/>
  <c r="AR34"/>
  <c r="AR22"/>
  <c r="AR9"/>
  <c r="BE283"/>
  <c r="BD283"/>
  <c r="BC283"/>
  <c r="BB283"/>
  <c r="I283"/>
  <c r="H283"/>
  <c r="G283"/>
  <c r="F283"/>
  <c r="E283"/>
  <c r="D283"/>
  <c r="BE176"/>
  <c r="BA88"/>
  <c r="BA87"/>
  <c r="BA86"/>
  <c r="BA85"/>
  <c r="BA84"/>
  <c r="BA83"/>
  <c r="BA82"/>
  <c r="BA80"/>
  <c r="BA79"/>
  <c r="BA78"/>
  <c r="BA77"/>
  <c r="BA76"/>
  <c r="BA75"/>
  <c r="BA74"/>
  <c r="BA72"/>
  <c r="BA71"/>
  <c r="BA70"/>
  <c r="BA69"/>
  <c r="BA68"/>
  <c r="BA67"/>
  <c r="BA66"/>
  <c r="BA64"/>
  <c r="BA63"/>
  <c r="BA62"/>
  <c r="BA61"/>
  <c r="BA60"/>
  <c r="BA59"/>
  <c r="BA58"/>
  <c r="BA56"/>
  <c r="BA55"/>
  <c r="BA54"/>
  <c r="BA53"/>
  <c r="BA52"/>
  <c r="BA51"/>
  <c r="BA50"/>
  <c r="BA47"/>
  <c r="BA46"/>
  <c r="BA45"/>
  <c r="BA44"/>
  <c r="BA43"/>
  <c r="BA42"/>
  <c r="BA40"/>
  <c r="BA39"/>
  <c r="BA38"/>
  <c r="BA37"/>
  <c r="BA36"/>
  <c r="BA35"/>
  <c r="BA32"/>
  <c r="BA31"/>
  <c r="BA30"/>
  <c r="BA29"/>
  <c r="BA27"/>
  <c r="BA26"/>
  <c r="BA25"/>
  <c r="BA24"/>
  <c r="BA23"/>
  <c r="BE89"/>
  <c r="BE81"/>
  <c r="BE73"/>
  <c r="BE65"/>
  <c r="BE57"/>
  <c r="BE48"/>
  <c r="BE41"/>
  <c r="BE33"/>
  <c r="BE28"/>
  <c r="BE22"/>
  <c r="BF45"/>
  <c r="J45"/>
  <c r="BF44"/>
  <c r="J44"/>
  <c r="BF38"/>
  <c r="J38"/>
  <c r="BF37"/>
  <c r="J37"/>
  <c r="BF36"/>
  <c r="J36"/>
  <c r="BE217"/>
  <c r="BD217"/>
  <c r="BC217"/>
  <c r="BB217"/>
  <c r="I217"/>
  <c r="H217"/>
  <c r="G217"/>
  <c r="F217"/>
  <c r="E217"/>
  <c r="D217"/>
  <c r="BF216"/>
  <c r="BA216"/>
  <c r="J216"/>
  <c r="BF215"/>
  <c r="BA215"/>
  <c r="J215"/>
  <c r="BF214"/>
  <c r="BA214"/>
  <c r="J214"/>
  <c r="BF213"/>
  <c r="BA213"/>
  <c r="J213"/>
  <c r="BF212"/>
  <c r="BA212"/>
  <c r="J212"/>
  <c r="BF211"/>
  <c r="BA211"/>
  <c r="J211"/>
  <c r="BF210"/>
  <c r="BA210"/>
  <c r="J210"/>
  <c r="BE209"/>
  <c r="BD209"/>
  <c r="BC209"/>
  <c r="BB209"/>
  <c r="I209"/>
  <c r="H209"/>
  <c r="G209"/>
  <c r="F209"/>
  <c r="E209"/>
  <c r="D209"/>
  <c r="BF208"/>
  <c r="BA208"/>
  <c r="J208"/>
  <c r="BF207"/>
  <c r="BA207"/>
  <c r="J207"/>
  <c r="BF206"/>
  <c r="BA206"/>
  <c r="J206"/>
  <c r="BF205"/>
  <c r="BA205"/>
  <c r="J205"/>
  <c r="BF204"/>
  <c r="BA204"/>
  <c r="J204"/>
  <c r="BF203"/>
  <c r="BA203"/>
  <c r="J203"/>
  <c r="BF202"/>
  <c r="BA202"/>
  <c r="J202"/>
  <c r="BE201"/>
  <c r="BD201"/>
  <c r="BC201"/>
  <c r="BB201"/>
  <c r="I201"/>
  <c r="H201"/>
  <c r="G201"/>
  <c r="F201"/>
  <c r="E201"/>
  <c r="D201"/>
  <c r="BF200"/>
  <c r="BA200"/>
  <c r="J200"/>
  <c r="BF199"/>
  <c r="BA199"/>
  <c r="J199"/>
  <c r="BF198"/>
  <c r="BA198"/>
  <c r="J198"/>
  <c r="BF197"/>
  <c r="BA197"/>
  <c r="J197"/>
  <c r="BF196"/>
  <c r="BA196"/>
  <c r="J196"/>
  <c r="BF195"/>
  <c r="BA195"/>
  <c r="J195"/>
  <c r="BF194"/>
  <c r="BA194"/>
  <c r="J194"/>
  <c r="J145"/>
  <c r="BA145"/>
  <c r="BF145"/>
  <c r="J146"/>
  <c r="BA146"/>
  <c r="BF146"/>
  <c r="J147"/>
  <c r="BA147"/>
  <c r="BF147"/>
  <c r="J140"/>
  <c r="BA140"/>
  <c r="BF140"/>
  <c r="BF31"/>
  <c r="J31"/>
  <c r="BF25"/>
  <c r="J25"/>
  <c r="J26"/>
  <c r="BF26"/>
  <c r="BF282"/>
  <c r="BF281"/>
  <c r="BF280"/>
  <c r="BF279"/>
  <c r="BF278"/>
  <c r="BF277"/>
  <c r="BF275"/>
  <c r="BF274"/>
  <c r="BF273"/>
  <c r="BF271"/>
  <c r="BF270"/>
  <c r="BF268"/>
  <c r="BF267"/>
  <c r="BF266"/>
  <c r="BF265"/>
  <c r="BF264"/>
  <c r="BF261"/>
  <c r="BF260"/>
  <c r="BF259"/>
  <c r="BF258"/>
  <c r="BF257"/>
  <c r="BF256"/>
  <c r="BF253"/>
  <c r="BF252"/>
  <c r="BF251"/>
  <c r="BF249"/>
  <c r="BF248"/>
  <c r="BF247"/>
  <c r="BF245"/>
  <c r="BF244"/>
  <c r="BF243"/>
  <c r="BF242"/>
  <c r="BF241"/>
  <c r="BF240"/>
  <c r="BF238"/>
  <c r="BF237"/>
  <c r="BF236"/>
  <c r="BF235"/>
  <c r="BF234"/>
  <c r="BF233"/>
  <c r="BF231"/>
  <c r="BF230"/>
  <c r="BF229"/>
  <c r="BF228"/>
  <c r="BF227"/>
  <c r="BF226"/>
  <c r="BF224"/>
  <c r="BF223"/>
  <c r="BF222"/>
  <c r="BF221"/>
  <c r="BF220"/>
  <c r="BF219"/>
  <c r="BF191"/>
  <c r="BF190"/>
  <c r="BF189"/>
  <c r="BF188"/>
  <c r="BF187"/>
  <c r="BF186"/>
  <c r="BF185"/>
  <c r="BF183"/>
  <c r="BF182"/>
  <c r="BF181"/>
  <c r="BF180"/>
  <c r="BF179"/>
  <c r="BF178"/>
  <c r="BF177"/>
  <c r="BF174"/>
  <c r="BF173"/>
  <c r="BF172"/>
  <c r="BF171"/>
  <c r="BF168"/>
  <c r="BF167"/>
  <c r="BF166"/>
  <c r="BF165"/>
  <c r="BF164"/>
  <c r="BF163"/>
  <c r="BF161"/>
  <c r="BF160"/>
  <c r="BF159"/>
  <c r="BF158"/>
  <c r="BF157"/>
  <c r="BF156"/>
  <c r="BF154"/>
  <c r="BF153"/>
  <c r="BF152"/>
  <c r="BF151"/>
  <c r="BF150"/>
  <c r="BF149"/>
  <c r="BF144"/>
  <c r="BF143"/>
  <c r="BF142"/>
  <c r="BF139"/>
  <c r="BF138"/>
  <c r="BF137"/>
  <c r="BF136"/>
  <c r="BF135"/>
  <c r="BF132"/>
  <c r="BF131"/>
  <c r="BF130"/>
  <c r="BF129"/>
  <c r="BF128"/>
  <c r="BF127"/>
  <c r="BF126"/>
  <c r="BF124"/>
  <c r="BF123"/>
  <c r="BF122"/>
  <c r="BF121"/>
  <c r="BF120"/>
  <c r="BF119"/>
  <c r="BF117"/>
  <c r="BF116"/>
  <c r="BF115"/>
  <c r="BF114"/>
  <c r="BF113"/>
  <c r="BF112"/>
  <c r="BF110"/>
  <c r="BF109"/>
  <c r="BF108"/>
  <c r="BF107"/>
  <c r="BF106"/>
  <c r="BF105"/>
  <c r="BF103"/>
  <c r="BF102"/>
  <c r="BF101"/>
  <c r="BF100"/>
  <c r="BF99"/>
  <c r="BF98"/>
  <c r="BF96"/>
  <c r="BF95"/>
  <c r="BF94"/>
  <c r="BF93"/>
  <c r="BF92"/>
  <c r="BF91"/>
  <c r="BF88"/>
  <c r="BF87"/>
  <c r="BF86"/>
  <c r="BF85"/>
  <c r="BF84"/>
  <c r="BF83"/>
  <c r="BF82"/>
  <c r="BF80"/>
  <c r="BF79"/>
  <c r="BF78"/>
  <c r="BF77"/>
  <c r="BF76"/>
  <c r="BF75"/>
  <c r="BF74"/>
  <c r="BF72"/>
  <c r="BF71"/>
  <c r="BF70"/>
  <c r="BF69"/>
  <c r="BF68"/>
  <c r="BF67"/>
  <c r="BF66"/>
  <c r="BF64"/>
  <c r="BF63"/>
  <c r="BF62"/>
  <c r="BF61"/>
  <c r="BF60"/>
  <c r="BF59"/>
  <c r="BF58"/>
  <c r="BF56"/>
  <c r="BF55"/>
  <c r="BF54"/>
  <c r="BF53"/>
  <c r="BF52"/>
  <c r="BF51"/>
  <c r="BF50"/>
  <c r="BF47"/>
  <c r="BF46"/>
  <c r="BF43"/>
  <c r="BF42"/>
  <c r="BF40"/>
  <c r="BF39"/>
  <c r="BF35"/>
  <c r="BF32"/>
  <c r="BF30"/>
  <c r="BF29"/>
  <c r="BF27"/>
  <c r="BF24"/>
  <c r="BF23"/>
  <c r="BF20"/>
  <c r="BF19"/>
  <c r="BF18"/>
  <c r="BF17"/>
  <c r="BF16"/>
  <c r="BF14"/>
  <c r="BF13"/>
  <c r="BF12"/>
  <c r="BF11"/>
  <c r="BF10"/>
  <c r="BF7"/>
  <c r="BF6"/>
  <c r="BF5"/>
  <c r="BF4"/>
  <c r="BD276"/>
  <c r="BC276"/>
  <c r="BB276"/>
  <c r="BD269"/>
  <c r="BC269"/>
  <c r="BB269"/>
  <c r="BD262"/>
  <c r="BC262"/>
  <c r="BB262"/>
  <c r="BD254"/>
  <c r="BC254"/>
  <c r="BB254"/>
  <c r="BD250"/>
  <c r="BC250"/>
  <c r="BB250"/>
  <c r="BD246"/>
  <c r="BC246"/>
  <c r="BB246"/>
  <c r="BD239"/>
  <c r="BC239"/>
  <c r="BB239"/>
  <c r="BD232"/>
  <c r="BC232"/>
  <c r="BB232"/>
  <c r="BD225"/>
  <c r="BC225"/>
  <c r="BB225"/>
  <c r="BD192"/>
  <c r="BD184"/>
  <c r="BC192"/>
  <c r="BB192"/>
  <c r="BC184"/>
  <c r="BB184"/>
  <c r="BD175"/>
  <c r="BD176" s="1"/>
  <c r="BC175"/>
  <c r="BC176" s="1"/>
  <c r="BB175"/>
  <c r="BB176" s="1"/>
  <c r="BD169"/>
  <c r="BC169"/>
  <c r="BB169"/>
  <c r="BD162"/>
  <c r="BC162"/>
  <c r="BB162"/>
  <c r="BD155"/>
  <c r="BC155"/>
  <c r="BB155"/>
  <c r="BD148"/>
  <c r="BC148"/>
  <c r="BB148"/>
  <c r="BD141"/>
  <c r="BC141"/>
  <c r="BB141"/>
  <c r="BD133"/>
  <c r="BC133"/>
  <c r="BB133"/>
  <c r="BD125"/>
  <c r="BC125"/>
  <c r="BB125"/>
  <c r="BD118"/>
  <c r="BC118"/>
  <c r="BB118"/>
  <c r="BD111"/>
  <c r="BC111"/>
  <c r="BB111"/>
  <c r="BD104"/>
  <c r="BC104"/>
  <c r="BB104"/>
  <c r="BD97"/>
  <c r="BC97"/>
  <c r="BB97"/>
  <c r="BD89"/>
  <c r="BC89"/>
  <c r="BB89"/>
  <c r="BD81"/>
  <c r="BC81"/>
  <c r="BB81"/>
  <c r="BD73"/>
  <c r="BC73"/>
  <c r="BB73"/>
  <c r="BD65"/>
  <c r="BC65"/>
  <c r="BB65"/>
  <c r="BD57"/>
  <c r="BC57"/>
  <c r="BB57"/>
  <c r="BD48"/>
  <c r="BC48"/>
  <c r="BB48"/>
  <c r="BD41"/>
  <c r="BC41"/>
  <c r="BB41"/>
  <c r="BD33"/>
  <c r="BC33"/>
  <c r="BB33"/>
  <c r="BD28"/>
  <c r="BC28"/>
  <c r="BB28"/>
  <c r="BD21"/>
  <c r="BC21"/>
  <c r="BB21"/>
  <c r="BD15"/>
  <c r="BC15"/>
  <c r="BB15"/>
  <c r="BD8"/>
  <c r="BD9" s="1"/>
  <c r="BC8"/>
  <c r="BC9" s="1"/>
  <c r="BB8"/>
  <c r="BB9" s="1"/>
  <c r="BE8"/>
  <c r="BE9" s="1"/>
  <c r="BE276"/>
  <c r="BE269"/>
  <c r="BE262"/>
  <c r="BE254"/>
  <c r="BE246"/>
  <c r="BE239"/>
  <c r="BE232"/>
  <c r="BE192"/>
  <c r="BE184"/>
  <c r="BE169"/>
  <c r="BE162"/>
  <c r="BE155"/>
  <c r="BE148"/>
  <c r="BE141"/>
  <c r="BE133"/>
  <c r="BE125"/>
  <c r="BE118"/>
  <c r="BE111"/>
  <c r="BE104"/>
  <c r="BE97"/>
  <c r="J168"/>
  <c r="J167"/>
  <c r="J166"/>
  <c r="J165"/>
  <c r="J164"/>
  <c r="J163"/>
  <c r="J161"/>
  <c r="J160"/>
  <c r="J159"/>
  <c r="J158"/>
  <c r="J157"/>
  <c r="J156"/>
  <c r="J154"/>
  <c r="J153"/>
  <c r="J152"/>
  <c r="J151"/>
  <c r="J150"/>
  <c r="J149"/>
  <c r="J144"/>
  <c r="J143"/>
  <c r="J142"/>
  <c r="J139"/>
  <c r="J138"/>
  <c r="J137"/>
  <c r="J136"/>
  <c r="J135"/>
  <c r="J132"/>
  <c r="J131"/>
  <c r="J130"/>
  <c r="J129"/>
  <c r="J128"/>
  <c r="J127"/>
  <c r="J126"/>
  <c r="J124"/>
  <c r="J123"/>
  <c r="J122"/>
  <c r="J121"/>
  <c r="J120"/>
  <c r="J119"/>
  <c r="J117"/>
  <c r="J116"/>
  <c r="J115"/>
  <c r="J114"/>
  <c r="J113"/>
  <c r="J112"/>
  <c r="J110"/>
  <c r="J109"/>
  <c r="J108"/>
  <c r="J107"/>
  <c r="J106"/>
  <c r="J105"/>
  <c r="J103"/>
  <c r="J102"/>
  <c r="J101"/>
  <c r="J100"/>
  <c r="J99"/>
  <c r="J98"/>
  <c r="J96"/>
  <c r="J95"/>
  <c r="J94"/>
  <c r="J93"/>
  <c r="J92"/>
  <c r="J91"/>
  <c r="J88"/>
  <c r="J87"/>
  <c r="J86"/>
  <c r="J85"/>
  <c r="J84"/>
  <c r="J83"/>
  <c r="J82"/>
  <c r="J80"/>
  <c r="J79"/>
  <c r="J78"/>
  <c r="J77"/>
  <c r="BG77" s="1"/>
  <c r="J76"/>
  <c r="J75"/>
  <c r="J74"/>
  <c r="J72"/>
  <c r="BG72" s="1"/>
  <c r="J71"/>
  <c r="J70"/>
  <c r="J69"/>
  <c r="J68"/>
  <c r="BG68" s="1"/>
  <c r="J67"/>
  <c r="J66"/>
  <c r="J64"/>
  <c r="J63"/>
  <c r="BG63" s="1"/>
  <c r="J62"/>
  <c r="J61"/>
  <c r="J60"/>
  <c r="J59"/>
  <c r="BG59" s="1"/>
  <c r="J58"/>
  <c r="J56"/>
  <c r="J55"/>
  <c r="J54"/>
  <c r="BG54" s="1"/>
  <c r="J53"/>
  <c r="J52"/>
  <c r="J51"/>
  <c r="J50"/>
  <c r="BG50" s="1"/>
  <c r="J47"/>
  <c r="J46"/>
  <c r="J43"/>
  <c r="J42"/>
  <c r="J40"/>
  <c r="J39"/>
  <c r="J35"/>
  <c r="J32"/>
  <c r="J30"/>
  <c r="J29"/>
  <c r="J27"/>
  <c r="J24"/>
  <c r="BG24" s="1"/>
  <c r="J23"/>
  <c r="J20"/>
  <c r="J19"/>
  <c r="J18"/>
  <c r="J17"/>
  <c r="J16"/>
  <c r="J14"/>
  <c r="J13"/>
  <c r="J12"/>
  <c r="J11"/>
  <c r="J10"/>
  <c r="J7"/>
  <c r="J6"/>
  <c r="J5"/>
  <c r="J4"/>
  <c r="J282"/>
  <c r="J281"/>
  <c r="J280"/>
  <c r="J279"/>
  <c r="J278"/>
  <c r="J277"/>
  <c r="J275"/>
  <c r="J274"/>
  <c r="J273"/>
  <c r="J272"/>
  <c r="J271"/>
  <c r="J270"/>
  <c r="J268"/>
  <c r="J267"/>
  <c r="J266"/>
  <c r="J265"/>
  <c r="J264"/>
  <c r="J261"/>
  <c r="J260"/>
  <c r="J259"/>
  <c r="J258"/>
  <c r="J257"/>
  <c r="J256"/>
  <c r="J253"/>
  <c r="J252"/>
  <c r="J251"/>
  <c r="J249"/>
  <c r="J248"/>
  <c r="J247"/>
  <c r="J245"/>
  <c r="J244"/>
  <c r="J243"/>
  <c r="J242"/>
  <c r="J241"/>
  <c r="J240"/>
  <c r="J238"/>
  <c r="J237"/>
  <c r="J236"/>
  <c r="J235"/>
  <c r="J234"/>
  <c r="J233"/>
  <c r="J231"/>
  <c r="J230"/>
  <c r="J229"/>
  <c r="J228"/>
  <c r="J227"/>
  <c r="J226"/>
  <c r="J224"/>
  <c r="J223"/>
  <c r="J222"/>
  <c r="J221"/>
  <c r="J220"/>
  <c r="J219"/>
  <c r="J191"/>
  <c r="J190"/>
  <c r="J189"/>
  <c r="J188"/>
  <c r="J187"/>
  <c r="J186"/>
  <c r="J185"/>
  <c r="J183"/>
  <c r="J182"/>
  <c r="J181"/>
  <c r="J180"/>
  <c r="J179"/>
  <c r="J178"/>
  <c r="J177"/>
  <c r="J174"/>
  <c r="J173"/>
  <c r="J172"/>
  <c r="J171"/>
  <c r="D276"/>
  <c r="D269"/>
  <c r="D262"/>
  <c r="D254"/>
  <c r="D250"/>
  <c r="D246"/>
  <c r="D239"/>
  <c r="D232"/>
  <c r="D225"/>
  <c r="D192"/>
  <c r="D184"/>
  <c r="D175"/>
  <c r="D176" s="1"/>
  <c r="D169"/>
  <c r="D162"/>
  <c r="D155"/>
  <c r="D148"/>
  <c r="D141"/>
  <c r="D133"/>
  <c r="D125"/>
  <c r="D118"/>
  <c r="D111"/>
  <c r="D104"/>
  <c r="D97"/>
  <c r="D89"/>
  <c r="D81"/>
  <c r="D73"/>
  <c r="D65"/>
  <c r="D57"/>
  <c r="D48"/>
  <c r="D41"/>
  <c r="D33"/>
  <c r="D28"/>
  <c r="D21"/>
  <c r="D15"/>
  <c r="D8"/>
  <c r="D9" s="1"/>
  <c r="I133"/>
  <c r="H133"/>
  <c r="G133"/>
  <c r="F133"/>
  <c r="E133"/>
  <c r="BA132"/>
  <c r="BA131"/>
  <c r="BA130"/>
  <c r="BA129"/>
  <c r="BA128"/>
  <c r="BA127"/>
  <c r="BA126"/>
  <c r="I125"/>
  <c r="H125"/>
  <c r="G125"/>
  <c r="F125"/>
  <c r="E125"/>
  <c r="BA124"/>
  <c r="BA123"/>
  <c r="BA122"/>
  <c r="BA121"/>
  <c r="BA120"/>
  <c r="BA119"/>
  <c r="I118"/>
  <c r="H118"/>
  <c r="G118"/>
  <c r="F118"/>
  <c r="E118"/>
  <c r="BA117"/>
  <c r="BA116"/>
  <c r="BA115"/>
  <c r="BA114"/>
  <c r="BA113"/>
  <c r="BA112"/>
  <c r="I97"/>
  <c r="H97"/>
  <c r="G97"/>
  <c r="F97"/>
  <c r="E97"/>
  <c r="BA96"/>
  <c r="BA95"/>
  <c r="BA94"/>
  <c r="BA93"/>
  <c r="BA92"/>
  <c r="BA91"/>
  <c r="I104"/>
  <c r="H104"/>
  <c r="G104"/>
  <c r="F104"/>
  <c r="E104"/>
  <c r="BA103"/>
  <c r="BA102"/>
  <c r="BA101"/>
  <c r="BA100"/>
  <c r="BA99"/>
  <c r="BA98"/>
  <c r="I111"/>
  <c r="H111"/>
  <c r="G111"/>
  <c r="F111"/>
  <c r="E111"/>
  <c r="BA110"/>
  <c r="BA109"/>
  <c r="BA108"/>
  <c r="BA107"/>
  <c r="BA106"/>
  <c r="BA105"/>
  <c r="I246"/>
  <c r="H246"/>
  <c r="G246"/>
  <c r="F246"/>
  <c r="E246"/>
  <c r="BA245"/>
  <c r="BA244"/>
  <c r="BA243"/>
  <c r="BA242"/>
  <c r="BA241"/>
  <c r="BA240"/>
  <c r="I239"/>
  <c r="H239"/>
  <c r="G239"/>
  <c r="F239"/>
  <c r="E239"/>
  <c r="BA238"/>
  <c r="BA237"/>
  <c r="BA236"/>
  <c r="BA235"/>
  <c r="BA234"/>
  <c r="BA233"/>
  <c r="I232"/>
  <c r="H232"/>
  <c r="G232"/>
  <c r="F232"/>
  <c r="E232"/>
  <c r="BA231"/>
  <c r="BA230"/>
  <c r="BA229"/>
  <c r="BA228"/>
  <c r="BA227"/>
  <c r="BA226"/>
  <c r="I225"/>
  <c r="H225"/>
  <c r="G225"/>
  <c r="F225"/>
  <c r="E225"/>
  <c r="BA224"/>
  <c r="BA223"/>
  <c r="BA222"/>
  <c r="BA221"/>
  <c r="BA220"/>
  <c r="BA219"/>
  <c r="I141"/>
  <c r="H141"/>
  <c r="G141"/>
  <c r="F141"/>
  <c r="E141"/>
  <c r="BA139"/>
  <c r="BA138"/>
  <c r="BA137"/>
  <c r="BA136"/>
  <c r="BA135"/>
  <c r="I162"/>
  <c r="H162"/>
  <c r="G162"/>
  <c r="F162"/>
  <c r="E162"/>
  <c r="BA161"/>
  <c r="BA160"/>
  <c r="BA159"/>
  <c r="BA158"/>
  <c r="BA157"/>
  <c r="BA156"/>
  <c r="I169"/>
  <c r="H169"/>
  <c r="G169"/>
  <c r="F169"/>
  <c r="E169"/>
  <c r="BA168"/>
  <c r="BA167"/>
  <c r="BA166"/>
  <c r="BA165"/>
  <c r="BA164"/>
  <c r="BA163"/>
  <c r="I148"/>
  <c r="H148"/>
  <c r="G148"/>
  <c r="F148"/>
  <c r="E148"/>
  <c r="BA144"/>
  <c r="BA143"/>
  <c r="BA142"/>
  <c r="I155"/>
  <c r="H155"/>
  <c r="G155"/>
  <c r="F155"/>
  <c r="E155"/>
  <c r="BA154"/>
  <c r="BA153"/>
  <c r="BA152"/>
  <c r="BA151"/>
  <c r="BA150"/>
  <c r="BA149"/>
  <c r="BA282"/>
  <c r="BA281"/>
  <c r="BA280"/>
  <c r="BA279"/>
  <c r="BA278"/>
  <c r="BA277"/>
  <c r="I276"/>
  <c r="H276"/>
  <c r="G276"/>
  <c r="F276"/>
  <c r="E276"/>
  <c r="BA275"/>
  <c r="BA274"/>
  <c r="BA273"/>
  <c r="BA272"/>
  <c r="BA271"/>
  <c r="BA270"/>
  <c r="I262"/>
  <c r="H262"/>
  <c r="G262"/>
  <c r="F262"/>
  <c r="E262"/>
  <c r="BA261"/>
  <c r="BA260"/>
  <c r="BA259"/>
  <c r="BA258"/>
  <c r="BA257"/>
  <c r="BA256"/>
  <c r="I269"/>
  <c r="H269"/>
  <c r="G269"/>
  <c r="F269"/>
  <c r="E269"/>
  <c r="BA268"/>
  <c r="BA267"/>
  <c r="BA266"/>
  <c r="BA265"/>
  <c r="BA264"/>
  <c r="I57"/>
  <c r="H57"/>
  <c r="G57"/>
  <c r="F57"/>
  <c r="E57"/>
  <c r="I65"/>
  <c r="H65"/>
  <c r="G65"/>
  <c r="F65"/>
  <c r="E65"/>
  <c r="I73"/>
  <c r="H73"/>
  <c r="G73"/>
  <c r="F73"/>
  <c r="E73"/>
  <c r="I81"/>
  <c r="H81"/>
  <c r="G81"/>
  <c r="F81"/>
  <c r="E81"/>
  <c r="I89"/>
  <c r="H89"/>
  <c r="G89"/>
  <c r="F89"/>
  <c r="E89"/>
  <c r="I192"/>
  <c r="H192"/>
  <c r="G192"/>
  <c r="F192"/>
  <c r="E192"/>
  <c r="BA191"/>
  <c r="BA190"/>
  <c r="BA189"/>
  <c r="BA188"/>
  <c r="BA187"/>
  <c r="BA186"/>
  <c r="BA185"/>
  <c r="I184"/>
  <c r="H184"/>
  <c r="G184"/>
  <c r="F184"/>
  <c r="E184"/>
  <c r="BA183"/>
  <c r="BA182"/>
  <c r="BA181"/>
  <c r="BA180"/>
  <c r="BA179"/>
  <c r="BA178"/>
  <c r="BA177"/>
  <c r="I175"/>
  <c r="I176" s="1"/>
  <c r="H175"/>
  <c r="H176" s="1"/>
  <c r="G175"/>
  <c r="G176" s="1"/>
  <c r="F175"/>
  <c r="F176" s="1"/>
  <c r="E175"/>
  <c r="E176" s="1"/>
  <c r="BA174"/>
  <c r="BA173"/>
  <c r="BA172"/>
  <c r="BA171"/>
  <c r="I48"/>
  <c r="H48"/>
  <c r="G48"/>
  <c r="F48"/>
  <c r="E48"/>
  <c r="I41"/>
  <c r="H41"/>
  <c r="G41"/>
  <c r="F41"/>
  <c r="E41"/>
  <c r="I33"/>
  <c r="H33"/>
  <c r="G33"/>
  <c r="F33"/>
  <c r="E33"/>
  <c r="I28"/>
  <c r="H28"/>
  <c r="G28"/>
  <c r="F28"/>
  <c r="E28"/>
  <c r="I15"/>
  <c r="H15"/>
  <c r="G15"/>
  <c r="F15"/>
  <c r="E15"/>
  <c r="BA14"/>
  <c r="BA13"/>
  <c r="BA12"/>
  <c r="BA11"/>
  <c r="BA10"/>
  <c r="I21"/>
  <c r="H21"/>
  <c r="G21"/>
  <c r="F21"/>
  <c r="E21"/>
  <c r="BA20"/>
  <c r="BA19"/>
  <c r="BA18"/>
  <c r="BA17"/>
  <c r="BA16"/>
  <c r="I8"/>
  <c r="I9" s="1"/>
  <c r="H8"/>
  <c r="G8"/>
  <c r="G9" s="1"/>
  <c r="F8"/>
  <c r="F9" s="1"/>
  <c r="E8"/>
  <c r="E9" s="1"/>
  <c r="BA7"/>
  <c r="BA6"/>
  <c r="BA5"/>
  <c r="BA4"/>
  <c r="I254"/>
  <c r="H254"/>
  <c r="G254"/>
  <c r="F254"/>
  <c r="E254"/>
  <c r="BA253"/>
  <c r="BA252"/>
  <c r="BA251"/>
  <c r="I250"/>
  <c r="H250"/>
  <c r="G250"/>
  <c r="F250"/>
  <c r="E250"/>
  <c r="BA249"/>
  <c r="BA248"/>
  <c r="BA247"/>
  <c r="J263"/>
  <c r="BA263"/>
  <c r="BF263"/>
  <c r="BG22" i="5" l="1"/>
  <c r="BI22" s="1"/>
  <c r="BG134"/>
  <c r="BG255"/>
  <c r="BI255" s="1"/>
  <c r="BI134"/>
  <c r="BA285"/>
  <c r="BA1" s="1"/>
  <c r="BG284"/>
  <c r="BI284" s="1"/>
  <c r="BG170"/>
  <c r="BI170" s="1"/>
  <c r="BI49"/>
  <c r="BG90"/>
  <c r="BI90" s="1"/>
  <c r="J285"/>
  <c r="BG9"/>
  <c r="BG82" i="1"/>
  <c r="BG86"/>
  <c r="BG38"/>
  <c r="BG173"/>
  <c r="BG188"/>
  <c r="BG228"/>
  <c r="BG242"/>
  <c r="BG252"/>
  <c r="BG258"/>
  <c r="BG264"/>
  <c r="BG268"/>
  <c r="BG7"/>
  <c r="BG18"/>
  <c r="BG42"/>
  <c r="BG92"/>
  <c r="BG96"/>
  <c r="BG106"/>
  <c r="BG110"/>
  <c r="BG120"/>
  <c r="BG124"/>
  <c r="BG149"/>
  <c r="BG153"/>
  <c r="BG158"/>
  <c r="BG26"/>
  <c r="BG37"/>
  <c r="BG44"/>
  <c r="BG29"/>
  <c r="BG39"/>
  <c r="BG46"/>
  <c r="BG52"/>
  <c r="BG56"/>
  <c r="BG61"/>
  <c r="BG66"/>
  <c r="BG70"/>
  <c r="BG75"/>
  <c r="BG79"/>
  <c r="BG84"/>
  <c r="BG88"/>
  <c r="BG171"/>
  <c r="BG186"/>
  <c r="BG190"/>
  <c r="BG226"/>
  <c r="BG230"/>
  <c r="BG235"/>
  <c r="BG240"/>
  <c r="BG244"/>
  <c r="BG256"/>
  <c r="BG260"/>
  <c r="BG266"/>
  <c r="BG271"/>
  <c r="BG275"/>
  <c r="BG5"/>
  <c r="BG11"/>
  <c r="BG16"/>
  <c r="BG20"/>
  <c r="BG94"/>
  <c r="BG99"/>
  <c r="BG103"/>
  <c r="BG108"/>
  <c r="BG122"/>
  <c r="BG127"/>
  <c r="BG131"/>
  <c r="BG137"/>
  <c r="BG143"/>
  <c r="BG151"/>
  <c r="BG156"/>
  <c r="BI156" s="1"/>
  <c r="BG160"/>
  <c r="BG147"/>
  <c r="BG197"/>
  <c r="BG204"/>
  <c r="BG208"/>
  <c r="BG211"/>
  <c r="BG215"/>
  <c r="BG36"/>
  <c r="BG45"/>
  <c r="BG177"/>
  <c r="BG280"/>
  <c r="BG263"/>
  <c r="BG172"/>
  <c r="BG178"/>
  <c r="BG182"/>
  <c r="BG187"/>
  <c r="BG191"/>
  <c r="BG222"/>
  <c r="BG227"/>
  <c r="BG231"/>
  <c r="BG236"/>
  <c r="BG241"/>
  <c r="BG245"/>
  <c r="BG251"/>
  <c r="BG257"/>
  <c r="BG261"/>
  <c r="BG267"/>
  <c r="BG272"/>
  <c r="BG277"/>
  <c r="BG281"/>
  <c r="BG6"/>
  <c r="BG12"/>
  <c r="BG17"/>
  <c r="BG23"/>
  <c r="BG30"/>
  <c r="BG40"/>
  <c r="BG47"/>
  <c r="BG53"/>
  <c r="BG58"/>
  <c r="BG62"/>
  <c r="BG67"/>
  <c r="BG71"/>
  <c r="BG76"/>
  <c r="BG80"/>
  <c r="BG85"/>
  <c r="BG91"/>
  <c r="BG95"/>
  <c r="BG100"/>
  <c r="BG105"/>
  <c r="BG109"/>
  <c r="BG114"/>
  <c r="BG119"/>
  <c r="BG123"/>
  <c r="BG128"/>
  <c r="BG132"/>
  <c r="BG138"/>
  <c r="BG144"/>
  <c r="BG152"/>
  <c r="BG157"/>
  <c r="BG161"/>
  <c r="BI161" s="1"/>
  <c r="BG166"/>
  <c r="BG31"/>
  <c r="BG140"/>
  <c r="BG196"/>
  <c r="BG200"/>
  <c r="BG203"/>
  <c r="BG207"/>
  <c r="BG210"/>
  <c r="BG214"/>
  <c r="BG113"/>
  <c r="BI113" s="1"/>
  <c r="BG165"/>
  <c r="BG32"/>
  <c r="BG115"/>
  <c r="BG135"/>
  <c r="BG167"/>
  <c r="BG145"/>
  <c r="BG199"/>
  <c r="BG206"/>
  <c r="BG181"/>
  <c r="BG221"/>
  <c r="BG249"/>
  <c r="BG117"/>
  <c r="BG179"/>
  <c r="BG183"/>
  <c r="BG219"/>
  <c r="BG223"/>
  <c r="BG233"/>
  <c r="BG237"/>
  <c r="BG247"/>
  <c r="BG273"/>
  <c r="BG278"/>
  <c r="BG282"/>
  <c r="BG13"/>
  <c r="BI13" s="1"/>
  <c r="BG101"/>
  <c r="BG129"/>
  <c r="BG139"/>
  <c r="BG163"/>
  <c r="BG195"/>
  <c r="BG202"/>
  <c r="BG213"/>
  <c r="BG174"/>
  <c r="BG180"/>
  <c r="BI180" s="1"/>
  <c r="BG185"/>
  <c r="BG189"/>
  <c r="BG220"/>
  <c r="BG224"/>
  <c r="BI224" s="1"/>
  <c r="BG229"/>
  <c r="BG234"/>
  <c r="BG238"/>
  <c r="BG243"/>
  <c r="BG248"/>
  <c r="BI248" s="1"/>
  <c r="BG253"/>
  <c r="BG259"/>
  <c r="BG265"/>
  <c r="BG270"/>
  <c r="BI270" s="1"/>
  <c r="BG274"/>
  <c r="BG279"/>
  <c r="BG4"/>
  <c r="BG10"/>
  <c r="BI10" s="1"/>
  <c r="BG14"/>
  <c r="BG19"/>
  <c r="BG27"/>
  <c r="BI27" s="1"/>
  <c r="BG35"/>
  <c r="BI35" s="1"/>
  <c r="BG43"/>
  <c r="BG51"/>
  <c r="BG55"/>
  <c r="BG60"/>
  <c r="BI60" s="1"/>
  <c r="BG64"/>
  <c r="BG69"/>
  <c r="BG74"/>
  <c r="BG78"/>
  <c r="BI78" s="1"/>
  <c r="BG83"/>
  <c r="BG87"/>
  <c r="BI87" s="1"/>
  <c r="BG93"/>
  <c r="BG98"/>
  <c r="BI98" s="1"/>
  <c r="BG102"/>
  <c r="BG107"/>
  <c r="BI107" s="1"/>
  <c r="BG112"/>
  <c r="BI112" s="1"/>
  <c r="BG116"/>
  <c r="BI116" s="1"/>
  <c r="BG121"/>
  <c r="BG126"/>
  <c r="BG130"/>
  <c r="BG136"/>
  <c r="BI136" s="1"/>
  <c r="BG142"/>
  <c r="BG150"/>
  <c r="BI150" s="1"/>
  <c r="BG154"/>
  <c r="BI154" s="1"/>
  <c r="BG159"/>
  <c r="BI159" s="1"/>
  <c r="BG164"/>
  <c r="BG168"/>
  <c r="BI168" s="1"/>
  <c r="BG25"/>
  <c r="BG146"/>
  <c r="BI146" s="1"/>
  <c r="BG194"/>
  <c r="BG198"/>
  <c r="BG205"/>
  <c r="BG212"/>
  <c r="BI212" s="1"/>
  <c r="BG216"/>
  <c r="AR285"/>
  <c r="AR1" s="1"/>
  <c r="BI160"/>
  <c r="BI157"/>
  <c r="BI158"/>
  <c r="BC34"/>
  <c r="AM22"/>
  <c r="AO22"/>
  <c r="BE193"/>
  <c r="AN193"/>
  <c r="AP193"/>
  <c r="BI220"/>
  <c r="AQ22"/>
  <c r="AS49"/>
  <c r="AS22"/>
  <c r="AS193"/>
  <c r="AZ22"/>
  <c r="E193"/>
  <c r="AQ34"/>
  <c r="BI261"/>
  <c r="BI272"/>
  <c r="BC22"/>
  <c r="BC49"/>
  <c r="R49"/>
  <c r="T49"/>
  <c r="BI19"/>
  <c r="BI174"/>
  <c r="BI221"/>
  <c r="BI229"/>
  <c r="BI44"/>
  <c r="Y49"/>
  <c r="Y22"/>
  <c r="AA22"/>
  <c r="AZ34"/>
  <c r="BF33"/>
  <c r="BI53"/>
  <c r="BI58"/>
  <c r="BI62"/>
  <c r="BI67"/>
  <c r="BI71"/>
  <c r="BI76"/>
  <c r="BI80"/>
  <c r="BI51"/>
  <c r="BI189"/>
  <c r="BI93"/>
  <c r="BI26"/>
  <c r="P34"/>
  <c r="T193"/>
  <c r="AE34"/>
  <c r="AF34"/>
  <c r="AG34"/>
  <c r="AJ34"/>
  <c r="BF169"/>
  <c r="BB22"/>
  <c r="BD34"/>
  <c r="BB49"/>
  <c r="BC193"/>
  <c r="BF89"/>
  <c r="BI115"/>
  <c r="D22"/>
  <c r="D49"/>
  <c r="BI228"/>
  <c r="Q34"/>
  <c r="R193"/>
  <c r="BI249"/>
  <c r="BF15"/>
  <c r="G193"/>
  <c r="BI240"/>
  <c r="BI244"/>
  <c r="BI185"/>
  <c r="BI4"/>
  <c r="BI14"/>
  <c r="BI102"/>
  <c r="M193"/>
  <c r="T284"/>
  <c r="BF155"/>
  <c r="W193"/>
  <c r="X193"/>
  <c r="Y193"/>
  <c r="AA193"/>
  <c r="I49"/>
  <c r="H22"/>
  <c r="BI265"/>
  <c r="BI259"/>
  <c r="BI274"/>
  <c r="BI142"/>
  <c r="BI234"/>
  <c r="BI238"/>
  <c r="BI121"/>
  <c r="D34"/>
  <c r="BD22"/>
  <c r="L34"/>
  <c r="AT22"/>
  <c r="AV22"/>
  <c r="BI173"/>
  <c r="G34"/>
  <c r="BF250"/>
  <c r="BI253"/>
  <c r="BF254"/>
  <c r="BF57"/>
  <c r="BI279"/>
  <c r="BI164"/>
  <c r="BI243"/>
  <c r="BI126"/>
  <c r="BI130"/>
  <c r="BF73"/>
  <c r="H284"/>
  <c r="O49"/>
  <c r="P49"/>
  <c r="S34"/>
  <c r="V22"/>
  <c r="W22"/>
  <c r="X22"/>
  <c r="Z22"/>
  <c r="F49"/>
  <c r="BI179"/>
  <c r="BI183"/>
  <c r="BF184"/>
  <c r="BI282"/>
  <c r="BI163"/>
  <c r="BI167"/>
  <c r="BA162"/>
  <c r="BI242"/>
  <c r="BF125"/>
  <c r="BI213"/>
  <c r="BB218"/>
  <c r="BE49"/>
  <c r="BF81"/>
  <c r="BI55"/>
  <c r="BI64"/>
  <c r="BI69"/>
  <c r="BI74"/>
  <c r="BI83"/>
  <c r="BA184"/>
  <c r="Z34"/>
  <c r="AA34"/>
  <c r="AB193"/>
  <c r="AB49"/>
  <c r="AD49"/>
  <c r="AD22"/>
  <c r="AE22"/>
  <c r="AF49"/>
  <c r="AF22"/>
  <c r="AH49"/>
  <c r="AH22"/>
  <c r="E22"/>
  <c r="I22"/>
  <c r="BF41"/>
  <c r="BI153"/>
  <c r="BI190"/>
  <c r="BI256"/>
  <c r="BI20"/>
  <c r="BI39"/>
  <c r="BI122"/>
  <c r="BI165"/>
  <c r="BF162"/>
  <c r="BF262"/>
  <c r="BI203"/>
  <c r="T34"/>
  <c r="BI7"/>
  <c r="E49"/>
  <c r="BI135"/>
  <c r="BI139"/>
  <c r="BI92"/>
  <c r="M34"/>
  <c r="N193"/>
  <c r="U284"/>
  <c r="BF225"/>
  <c r="V49"/>
  <c r="BI11"/>
  <c r="BI29"/>
  <c r="BI52"/>
  <c r="BI61"/>
  <c r="BI70"/>
  <c r="BI79"/>
  <c r="BI88"/>
  <c r="BI137"/>
  <c r="BI280"/>
  <c r="I193"/>
  <c r="BI266"/>
  <c r="BI260"/>
  <c r="BI271"/>
  <c r="BI275"/>
  <c r="BI143"/>
  <c r="BF97"/>
  <c r="BI251"/>
  <c r="BI257"/>
  <c r="BI277"/>
  <c r="BI281"/>
  <c r="J97"/>
  <c r="BI105"/>
  <c r="BI119"/>
  <c r="BI138"/>
  <c r="M49"/>
  <c r="O284"/>
  <c r="BA57"/>
  <c r="S284"/>
  <c r="U22"/>
  <c r="AL193"/>
  <c r="AN49"/>
  <c r="AN22"/>
  <c r="AP49"/>
  <c r="AP22"/>
  <c r="AW90"/>
  <c r="AY90"/>
  <c r="AZ90"/>
  <c r="J175"/>
  <c r="BF141"/>
  <c r="Y90"/>
  <c r="BI16"/>
  <c r="BI46"/>
  <c r="BI56"/>
  <c r="BI66"/>
  <c r="BI75"/>
  <c r="BI84"/>
  <c r="BI151"/>
  <c r="BI177"/>
  <c r="BI186"/>
  <c r="BI235"/>
  <c r="F22"/>
  <c r="E170"/>
  <c r="I170"/>
  <c r="N34"/>
  <c r="Q284"/>
  <c r="Q49"/>
  <c r="BF269"/>
  <c r="AI22"/>
  <c r="AK22"/>
  <c r="AP90"/>
  <c r="AS90"/>
  <c r="BI6"/>
  <c r="BF21"/>
  <c r="F34"/>
  <c r="BF48"/>
  <c r="BI181"/>
  <c r="BI226"/>
  <c r="BI230"/>
  <c r="BI99"/>
  <c r="BI103"/>
  <c r="BF104"/>
  <c r="BI127"/>
  <c r="D90"/>
  <c r="D170"/>
  <c r="D193"/>
  <c r="BI31"/>
  <c r="O218"/>
  <c r="S218"/>
  <c r="W218"/>
  <c r="AA218"/>
  <c r="AE218"/>
  <c r="AI218"/>
  <c r="AM218"/>
  <c r="AQ218"/>
  <c r="AV218"/>
  <c r="AZ218"/>
  <c r="K22"/>
  <c r="L193"/>
  <c r="L49"/>
  <c r="BA89"/>
  <c r="R284"/>
  <c r="W34"/>
  <c r="X34"/>
  <c r="Z49"/>
  <c r="AB34"/>
  <c r="AH193"/>
  <c r="AJ90"/>
  <c r="AJ49"/>
  <c r="AJ22"/>
  <c r="AL49"/>
  <c r="AL22"/>
  <c r="AV34"/>
  <c r="AW193"/>
  <c r="AW49"/>
  <c r="AW22"/>
  <c r="AX22"/>
  <c r="H49"/>
  <c r="BF175"/>
  <c r="G22"/>
  <c r="BF232"/>
  <c r="BI94"/>
  <c r="BF118"/>
  <c r="BE170"/>
  <c r="BF246"/>
  <c r="BE284"/>
  <c r="BD90"/>
  <c r="BC134"/>
  <c r="BD134"/>
  <c r="BC170"/>
  <c r="BI18"/>
  <c r="BI24"/>
  <c r="BI42"/>
  <c r="BI50"/>
  <c r="BI54"/>
  <c r="BI59"/>
  <c r="BI63"/>
  <c r="BI68"/>
  <c r="BI72"/>
  <c r="BI77"/>
  <c r="BI82"/>
  <c r="BI86"/>
  <c r="BI149"/>
  <c r="BI188"/>
  <c r="BI233"/>
  <c r="BI237"/>
  <c r="BI252"/>
  <c r="BI258"/>
  <c r="BI264"/>
  <c r="BI268"/>
  <c r="BI273"/>
  <c r="BI210"/>
  <c r="BI32"/>
  <c r="BI43"/>
  <c r="K170"/>
  <c r="P284"/>
  <c r="U49"/>
  <c r="AC90"/>
  <c r="AH90"/>
  <c r="AJ193"/>
  <c r="AK34"/>
  <c r="AN90"/>
  <c r="AU90"/>
  <c r="AV90"/>
  <c r="AW255"/>
  <c r="BI5"/>
  <c r="E34"/>
  <c r="I34"/>
  <c r="G49"/>
  <c r="BI171"/>
  <c r="F90"/>
  <c r="E90"/>
  <c r="I90"/>
  <c r="H90"/>
  <c r="E284"/>
  <c r="I284"/>
  <c r="F284"/>
  <c r="BA276"/>
  <c r="BA155"/>
  <c r="G170"/>
  <c r="BI25"/>
  <c r="BI145"/>
  <c r="BI197"/>
  <c r="BI204"/>
  <c r="BI208"/>
  <c r="J209"/>
  <c r="I218"/>
  <c r="BI211"/>
  <c r="BI215"/>
  <c r="BI216"/>
  <c r="F218"/>
  <c r="BI36"/>
  <c r="BI45"/>
  <c r="N284"/>
  <c r="BA97"/>
  <c r="N49"/>
  <c r="O34"/>
  <c r="P193"/>
  <c r="R34"/>
  <c r="S49"/>
  <c r="BF283"/>
  <c r="V170"/>
  <c r="AB90"/>
  <c r="BA246"/>
  <c r="AE49"/>
  <c r="AG22"/>
  <c r="AL90"/>
  <c r="AN34"/>
  <c r="AO34"/>
  <c r="BF28"/>
  <c r="BF148"/>
  <c r="H34"/>
  <c r="BI247"/>
  <c r="BI219"/>
  <c r="BI223"/>
  <c r="BI106"/>
  <c r="BI110"/>
  <c r="G134"/>
  <c r="BI120"/>
  <c r="BI124"/>
  <c r="AA90"/>
  <c r="AC193"/>
  <c r="AC49"/>
  <c r="AC22"/>
  <c r="AD284"/>
  <c r="AF193"/>
  <c r="AF90"/>
  <c r="AI90"/>
  <c r="AJ255"/>
  <c r="AM90"/>
  <c r="AN255"/>
  <c r="AQ90"/>
  <c r="AS255"/>
  <c r="AT34"/>
  <c r="AU193"/>
  <c r="AU49"/>
  <c r="AU22"/>
  <c r="AX34"/>
  <c r="AY193"/>
  <c r="AY49"/>
  <c r="AY22"/>
  <c r="J192"/>
  <c r="BF276"/>
  <c r="F193"/>
  <c r="H170"/>
  <c r="BI101"/>
  <c r="BI91"/>
  <c r="L218"/>
  <c r="P218"/>
  <c r="T218"/>
  <c r="X218"/>
  <c r="AB218"/>
  <c r="AF218"/>
  <c r="AJ218"/>
  <c r="AN218"/>
  <c r="AS218"/>
  <c r="AW218"/>
  <c r="K255"/>
  <c r="M134"/>
  <c r="BA73"/>
  <c r="X90"/>
  <c r="Z90"/>
  <c r="BA9"/>
  <c r="BA65"/>
  <c r="BA28"/>
  <c r="AF255"/>
  <c r="AT90"/>
  <c r="AX90"/>
  <c r="BA269"/>
  <c r="D255"/>
  <c r="J73"/>
  <c r="BI108"/>
  <c r="BI117"/>
  <c r="BI131"/>
  <c r="J141"/>
  <c r="BE90"/>
  <c r="BA201"/>
  <c r="BA209"/>
  <c r="K193"/>
  <c r="L22"/>
  <c r="O193"/>
  <c r="Q193"/>
  <c r="S193"/>
  <c r="U193"/>
  <c r="V193"/>
  <c r="W90"/>
  <c r="Z284"/>
  <c r="AB22"/>
  <c r="AE284"/>
  <c r="AG90"/>
  <c r="AH34"/>
  <c r="AI34"/>
  <c r="AK90"/>
  <c r="AL34"/>
  <c r="AM34"/>
  <c r="AO90"/>
  <c r="AP34"/>
  <c r="BA141"/>
  <c r="BA169"/>
  <c r="BI263"/>
  <c r="G255"/>
  <c r="E255"/>
  <c r="J184"/>
  <c r="BG184" s="1"/>
  <c r="J148"/>
  <c r="BE134"/>
  <c r="BB284"/>
  <c r="L134"/>
  <c r="BA176"/>
  <c r="O134"/>
  <c r="Q134"/>
  <c r="S134"/>
  <c r="U134"/>
  <c r="BA254"/>
  <c r="X255"/>
  <c r="X134"/>
  <c r="Z170"/>
  <c r="AI134"/>
  <c r="AM134"/>
  <c r="I134"/>
  <c r="BA148"/>
  <c r="BA262"/>
  <c r="BA15"/>
  <c r="BA33"/>
  <c r="J239"/>
  <c r="BF201"/>
  <c r="H218"/>
  <c r="BA111"/>
  <c r="V134"/>
  <c r="BA104"/>
  <c r="AD90"/>
  <c r="AH255"/>
  <c r="AL255"/>
  <c r="AP255"/>
  <c r="AU255"/>
  <c r="AY255"/>
  <c r="BA175"/>
  <c r="BA81"/>
  <c r="J232"/>
  <c r="E134"/>
  <c r="F134"/>
  <c r="BI96"/>
  <c r="BA125"/>
  <c r="N134"/>
  <c r="P134"/>
  <c r="R134"/>
  <c r="T134"/>
  <c r="V255"/>
  <c r="BF176"/>
  <c r="AB134"/>
  <c r="AD170"/>
  <c r="AG134"/>
  <c r="AK134"/>
  <c r="AO134"/>
  <c r="BI129"/>
  <c r="BI172"/>
  <c r="BI178"/>
  <c r="BI182"/>
  <c r="BI227"/>
  <c r="BI231"/>
  <c r="BI236"/>
  <c r="BI241"/>
  <c r="BI245"/>
  <c r="BI267"/>
  <c r="J8"/>
  <c r="J65"/>
  <c r="J81"/>
  <c r="BI95"/>
  <c r="J111"/>
  <c r="BI109"/>
  <c r="J125"/>
  <c r="BG125" s="1"/>
  <c r="BI123"/>
  <c r="BI144"/>
  <c r="J155"/>
  <c r="J162"/>
  <c r="BI166"/>
  <c r="BD193"/>
  <c r="BB255"/>
  <c r="BC255"/>
  <c r="BD255"/>
  <c r="BC284"/>
  <c r="BD284"/>
  <c r="BE34"/>
  <c r="BI38"/>
  <c r="J283"/>
  <c r="N218"/>
  <c r="R218"/>
  <c r="V218"/>
  <c r="Z218"/>
  <c r="AD218"/>
  <c r="AH218"/>
  <c r="AL218"/>
  <c r="AP218"/>
  <c r="AU218"/>
  <c r="AY218"/>
  <c r="K34"/>
  <c r="BA250"/>
  <c r="N170"/>
  <c r="N22"/>
  <c r="O170"/>
  <c r="O22"/>
  <c r="P170"/>
  <c r="P22"/>
  <c r="Q170"/>
  <c r="Q22"/>
  <c r="R170"/>
  <c r="R22"/>
  <c r="S170"/>
  <c r="S22"/>
  <c r="T170"/>
  <c r="T22"/>
  <c r="U170"/>
  <c r="W49"/>
  <c r="Y34"/>
  <c r="Z193"/>
  <c r="AA49"/>
  <c r="AC34"/>
  <c r="AD193"/>
  <c r="AE193"/>
  <c r="AF284"/>
  <c r="AG193"/>
  <c r="AG49"/>
  <c r="AH284"/>
  <c r="AI193"/>
  <c r="AI49"/>
  <c r="AJ284"/>
  <c r="AK193"/>
  <c r="AK49"/>
  <c r="AL284"/>
  <c r="AM193"/>
  <c r="AM49"/>
  <c r="AN284"/>
  <c r="AO193"/>
  <c r="AO49"/>
  <c r="AP284"/>
  <c r="AQ193"/>
  <c r="AQ134"/>
  <c r="AQ49"/>
  <c r="AS284"/>
  <c r="AS34"/>
  <c r="AT193"/>
  <c r="AT134"/>
  <c r="AT49"/>
  <c r="AU284"/>
  <c r="AU34"/>
  <c r="AV193"/>
  <c r="AV134"/>
  <c r="AV49"/>
  <c r="AW284"/>
  <c r="AW34"/>
  <c r="AX193"/>
  <c r="AX134"/>
  <c r="AX49"/>
  <c r="AY284"/>
  <c r="AY34"/>
  <c r="AZ193"/>
  <c r="AZ49"/>
  <c r="J57"/>
  <c r="BG57" s="1"/>
  <c r="J169"/>
  <c r="BB34"/>
  <c r="BD49"/>
  <c r="BB90"/>
  <c r="BC90"/>
  <c r="BB134"/>
  <c r="BB170"/>
  <c r="BD170"/>
  <c r="BB193"/>
  <c r="M218"/>
  <c r="Q218"/>
  <c r="U218"/>
  <c r="Y218"/>
  <c r="AC218"/>
  <c r="AG218"/>
  <c r="AK218"/>
  <c r="AO218"/>
  <c r="AT218"/>
  <c r="AX218"/>
  <c r="L284"/>
  <c r="M284"/>
  <c r="M170"/>
  <c r="O90"/>
  <c r="P255"/>
  <c r="P90"/>
  <c r="Q255"/>
  <c r="Q90"/>
  <c r="R255"/>
  <c r="R90"/>
  <c r="S255"/>
  <c r="S90"/>
  <c r="T255"/>
  <c r="T90"/>
  <c r="X284"/>
  <c r="AB284"/>
  <c r="AD134"/>
  <c r="BE255"/>
  <c r="BI147"/>
  <c r="BI194"/>
  <c r="BI195"/>
  <c r="BI198"/>
  <c r="BI199"/>
  <c r="BI202"/>
  <c r="BI205"/>
  <c r="BI206"/>
  <c r="D218"/>
  <c r="BF209"/>
  <c r="BD218"/>
  <c r="E218"/>
  <c r="BI37"/>
  <c r="L170"/>
  <c r="N90"/>
  <c r="O255"/>
  <c r="V284"/>
  <c r="V90"/>
  <c r="W284"/>
  <c r="AD34"/>
  <c r="AE90"/>
  <c r="AG284"/>
  <c r="AI284"/>
  <c r="AK284"/>
  <c r="AM284"/>
  <c r="AO284"/>
  <c r="AQ284"/>
  <c r="AT284"/>
  <c r="AV284"/>
  <c r="AX284"/>
  <c r="AZ284"/>
  <c r="BA239"/>
  <c r="N255"/>
  <c r="X49"/>
  <c r="BA48"/>
  <c r="BA192"/>
  <c r="H9"/>
  <c r="BF8"/>
  <c r="H193"/>
  <c r="BF192"/>
  <c r="G90"/>
  <c r="J269"/>
  <c r="BG269" s="1"/>
  <c r="J276"/>
  <c r="G284"/>
  <c r="BI278"/>
  <c r="BA283"/>
  <c r="F170"/>
  <c r="F255"/>
  <c r="J225"/>
  <c r="BF239"/>
  <c r="H255"/>
  <c r="J246"/>
  <c r="BI187"/>
  <c r="BI191"/>
  <c r="BI222"/>
  <c r="J15"/>
  <c r="BG15" s="1"/>
  <c r="BI12"/>
  <c r="J21"/>
  <c r="BI17"/>
  <c r="J28"/>
  <c r="BI23"/>
  <c r="BI30"/>
  <c r="J33"/>
  <c r="J41"/>
  <c r="BI40"/>
  <c r="BI47"/>
  <c r="J48"/>
  <c r="BG48" s="1"/>
  <c r="BI85"/>
  <c r="J89"/>
  <c r="J104"/>
  <c r="BG104" s="1"/>
  <c r="BI100"/>
  <c r="J118"/>
  <c r="BI114"/>
  <c r="BI128"/>
  <c r="BI132"/>
  <c r="L255"/>
  <c r="BA225"/>
  <c r="BF111"/>
  <c r="BF133"/>
  <c r="H134"/>
  <c r="D134"/>
  <c r="D284"/>
  <c r="J262"/>
  <c r="BG262" s="1"/>
  <c r="K49"/>
  <c r="BA41"/>
  <c r="M22"/>
  <c r="BA21"/>
  <c r="AB255"/>
  <c r="BI152"/>
  <c r="BA8"/>
  <c r="BF65"/>
  <c r="I255"/>
  <c r="J250"/>
  <c r="BG250" s="1"/>
  <c r="J254"/>
  <c r="BA232"/>
  <c r="BA118"/>
  <c r="BA133"/>
  <c r="J133"/>
  <c r="BI196"/>
  <c r="BI200"/>
  <c r="J201"/>
  <c r="BG201" s="1"/>
  <c r="G218"/>
  <c r="BC218"/>
  <c r="BI207"/>
  <c r="BI214"/>
  <c r="J217"/>
  <c r="BF217"/>
  <c r="BE218"/>
  <c r="L90"/>
  <c r="M255"/>
  <c r="BI140"/>
  <c r="K218"/>
  <c r="BA217"/>
  <c r="K284"/>
  <c r="K134"/>
  <c r="M90"/>
  <c r="K90"/>
  <c r="W255"/>
  <c r="W134"/>
  <c r="Y284"/>
  <c r="Y170"/>
  <c r="AA255"/>
  <c r="AA134"/>
  <c r="AC284"/>
  <c r="AC170"/>
  <c r="U255"/>
  <c r="U90"/>
  <c r="X170"/>
  <c r="Z255"/>
  <c r="Z134"/>
  <c r="AB170"/>
  <c r="AD255"/>
  <c r="AE255"/>
  <c r="W170"/>
  <c r="Y255"/>
  <c r="Y134"/>
  <c r="AA284"/>
  <c r="AA170"/>
  <c r="AC255"/>
  <c r="AC134"/>
  <c r="AF170"/>
  <c r="AH170"/>
  <c r="AJ170"/>
  <c r="AL170"/>
  <c r="AN170"/>
  <c r="AP170"/>
  <c r="AS170"/>
  <c r="AU170"/>
  <c r="AW170"/>
  <c r="AY170"/>
  <c r="AZ134"/>
  <c r="AE170"/>
  <c r="AF134"/>
  <c r="AG255"/>
  <c r="AH134"/>
  <c r="AI255"/>
  <c r="AJ134"/>
  <c r="AK255"/>
  <c r="AL134"/>
  <c r="AM255"/>
  <c r="AN134"/>
  <c r="AO255"/>
  <c r="AP134"/>
  <c r="AQ255"/>
  <c r="AT255"/>
  <c r="AV255"/>
  <c r="AX255"/>
  <c r="AZ255"/>
  <c r="AE134"/>
  <c r="AG170"/>
  <c r="AI170"/>
  <c r="AK170"/>
  <c r="AM170"/>
  <c r="AO170"/>
  <c r="AQ170"/>
  <c r="AS134"/>
  <c r="AT170"/>
  <c r="AU134"/>
  <c r="AV170"/>
  <c r="AW134"/>
  <c r="AX170"/>
  <c r="AY134"/>
  <c r="AZ170"/>
  <c r="BG285" i="5" l="1"/>
  <c r="BG1" s="1"/>
  <c r="BI9"/>
  <c r="BI285" s="1"/>
  <c r="BG28" i="1"/>
  <c r="BG246"/>
  <c r="BG33"/>
  <c r="BG276"/>
  <c r="BG162"/>
  <c r="BG254"/>
  <c r="BI254" s="1"/>
  <c r="BG155"/>
  <c r="BG89"/>
  <c r="BG169"/>
  <c r="BG81"/>
  <c r="BI81" s="1"/>
  <c r="BG133"/>
  <c r="BI133" s="1"/>
  <c r="BB285"/>
  <c r="BG73"/>
  <c r="BD285"/>
  <c r="BD1" s="1"/>
  <c r="BC285"/>
  <c r="BC1" s="1"/>
  <c r="BE285"/>
  <c r="BE1" s="1"/>
  <c r="BG232"/>
  <c r="BG192"/>
  <c r="BG97"/>
  <c r="BI97" s="1"/>
  <c r="BG217"/>
  <c r="BI217" s="1"/>
  <c r="BG21"/>
  <c r="BG65"/>
  <c r="BG209"/>
  <c r="BG225"/>
  <c r="BI225" s="1"/>
  <c r="BG283"/>
  <c r="BI283" s="1"/>
  <c r="BG111"/>
  <c r="BI111" s="1"/>
  <c r="J9"/>
  <c r="BG8"/>
  <c r="BG239"/>
  <c r="BG148"/>
  <c r="BI148" s="1"/>
  <c r="BG118"/>
  <c r="BG41"/>
  <c r="BG141"/>
  <c r="J176"/>
  <c r="BG176" s="1"/>
  <c r="BI176" s="1"/>
  <c r="BG175"/>
  <c r="BI175" s="1"/>
  <c r="H285"/>
  <c r="F285"/>
  <c r="G285"/>
  <c r="I285"/>
  <c r="E285"/>
  <c r="D285"/>
  <c r="BI269"/>
  <c r="BI250"/>
  <c r="BI89"/>
  <c r="BF284"/>
  <c r="BI246"/>
  <c r="BF22"/>
  <c r="BF90"/>
  <c r="BI209"/>
  <c r="BF49"/>
  <c r="BF170"/>
  <c r="BI28"/>
  <c r="BI262"/>
  <c r="BF193"/>
  <c r="BF34"/>
  <c r="AP285"/>
  <c r="AP1" s="1"/>
  <c r="AN285"/>
  <c r="AN1" s="1"/>
  <c r="AF285"/>
  <c r="AF1" s="1"/>
  <c r="J218"/>
  <c r="BI276"/>
  <c r="BI162"/>
  <c r="BF218"/>
  <c r="BI57"/>
  <c r="BI155"/>
  <c r="BI184"/>
  <c r="BI73"/>
  <c r="AQ285"/>
  <c r="AQ1" s="1"/>
  <c r="AH285"/>
  <c r="AH1" s="1"/>
  <c r="L285"/>
  <c r="L1" s="1"/>
  <c r="BI232"/>
  <c r="BI125"/>
  <c r="R285"/>
  <c r="R1" s="1"/>
  <c r="P285"/>
  <c r="P1" s="1"/>
  <c r="BB1"/>
  <c r="AX285"/>
  <c r="AX1" s="1"/>
  <c r="N285"/>
  <c r="N1" s="1"/>
  <c r="S285"/>
  <c r="S1" s="1"/>
  <c r="Q285"/>
  <c r="Q1" s="1"/>
  <c r="O285"/>
  <c r="O1" s="1"/>
  <c r="T285"/>
  <c r="T1" s="1"/>
  <c r="BI141"/>
  <c r="J193"/>
  <c r="AZ285"/>
  <c r="AZ1" s="1"/>
  <c r="BI169"/>
  <c r="AE285"/>
  <c r="AE1" s="1"/>
  <c r="AJ285"/>
  <c r="AJ1" s="1"/>
  <c r="BF134"/>
  <c r="AU285"/>
  <c r="AU1" s="1"/>
  <c r="AI285"/>
  <c r="AI1" s="1"/>
  <c r="AL285"/>
  <c r="AL1" s="1"/>
  <c r="AB285"/>
  <c r="AB1" s="1"/>
  <c r="U285"/>
  <c r="U1" s="1"/>
  <c r="W285"/>
  <c r="W1" s="1"/>
  <c r="V285"/>
  <c r="V1" s="1"/>
  <c r="BI104"/>
  <c r="AY285"/>
  <c r="AY1" s="1"/>
  <c r="AD285"/>
  <c r="AD1" s="1"/>
  <c r="X285"/>
  <c r="X1" s="1"/>
  <c r="J284"/>
  <c r="BF255"/>
  <c r="AT285"/>
  <c r="AT1" s="1"/>
  <c r="AW285"/>
  <c r="AW1" s="1"/>
  <c r="AS285"/>
  <c r="AS1" s="1"/>
  <c r="AM285"/>
  <c r="AM1" s="1"/>
  <c r="BA218"/>
  <c r="BI201"/>
  <c r="BI8"/>
  <c r="BA49"/>
  <c r="J170"/>
  <c r="BA193"/>
  <c r="AC285"/>
  <c r="AC1" s="1"/>
  <c r="Y285"/>
  <c r="Y1" s="1"/>
  <c r="AV285"/>
  <c r="AV1" s="1"/>
  <c r="AO285"/>
  <c r="AO1" s="1"/>
  <c r="AK285"/>
  <c r="AK1" s="1"/>
  <c r="AG285"/>
  <c r="AG1" s="1"/>
  <c r="AA285"/>
  <c r="AA1" s="1"/>
  <c r="Z285"/>
  <c r="Z1" s="1"/>
  <c r="BA34"/>
  <c r="K285"/>
  <c r="K1" s="1"/>
  <c r="BI21"/>
  <c r="BI239"/>
  <c r="BA170"/>
  <c r="BA134"/>
  <c r="BI118"/>
  <c r="J255"/>
  <c r="M285"/>
  <c r="M1" s="1"/>
  <c r="BA22"/>
  <c r="BA255"/>
  <c r="BI41"/>
  <c r="J22"/>
  <c r="BI15"/>
  <c r="BF9"/>
  <c r="BA90"/>
  <c r="J134"/>
  <c r="J90"/>
  <c r="J49"/>
  <c r="BI48"/>
  <c r="J34"/>
  <c r="BI33"/>
  <c r="BI192"/>
  <c r="BA284"/>
  <c r="BG90" l="1"/>
  <c r="BI90" s="1"/>
  <c r="BG34"/>
  <c r="BI34" s="1"/>
  <c r="BA285"/>
  <c r="BA1" s="1"/>
  <c r="BG134"/>
  <c r="BI134" s="1"/>
  <c r="BF285"/>
  <c r="BF1" s="1"/>
  <c r="BG255"/>
  <c r="BI255" s="1"/>
  <c r="BG170"/>
  <c r="BI170" s="1"/>
  <c r="BG284"/>
  <c r="BI284" s="1"/>
  <c r="BG193"/>
  <c r="BI193" s="1"/>
  <c r="BG49"/>
  <c r="BI49" s="1"/>
  <c r="BG22"/>
  <c r="BI22" s="1"/>
  <c r="BG218"/>
  <c r="BI218" s="1"/>
  <c r="BG9"/>
  <c r="BI65"/>
  <c r="J285"/>
  <c r="BG285" l="1"/>
  <c r="BG1" s="1"/>
  <c r="BI9"/>
  <c r="BI285" s="1"/>
  <c r="B287" i="3" l="1"/>
</calcChain>
</file>

<file path=xl/comments1.xml><?xml version="1.0" encoding="utf-8"?>
<comments xmlns="http://schemas.openxmlformats.org/spreadsheetml/2006/main">
  <authors>
    <author>Yoga Tri Anggana</author>
    <author>Ryan Nofrianto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vin 16</t>
        </r>
      </text>
    </comment>
    <comment ref="M93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gandi
</t>
        </r>
      </text>
    </comment>
    <comment ref="K103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1 req email dlr
1 req by gndi
</t>
        </r>
      </text>
    </comment>
    <comment ref="K108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ghndi
</t>
        </r>
      </text>
    </comment>
    <comment ref="M110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ghndi
</t>
        </r>
      </text>
    </comment>
    <comment ref="N113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ghndi
</t>
        </r>
      </text>
    </comment>
    <comment ref="N114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N115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D117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1 vin 16 (unit SJR)
1 Ready stock
</t>
        </r>
      </text>
    </comment>
    <comment ref="N117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R117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victor
</t>
        </r>
      </text>
    </comment>
    <comment ref="O119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M121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gandi
</t>
        </r>
      </text>
    </comment>
    <comment ref="O121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O122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O124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1 vin 2016</t>
        </r>
      </text>
    </comment>
    <comment ref="I171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hold
</t>
        </r>
      </text>
    </comment>
    <comment ref="I174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HOLD IDK1</t>
        </r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vin 16 unit SJR
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vin 16 unit SJR
</t>
        </r>
      </text>
    </comment>
    <comment ref="AJ245" authorId="1">
      <text>
        <r>
          <rPr>
            <b/>
            <sz val="9"/>
            <color indexed="81"/>
            <rFont val="Tahoma"/>
            <family val="2"/>
          </rPr>
          <t>Ryan Nofrianto:</t>
        </r>
        <r>
          <rPr>
            <sz val="9"/>
            <color indexed="81"/>
            <rFont val="Tahoma"/>
            <family val="2"/>
          </rPr>
          <t xml:space="preserve">
hold
</t>
        </r>
      </text>
    </comment>
    <comment ref="AQ258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unit hadiah</t>
        </r>
      </text>
    </comment>
    <comment ref="AA280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lutfi
</t>
        </r>
      </text>
    </comment>
  </commentList>
</comments>
</file>

<file path=xl/comments2.xml><?xml version="1.0" encoding="utf-8"?>
<comments xmlns="http://schemas.openxmlformats.org/spreadsheetml/2006/main">
  <authors>
    <author>Yoga Tri Anggana</author>
    <author>Ryan Nofrianto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vin 16</t>
        </r>
      </text>
    </comment>
    <comment ref="M93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gandi
</t>
        </r>
      </text>
    </comment>
    <comment ref="K103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1 req email dlr
1 req by gndi
</t>
        </r>
      </text>
    </comment>
    <comment ref="K108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ghndi
</t>
        </r>
      </text>
    </comment>
    <comment ref="M110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ghndi
</t>
        </r>
      </text>
    </comment>
    <comment ref="N113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ghndi
</t>
        </r>
      </text>
    </comment>
    <comment ref="N114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N115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D117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1 vin 16 (unit SJR)
1 Ready stock
</t>
        </r>
      </text>
    </comment>
    <comment ref="N117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R117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victor
</t>
        </r>
      </text>
    </comment>
    <comment ref="O119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M121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gandi
</t>
        </r>
      </text>
    </comment>
    <comment ref="O121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O122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O124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gndi
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1 vin 2016</t>
        </r>
      </text>
    </comment>
    <comment ref="I171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hold
</t>
        </r>
      </text>
    </comment>
    <comment ref="I174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HOLD IDK1</t>
        </r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vin 16 unit SJR
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vin 16 unit SJR
</t>
        </r>
      </text>
    </comment>
    <comment ref="AJ245" authorId="1">
      <text>
        <r>
          <rPr>
            <b/>
            <sz val="9"/>
            <color indexed="81"/>
            <rFont val="Tahoma"/>
            <family val="2"/>
          </rPr>
          <t>Ryan Nofrianto:</t>
        </r>
        <r>
          <rPr>
            <sz val="9"/>
            <color indexed="81"/>
            <rFont val="Tahoma"/>
            <family val="2"/>
          </rPr>
          <t xml:space="preserve">
hold
</t>
        </r>
      </text>
    </comment>
    <comment ref="AQ258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unit hadiah</t>
        </r>
      </text>
    </comment>
    <comment ref="AA280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lutfi
</t>
        </r>
      </text>
    </comment>
  </commentList>
</comments>
</file>

<file path=xl/comments3.xml><?xml version="1.0" encoding="utf-8"?>
<comments xmlns="http://schemas.openxmlformats.org/spreadsheetml/2006/main">
  <authors>
    <author>Yoga Tri Anggana</author>
  </authors>
  <commentList>
    <comment ref="E96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gandi
</t>
        </r>
      </text>
    </comment>
    <comment ref="E113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ghndi
</t>
        </r>
      </text>
    </comment>
    <comment ref="E124" authorId="0">
      <text>
        <r>
          <rPr>
            <b/>
            <sz val="9"/>
            <color indexed="81"/>
            <rFont val="Tahoma"/>
            <family val="2"/>
          </rPr>
          <t>Yoga Tri Anggana:</t>
        </r>
        <r>
          <rPr>
            <sz val="9"/>
            <color indexed="81"/>
            <rFont val="Tahoma"/>
            <family val="2"/>
          </rPr>
          <t xml:space="preserve">
req by gandi
</t>
        </r>
      </text>
    </comment>
  </commentList>
</comments>
</file>

<file path=xl/sharedStrings.xml><?xml version="1.0" encoding="utf-8"?>
<sst xmlns="http://schemas.openxmlformats.org/spreadsheetml/2006/main" count="2534" uniqueCount="229">
  <si>
    <t>ARR</t>
  </si>
  <si>
    <t>HBL</t>
  </si>
  <si>
    <t>HSA</t>
  </si>
  <si>
    <t>ILR</t>
  </si>
  <si>
    <t>MIM</t>
  </si>
  <si>
    <t>RJU</t>
  </si>
  <si>
    <t>RJP</t>
  </si>
  <si>
    <t>SJP</t>
  </si>
  <si>
    <t>SLS</t>
  </si>
  <si>
    <t>TAA</t>
  </si>
  <si>
    <t>SJR</t>
  </si>
  <si>
    <t>SISA OH+ BTM+ADD</t>
  </si>
  <si>
    <t>RS MT</t>
  </si>
  <si>
    <t>BSBM</t>
  </si>
  <si>
    <t>MSM</t>
  </si>
  <si>
    <t>WOP</t>
  </si>
  <si>
    <t>E MT</t>
  </si>
  <si>
    <t>LSM</t>
  </si>
  <si>
    <t>PRP</t>
  </si>
  <si>
    <t>GBM</t>
  </si>
  <si>
    <t>2.0 AT</t>
  </si>
  <si>
    <t>2.4 AT</t>
  </si>
  <si>
    <t>RR</t>
  </si>
  <si>
    <t>PGM</t>
  </si>
  <si>
    <t>S MT</t>
  </si>
  <si>
    <t>RS CVT</t>
  </si>
  <si>
    <t>E CVT</t>
  </si>
  <si>
    <t>S CVT</t>
  </si>
  <si>
    <t>1.5 ES CVT</t>
  </si>
  <si>
    <t>RS CVT SE</t>
  </si>
  <si>
    <t>DOB</t>
  </si>
  <si>
    <t xml:space="preserve">LSM </t>
  </si>
  <si>
    <t xml:space="preserve">MSM </t>
  </si>
  <si>
    <t xml:space="preserve">WOP </t>
  </si>
  <si>
    <t xml:space="preserve"> </t>
  </si>
  <si>
    <t xml:space="preserve">RS CVT SE </t>
  </si>
  <si>
    <t>CBP</t>
  </si>
  <si>
    <t>MGP</t>
  </si>
  <si>
    <t>MPP</t>
  </si>
  <si>
    <t>POP</t>
  </si>
  <si>
    <t>1.5 Mugen</t>
  </si>
  <si>
    <t>1.8 Mugen</t>
  </si>
  <si>
    <t>E Prestige 1.8</t>
  </si>
  <si>
    <t>VTIL AT</t>
  </si>
  <si>
    <t>Prestige CVT SE</t>
  </si>
  <si>
    <t>2.4 Prestige</t>
  </si>
  <si>
    <t>E CVT Prestige</t>
  </si>
  <si>
    <t>HBA</t>
  </si>
  <si>
    <t>IDK</t>
  </si>
  <si>
    <t>ID2</t>
  </si>
  <si>
    <t>HSR</t>
  </si>
  <si>
    <t>GMR</t>
  </si>
  <si>
    <t>GMB</t>
  </si>
  <si>
    <t>HSH</t>
  </si>
  <si>
    <t>HAS</t>
  </si>
  <si>
    <t>HBP</t>
  </si>
  <si>
    <t>HWJ</t>
  </si>
  <si>
    <t>HNB</t>
  </si>
  <si>
    <t>UNP</t>
  </si>
  <si>
    <t>HMM</t>
  </si>
  <si>
    <t>HAR</t>
  </si>
  <si>
    <t>DAP</t>
  </si>
  <si>
    <t>TRY</t>
  </si>
  <si>
    <t>SMJ</t>
  </si>
  <si>
    <t>IMT</t>
  </si>
  <si>
    <t>TBB</t>
  </si>
  <si>
    <t>HMD</t>
  </si>
  <si>
    <t>HNM</t>
  </si>
  <si>
    <t>HCG</t>
  </si>
  <si>
    <t>SL2</t>
  </si>
  <si>
    <t>SLA</t>
  </si>
  <si>
    <t>HJP</t>
  </si>
  <si>
    <t>HNG</t>
  </si>
  <si>
    <t>HBK</t>
  </si>
  <si>
    <t>HCK</t>
  </si>
  <si>
    <t>Aceh</t>
  </si>
  <si>
    <t>Sumut</t>
  </si>
  <si>
    <t>Sumbar</t>
  </si>
  <si>
    <t>Riau</t>
  </si>
  <si>
    <t>Kep. Riau</t>
  </si>
  <si>
    <t>Jambi</t>
  </si>
  <si>
    <t>Bengkulu</t>
  </si>
  <si>
    <t>Sumsel</t>
  </si>
  <si>
    <t>Lampung</t>
  </si>
  <si>
    <t>Babel</t>
  </si>
  <si>
    <t>Kalbar</t>
  </si>
  <si>
    <t>Kalteng</t>
  </si>
  <si>
    <t>Kaltim</t>
  </si>
  <si>
    <t>Kalsel</t>
  </si>
  <si>
    <t>Sulut</t>
  </si>
  <si>
    <t>Gorontalo</t>
  </si>
  <si>
    <t>Sulteng</t>
  </si>
  <si>
    <t>Sultra</t>
  </si>
  <si>
    <t>Maluku</t>
  </si>
  <si>
    <t>Papua</t>
  </si>
  <si>
    <t>MD</t>
  </si>
  <si>
    <t>Area</t>
  </si>
  <si>
    <t>Kode Dealer</t>
  </si>
  <si>
    <t>Dealer</t>
  </si>
  <si>
    <t>Honda Arista Banda Aceh</t>
  </si>
  <si>
    <t>Honda IDK</t>
  </si>
  <si>
    <t>Honda IDK 2</t>
  </si>
  <si>
    <t>Honda SM Raja</t>
  </si>
  <si>
    <t>Honda Arista Ringroad</t>
  </si>
  <si>
    <t>Honda Gajah Motor</t>
  </si>
  <si>
    <t>Honda Gajah Motor Bypass</t>
  </si>
  <si>
    <t>Honda Soekarno Hatta</t>
  </si>
  <si>
    <t>Honda Arista Sudirman</t>
  </si>
  <si>
    <t>Honda SM Amin</t>
  </si>
  <si>
    <t>Honda Bintan Pratama</t>
  </si>
  <si>
    <t>Honda Nagoya</t>
  </si>
  <si>
    <t>Honda Wiltop Jambi</t>
  </si>
  <si>
    <t>Honda Arista Bengkulu</t>
  </si>
  <si>
    <t>Honda Union Motor</t>
  </si>
  <si>
    <t>Honda Maju Mobilindo</t>
  </si>
  <si>
    <t>Honda Maju Motor Tanjung Api-Api</t>
  </si>
  <si>
    <t>Honda Lampung Raya</t>
  </si>
  <si>
    <t>Honda Arista Rajabasa</t>
  </si>
  <si>
    <t>Honda Niaga Bangka</t>
  </si>
  <si>
    <t>Honda Daya Motor</t>
  </si>
  <si>
    <t>Honda Trio Raya</t>
  </si>
  <si>
    <t>Honda Semoga Jaya</t>
  </si>
  <si>
    <t>Honda Semoga Jaya Raya</t>
  </si>
  <si>
    <t>Honda Trio Motor</t>
  </si>
  <si>
    <t>Honda Trio Banjarbaru</t>
  </si>
  <si>
    <t>Honda Martadinata 2</t>
  </si>
  <si>
    <t>Honda Nengga Mobilindo</t>
  </si>
  <si>
    <t>Honda Balindo</t>
  </si>
  <si>
    <t>Honda Cahaya Gratia</t>
  </si>
  <si>
    <t>Honda Makassar Indah</t>
  </si>
  <si>
    <t>Honda Sanggar Laut Selatan</t>
  </si>
  <si>
    <t>Honda Sanggar Laut Selatan 2</t>
  </si>
  <si>
    <t>Honda Remaja Jaya</t>
  </si>
  <si>
    <t>Honda Remaja Jaya Panaikang</t>
  </si>
  <si>
    <t>Honda Selaras Ambon</t>
  </si>
  <si>
    <t>Honda Mitra Jayapura</t>
  </si>
  <si>
    <t>Honda Cikarang</t>
  </si>
  <si>
    <t>Sulsel</t>
  </si>
  <si>
    <t>Grand Total</t>
  </si>
  <si>
    <t>ATY</t>
  </si>
  <si>
    <t>SPM</t>
  </si>
  <si>
    <t>NNM</t>
  </si>
  <si>
    <t>CBM</t>
  </si>
  <si>
    <t>TFW</t>
  </si>
  <si>
    <t>1.5 CVT</t>
  </si>
  <si>
    <t>1.5 CVT PRESTIGE</t>
  </si>
  <si>
    <t>DOM</t>
  </si>
  <si>
    <t>SGP</t>
  </si>
  <si>
    <t>Sheet Name</t>
  </si>
  <si>
    <t>Column #</t>
  </si>
  <si>
    <t>NOTE :</t>
  </si>
  <si>
    <t>Distribusi Main Dealer</t>
  </si>
  <si>
    <r>
      <t xml:space="preserve">Unit di atas akan kami </t>
    </r>
    <r>
      <rPr>
        <b/>
        <sz val="9"/>
        <color indexed="8"/>
        <rFont val="Arial"/>
        <family val="2"/>
      </rPr>
      <t>cancel</t>
    </r>
    <r>
      <rPr>
        <sz val="9"/>
        <color indexed="8"/>
        <rFont val="Arial"/>
        <family val="2"/>
      </rPr>
      <t xml:space="preserve"> apabila </t>
    </r>
    <r>
      <rPr>
        <b/>
        <sz val="9"/>
        <color indexed="8"/>
        <rFont val="Arial"/>
        <family val="2"/>
      </rPr>
      <t>tidak lolos PDI</t>
    </r>
    <r>
      <rPr>
        <sz val="9"/>
        <color indexed="8"/>
        <rFont val="Arial"/>
        <family val="2"/>
      </rPr>
      <t xml:space="preserve"> dan/atau unit </t>
    </r>
    <r>
      <rPr>
        <b/>
        <sz val="9"/>
        <color indexed="8"/>
        <rFont val="Arial"/>
        <family val="2"/>
      </rPr>
      <t xml:space="preserve">batal masuk </t>
    </r>
    <r>
      <rPr>
        <sz val="9"/>
        <color indexed="8"/>
        <rFont val="Arial"/>
        <family val="2"/>
      </rPr>
      <t>ke gudang kami.</t>
    </r>
  </si>
  <si>
    <r>
      <t xml:space="preserve">Mohon untuk </t>
    </r>
    <r>
      <rPr>
        <b/>
        <sz val="9"/>
        <rFont val="Arial"/>
        <family val="2"/>
      </rPr>
      <t>tidak memberitahukan</t>
    </r>
    <r>
      <rPr>
        <sz val="9"/>
        <rFont val="Arial"/>
        <family val="2"/>
      </rPr>
      <t xml:space="preserve"> unit di atas kepada customer sebelum surat jalan kami cetak.</t>
    </r>
  </si>
  <si>
    <t>Best regards,</t>
  </si>
  <si>
    <r>
      <t xml:space="preserve">Revisi informasi cetak surat jalan (bila ada), kami tunggu </t>
    </r>
    <r>
      <rPr>
        <b/>
        <sz val="9"/>
        <color indexed="8"/>
        <rFont val="Arial"/>
        <family val="2"/>
      </rPr>
      <t>MAX. H+1 pukul 10.00</t>
    </r>
    <r>
      <rPr>
        <sz val="9"/>
        <color indexed="8"/>
        <rFont val="Arial"/>
        <family val="2"/>
      </rPr>
      <t xml:space="preserve"> setelah e-mail ini dikirim.
Kami menganggap Dealer </t>
    </r>
    <r>
      <rPr>
        <b/>
        <sz val="9"/>
        <color indexed="8"/>
        <rFont val="Arial"/>
        <family val="2"/>
      </rPr>
      <t>menyetujui</t>
    </r>
    <r>
      <rPr>
        <sz val="9"/>
        <color indexed="8"/>
        <rFont val="Arial"/>
        <family val="2"/>
      </rPr>
      <t xml:space="preserve"> informasi cetak surat jalan yang kami kirim apabila Dealer tidak mengirimkan informasi perubahan atau revisi.</t>
    </r>
  </si>
  <si>
    <t>A</t>
  </si>
  <si>
    <t>B</t>
  </si>
  <si>
    <t>C</t>
  </si>
  <si>
    <t>D</t>
  </si>
  <si>
    <t>E</t>
  </si>
  <si>
    <t>R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</si>
  <si>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</si>
  <si>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</si>
  <si>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</si>
  <si>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</si>
  <si>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</si>
  <si>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</si>
  <si>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</si>
  <si>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</si>
  <si>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</si>
  <si>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</si>
  <si>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</si>
  <si>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</si>
  <si>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</si>
  <si>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</si>
  <si>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</si>
  <si>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</si>
  <si>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</si>
  <si>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</si>
  <si>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</si>
  <si>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</si>
  <si>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</si>
  <si>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</si>
  <si>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</si>
  <si>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</si>
  <si>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</si>
  <si>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</si>
  <si>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</si>
  <si>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</si>
  <si>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</si>
  <si>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</si>
  <si>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</si>
  <si>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</si>
  <si>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</si>
  <si>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</si>
  <si>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</si>
  <si>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</si>
  <si>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</si>
  <si>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</si>
  <si>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</si>
  <si>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</si>
  <si>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</si>
  <si>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</si>
  <si>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</si>
  <si>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</si>
  <si>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</si>
  <si>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</si>
  <si>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</si>
  <si>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</si>
  <si>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</si>
  <si>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</si>
  <si>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</si>
  <si>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</si>
  <si>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</si>
  <si>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</si>
  <si>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</si>
  <si>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</si>
  <si>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</si>
  <si>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Don't Delete</t>
  </si>
  <si>
    <t>XYZ</t>
  </si>
  <si>
    <t>ABC</t>
  </si>
  <si>
    <t>K</t>
  </si>
  <si>
    <t>Dear Customer</t>
  </si>
  <si>
    <t>Here are your daily delivery order</t>
  </si>
  <si>
    <t>FRUIT</t>
  </si>
  <si>
    <t>BRAND</t>
  </si>
  <si>
    <t>CODE</t>
  </si>
  <si>
    <t>04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</si>
</sst>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0_);[Red]\(0\)"/>
    <numFmt numFmtId="165" formatCode="[$-409]d\-mmm;@"/>
    <numFmt numFmtId="166" formatCode="dd/mm/yyyy;@"/>
  </numFmts>
  <fonts count="39">
    <font>
      <sz val="11"/>
      <color theme="1"/>
      <name val="Arial"/>
      <family val="2"/>
      <scheme val="minor"/>
    </font>
    <font>
      <sz val="10"/>
      <color indexed="8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8"/>
      <color theme="1" tint="0.249977111117893"/>
      <name val="Arial"/>
      <family val="2"/>
    </font>
    <font>
      <sz val="11"/>
      <color theme="1" tint="0.249977111117893"/>
      <name val="Arial"/>
      <family val="2"/>
      <scheme val="minor"/>
    </font>
    <font>
      <b/>
      <sz val="8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9"/>
      <color theme="1" tint="0.249977111117893"/>
      <name val="Arial"/>
      <family val="2"/>
      <scheme val="minor"/>
    </font>
    <font>
      <sz val="10"/>
      <color theme="1" tint="0.249977111117893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9"/>
      <color theme="1" tint="0.249977111117893"/>
      <name val="Arial"/>
      <family val="2"/>
    </font>
    <font>
      <b/>
      <sz val="9"/>
      <color theme="0"/>
      <name val="Arial"/>
      <family val="2"/>
      <scheme val="minor"/>
    </font>
    <font>
      <b/>
      <sz val="9"/>
      <color theme="1" tint="0.249977111117893"/>
      <name val="Arial"/>
      <family val="2"/>
      <scheme val="minor"/>
    </font>
    <font>
      <sz val="8"/>
      <color theme="1" tint="0.249977111117893"/>
      <name val="Arial"/>
      <family val="2"/>
      <scheme val="minor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rgb="FFFF0000"/>
      <name val="Arial"/>
      <family val="2"/>
    </font>
    <font>
      <sz val="11"/>
      <color theme="1" tint="0.34998626667073579"/>
      <name val="Arial"/>
      <family val="2"/>
      <scheme val="minor"/>
    </font>
    <font>
      <sz val="9"/>
      <color theme="1"/>
      <name val="Arial"/>
      <family val="2"/>
      <scheme val="minor"/>
    </font>
    <font>
      <b/>
      <sz val="8"/>
      <color rgb="FF404040"/>
      <name val="Arial"/>
      <family val="2"/>
    </font>
    <font>
      <b/>
      <sz val="8"/>
      <color rgb="FFFFFFFF"/>
      <name val="Arial"/>
      <family val="2"/>
    </font>
    <font>
      <b/>
      <sz val="9"/>
      <color theme="1"/>
      <name val="Arial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ECEB"/>
        <bgColor rgb="FF000000"/>
      </patternFill>
    </fill>
    <fill>
      <patternFill patternType="solid">
        <fgColor rgb="FF62A39F"/>
        <bgColor rgb="FF000000"/>
      </patternFill>
    </fill>
    <fill>
      <patternFill patternType="solid">
        <fgColor rgb="FF40404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medium">
        <color theme="9"/>
      </right>
      <top/>
      <bottom style="thin">
        <color theme="9"/>
      </bottom>
      <diagonal/>
    </border>
    <border>
      <left/>
      <right style="medium">
        <color theme="9"/>
      </right>
      <top/>
      <bottom/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medium">
        <color theme="9"/>
      </bottom>
      <diagonal/>
    </border>
    <border>
      <left/>
      <right/>
      <top/>
      <bottom style="double">
        <color theme="9" tint="-0.249977111117893"/>
      </bottom>
      <diagonal/>
    </border>
    <border>
      <left/>
      <right/>
      <top style="medium">
        <color theme="9" tint="-0.249977111117893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/>
      </right>
      <top style="medium">
        <color theme="9" tint="-0.249977111117893"/>
      </top>
      <bottom/>
      <diagonal/>
    </border>
    <border>
      <left style="thin">
        <color theme="9"/>
      </left>
      <right style="thin">
        <color theme="9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/>
      <bottom style="double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double">
        <color theme="9" tint="-0.249977111117893"/>
      </bottom>
      <diagonal/>
    </border>
    <border>
      <left style="medium">
        <color theme="9" tint="-0.249977111117893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medium">
        <color theme="9" tint="-0.249977111117893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theme="9"/>
      </left>
      <right style="medium">
        <color theme="9" tint="-0.249977111117893"/>
      </right>
      <top/>
      <bottom style="double">
        <color theme="9" tint="-0.249977111117893"/>
      </bottom>
      <diagonal/>
    </border>
    <border>
      <left style="thin">
        <color theme="9"/>
      </left>
      <right style="medium">
        <color theme="9" tint="-0.249977111117893"/>
      </right>
      <top/>
      <bottom/>
      <diagonal/>
    </border>
    <border>
      <left style="thin">
        <color theme="9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 style="thin">
        <color theme="9"/>
      </right>
      <top style="medium">
        <color theme="9" tint="-0.249977111117893"/>
      </top>
      <bottom style="thin">
        <color theme="9" tint="-0.249977111117893"/>
      </bottom>
      <diagonal/>
    </border>
    <border>
      <left/>
      <right style="thin">
        <color theme="9"/>
      </right>
      <top/>
      <bottom style="double">
        <color theme="9" tint="-0.249977111117893"/>
      </bottom>
      <diagonal/>
    </border>
    <border>
      <left/>
      <right style="thin">
        <color theme="9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/>
      </left>
      <right style="thin">
        <color theme="9"/>
      </right>
      <top/>
      <bottom style="double">
        <color theme="9" tint="-0.249977111117893"/>
      </bottom>
      <diagonal/>
    </border>
    <border>
      <left/>
      <right style="medium">
        <color theme="9"/>
      </right>
      <top/>
      <bottom style="double">
        <color theme="9" tint="-0.249977111117893"/>
      </bottom>
      <diagonal/>
    </border>
    <border>
      <left style="thin">
        <color theme="9"/>
      </left>
      <right style="dashDot">
        <color theme="9"/>
      </right>
      <top style="thin">
        <color theme="9" tint="-0.249977111117893"/>
      </top>
      <bottom style="double">
        <color theme="9" tint="-0.249977111117893"/>
      </bottom>
      <diagonal/>
    </border>
    <border>
      <left style="thin">
        <color theme="9"/>
      </left>
      <right style="dashDot">
        <color theme="9"/>
      </right>
      <top/>
      <bottom/>
      <diagonal/>
    </border>
    <border>
      <left style="thin">
        <color theme="9"/>
      </left>
      <right style="dashDot">
        <color theme="9"/>
      </right>
      <top/>
      <bottom style="medium">
        <color theme="9" tint="-0.249977111117893"/>
      </bottom>
      <diagonal/>
    </border>
    <border>
      <left/>
      <right style="dashDot">
        <color theme="9"/>
      </right>
      <top style="thin">
        <color theme="9" tint="-0.249977111117893"/>
      </top>
      <bottom style="double">
        <color theme="9" tint="-0.249977111117893"/>
      </bottom>
      <diagonal/>
    </border>
    <border>
      <left/>
      <right style="dashDot">
        <color theme="9"/>
      </right>
      <top/>
      <bottom/>
      <diagonal/>
    </border>
    <border>
      <left/>
      <right style="dashDot">
        <color theme="9"/>
      </right>
      <top/>
      <bottom style="medium">
        <color theme="9" tint="-0.249977111117893"/>
      </bottom>
      <diagonal/>
    </border>
    <border>
      <left/>
      <right style="thin">
        <color theme="9"/>
      </right>
      <top style="thin">
        <color theme="9" tint="-0.249977111117893"/>
      </top>
      <bottom style="double">
        <color theme="9" tint="-0.249977111117893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 style="double">
        <color theme="9" tint="-0.249977111117893"/>
      </bottom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/>
      <bottom/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dashDotDot">
        <color theme="9"/>
      </right>
      <top style="thin">
        <color theme="9"/>
      </top>
      <bottom style="double">
        <color theme="9" tint="-0.249977111117893"/>
      </bottom>
      <diagonal/>
    </border>
    <border>
      <left style="thin">
        <color theme="9"/>
      </left>
      <right style="dashDotDot">
        <color theme="9"/>
      </right>
      <top/>
      <bottom/>
      <diagonal/>
    </border>
    <border>
      <left style="thin">
        <color theme="9"/>
      </left>
      <right style="dashDotDot">
        <color theme="9"/>
      </right>
      <top/>
      <bottom style="medium">
        <color theme="9"/>
      </bottom>
      <diagonal/>
    </border>
    <border>
      <left style="thin">
        <color theme="9"/>
      </left>
      <right/>
      <top style="medium">
        <color theme="9" tint="-0.249977111117893"/>
      </top>
      <bottom style="thin">
        <color theme="9" tint="-0.249977111117893"/>
      </bottom>
      <diagonal/>
    </border>
    <border>
      <left/>
      <right style="medium">
        <color theme="9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double">
        <color theme="9" tint="-0.249977111117893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double">
        <color theme="9" tint="-0.249977111117893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double">
        <color theme="9" tint="-0.249977111117893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 style="medium">
        <color rgb="FF487B79"/>
      </left>
      <right style="thin">
        <color rgb="FF62A39F"/>
      </right>
      <top/>
      <bottom/>
      <diagonal/>
    </border>
    <border>
      <left style="thin">
        <color rgb="FF62A39F"/>
      </left>
      <right style="thin">
        <color rgb="FF62A39F"/>
      </right>
      <top/>
      <bottom/>
      <diagonal/>
    </border>
    <border>
      <left style="medium">
        <color rgb="FF487B79"/>
      </left>
      <right/>
      <top/>
      <bottom/>
      <diagonal/>
    </border>
    <border>
      <left/>
      <right style="thin">
        <color rgb="FF62A39F"/>
      </right>
      <top/>
      <bottom/>
      <diagonal/>
    </border>
    <border>
      <left style="thin">
        <color rgb="FF62A39F"/>
      </left>
      <right/>
      <top/>
      <bottom style="medium">
        <color rgb="FF487B79"/>
      </bottom>
      <diagonal/>
    </border>
    <border>
      <left/>
      <right/>
      <top/>
      <bottom style="medium">
        <color rgb="FF487B79"/>
      </bottom>
      <diagonal/>
    </border>
    <border>
      <left/>
      <right style="thin">
        <color rgb="FF62A39F"/>
      </right>
      <top/>
      <bottom style="medium">
        <color rgb="FF487B79"/>
      </bottom>
      <diagonal/>
    </border>
    <border>
      <left style="medium">
        <color theme="9"/>
      </left>
      <right style="thin">
        <color rgb="FF62A39F"/>
      </right>
      <top/>
      <bottom/>
      <diagonal/>
    </border>
    <border>
      <left/>
      <right style="thin">
        <color rgb="FF62A39F"/>
      </right>
      <top/>
      <bottom style="medium">
        <color theme="9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4">
    <xf numFmtId="0" fontId="0" fillId="0" borderId="0" xfId="0"/>
    <xf numFmtId="0" fontId="8" fillId="0" borderId="0" xfId="1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" fontId="8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1" applyNumberFormat="1" applyFont="1" applyFill="1" applyBorder="1" applyAlignment="1" applyProtection="1">
      <protection locked="0"/>
    </xf>
    <xf numFmtId="0" fontId="13" fillId="0" borderId="0" xfId="1" applyNumberFormat="1" applyFont="1" applyFill="1" applyBorder="1" applyAlignment="1" applyProtection="1">
      <alignment horizontal="left" vertical="center"/>
      <protection locked="0"/>
    </xf>
    <xf numFmtId="37" fontId="8" fillId="0" borderId="0" xfId="1" applyNumberFormat="1" applyFont="1" applyFill="1" applyBorder="1" applyAlignment="1" applyProtection="1">
      <alignment horizontal="left" vertical="center"/>
      <protection locked="0"/>
    </xf>
    <xf numFmtId="37" fontId="10" fillId="0" borderId="0" xfId="1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/>
    </xf>
    <xf numFmtId="0" fontId="0" fillId="0" borderId="0" xfId="0" applyAlignment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41" fontId="17" fillId="0" borderId="2" xfId="1" applyNumberFormat="1" applyFont="1" applyFill="1" applyBorder="1" applyAlignment="1" applyProtection="1">
      <alignment horizontal="left" vertical="center" indent="1"/>
      <protection locked="0"/>
    </xf>
    <xf numFmtId="41" fontId="17" fillId="0" borderId="3" xfId="1" applyNumberFormat="1" applyFont="1" applyFill="1" applyBorder="1" applyAlignment="1" applyProtection="1">
      <alignment horizontal="left" vertical="center" indent="1"/>
      <protection locked="0"/>
    </xf>
    <xf numFmtId="41" fontId="17" fillId="0" borderId="4" xfId="1" applyNumberFormat="1" applyFont="1" applyFill="1" applyBorder="1" applyAlignment="1" applyProtection="1">
      <alignment horizontal="left" vertical="center" indent="1"/>
      <protection locked="0"/>
    </xf>
    <xf numFmtId="0" fontId="18" fillId="3" borderId="5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41" fontId="17" fillId="0" borderId="10" xfId="1" applyNumberFormat="1" applyFont="1" applyFill="1" applyBorder="1" applyAlignment="1" applyProtection="1">
      <alignment horizontal="center" vertical="center"/>
      <protection locked="0"/>
    </xf>
    <xf numFmtId="41" fontId="17" fillId="0" borderId="11" xfId="1" applyNumberFormat="1" applyFont="1" applyFill="1" applyBorder="1" applyAlignment="1" applyProtection="1">
      <alignment horizontal="center" vertical="center"/>
      <protection locked="0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41" fontId="17" fillId="0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64" fontId="10" fillId="0" borderId="6" xfId="1" applyNumberFormat="1" applyFont="1" applyFill="1" applyBorder="1" applyAlignment="1" applyProtection="1">
      <alignment horizontal="center" vertical="center"/>
    </xf>
    <xf numFmtId="164" fontId="10" fillId="0" borderId="8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12" fillId="0" borderId="13" xfId="0" applyFont="1" applyFill="1" applyBorder="1" applyAlignment="1" applyProtection="1">
      <alignment horizontal="center" vertical="top"/>
      <protection locked="0"/>
    </xf>
    <xf numFmtId="0" fontId="10" fillId="0" borderId="18" xfId="1" applyFont="1" applyFill="1" applyBorder="1" applyAlignment="1" applyProtection="1">
      <alignment horizontal="center" vertical="center"/>
      <protection locked="0"/>
    </xf>
    <xf numFmtId="0" fontId="11" fillId="0" borderId="20" xfId="1" applyNumberFormat="1" applyFont="1" applyFill="1" applyBorder="1" applyAlignment="1" applyProtection="1">
      <alignment horizontal="center" vertical="top"/>
    </xf>
    <xf numFmtId="164" fontId="10" fillId="0" borderId="25" xfId="1" applyNumberFormat="1" applyFont="1" applyFill="1" applyBorder="1" applyAlignment="1" applyProtection="1">
      <alignment horizontal="center" vertical="center"/>
    </xf>
    <xf numFmtId="41" fontId="11" fillId="0" borderId="30" xfId="1" applyNumberFormat="1" applyFont="1" applyFill="1" applyBorder="1" applyAlignment="1" applyProtection="1">
      <alignment horizontal="center" vertical="top"/>
      <protection locked="0"/>
    </xf>
    <xf numFmtId="164" fontId="8" fillId="0" borderId="32" xfId="1" applyNumberFormat="1" applyFont="1" applyFill="1" applyBorder="1" applyAlignment="1" applyProtection="1">
      <alignment horizontal="center" vertical="center"/>
    </xf>
    <xf numFmtId="41" fontId="11" fillId="0" borderId="19" xfId="1" applyNumberFormat="1" applyFont="1" applyFill="1" applyBorder="1" applyAlignment="1" applyProtection="1">
      <alignment horizontal="center" vertical="top"/>
      <protection locked="0"/>
    </xf>
    <xf numFmtId="0" fontId="11" fillId="0" borderId="30" xfId="1" applyFont="1" applyFill="1" applyBorder="1" applyAlignment="1" applyProtection="1">
      <alignment horizontal="center" vertical="top" wrapText="1"/>
    </xf>
    <xf numFmtId="164" fontId="8" fillId="0" borderId="5" xfId="1" applyNumberFormat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horizontal="center" vertical="center"/>
    </xf>
    <xf numFmtId="0" fontId="11" fillId="0" borderId="33" xfId="1" applyFont="1" applyFill="1" applyBorder="1" applyAlignment="1" applyProtection="1">
      <alignment horizontal="center" vertical="top" wrapText="1"/>
    </xf>
    <xf numFmtId="164" fontId="11" fillId="0" borderId="34" xfId="1" applyNumberFormat="1" applyFont="1" applyFill="1" applyBorder="1" applyAlignment="1" applyProtection="1">
      <alignment horizontal="center" vertical="top" wrapText="1"/>
    </xf>
    <xf numFmtId="41" fontId="11" fillId="0" borderId="35" xfId="1" applyNumberFormat="1" applyFont="1" applyFill="1" applyBorder="1" applyAlignment="1" applyProtection="1">
      <alignment horizontal="center" vertical="top"/>
      <protection locked="0"/>
    </xf>
    <xf numFmtId="41" fontId="11" fillId="0" borderId="38" xfId="1" applyNumberFormat="1" applyFont="1" applyFill="1" applyBorder="1" applyAlignment="1" applyProtection="1">
      <alignment horizontal="center" vertical="top"/>
      <protection locked="0"/>
    </xf>
    <xf numFmtId="41" fontId="11" fillId="0" borderId="41" xfId="1" applyNumberFormat="1" applyFont="1" applyFill="1" applyBorder="1" applyAlignment="1" applyProtection="1">
      <alignment horizontal="center" vertical="top"/>
      <protection locked="0"/>
    </xf>
    <xf numFmtId="0" fontId="11" fillId="0" borderId="41" xfId="1" applyFont="1" applyFill="1" applyBorder="1" applyAlignment="1" applyProtection="1">
      <alignment horizontal="center" vertical="top"/>
      <protection locked="0"/>
    </xf>
    <xf numFmtId="0" fontId="9" fillId="0" borderId="42" xfId="0" applyFont="1" applyFill="1" applyBorder="1" applyAlignment="1" applyProtection="1">
      <alignment horizontal="right" vertical="center"/>
    </xf>
    <xf numFmtId="1" fontId="11" fillId="0" borderId="43" xfId="1" applyNumberFormat="1" applyFont="1" applyFill="1" applyBorder="1" applyAlignment="1" applyProtection="1">
      <alignment horizontal="center" vertical="top" wrapText="1"/>
    </xf>
    <xf numFmtId="1" fontId="8" fillId="0" borderId="44" xfId="1" applyNumberFormat="1" applyFont="1" applyFill="1" applyBorder="1" applyAlignment="1" applyProtection="1">
      <alignment horizontal="right" vertical="center"/>
    </xf>
    <xf numFmtId="1" fontId="10" fillId="2" borderId="44" xfId="1" applyNumberFormat="1" applyFont="1" applyFill="1" applyBorder="1" applyAlignment="1" applyProtection="1">
      <alignment horizontal="right" vertical="center"/>
    </xf>
    <xf numFmtId="1" fontId="14" fillId="3" borderId="44" xfId="1" applyNumberFormat="1" applyFont="1" applyFill="1" applyBorder="1" applyAlignment="1" applyProtection="1">
      <alignment horizontal="right" vertical="center"/>
    </xf>
    <xf numFmtId="1" fontId="2" fillId="0" borderId="44" xfId="1" applyNumberFormat="1" applyFont="1" applyFill="1" applyBorder="1" applyAlignment="1" applyProtection="1">
      <alignment horizontal="right"/>
    </xf>
    <xf numFmtId="1" fontId="3" fillId="2" borderId="44" xfId="1" applyNumberFormat="1" applyFont="1" applyFill="1" applyBorder="1" applyAlignment="1" applyProtection="1">
      <alignment horizontal="right"/>
    </xf>
    <xf numFmtId="1" fontId="14" fillId="3" borderId="44" xfId="1" applyNumberFormat="1" applyFont="1" applyFill="1" applyBorder="1" applyAlignment="1" applyProtection="1">
      <alignment horizontal="right"/>
    </xf>
    <xf numFmtId="1" fontId="8" fillId="2" borderId="44" xfId="1" applyNumberFormat="1" applyFont="1" applyFill="1" applyBorder="1" applyAlignment="1" applyProtection="1">
      <alignment horizontal="right" vertical="center"/>
    </xf>
    <xf numFmtId="3" fontId="14" fillId="4" borderId="45" xfId="1" applyNumberFormat="1" applyFont="1" applyFill="1" applyBorder="1" applyAlignment="1" applyProtection="1">
      <alignment horizontal="right" vertical="center"/>
    </xf>
    <xf numFmtId="0" fontId="9" fillId="0" borderId="46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Protection="1">
      <protection locked="0"/>
    </xf>
    <xf numFmtId="0" fontId="8" fillId="0" borderId="46" xfId="1" applyNumberFormat="1" applyFont="1" applyFill="1" applyBorder="1" applyAlignment="1" applyProtection="1">
      <alignment horizontal="left" vertical="center"/>
      <protection locked="0"/>
    </xf>
    <xf numFmtId="37" fontId="8" fillId="0" borderId="46" xfId="1" applyNumberFormat="1" applyFont="1" applyFill="1" applyBorder="1" applyAlignment="1" applyProtection="1">
      <alignment horizontal="left" vertical="center"/>
      <protection locked="0"/>
    </xf>
    <xf numFmtId="1" fontId="10" fillId="0" borderId="18" xfId="1" applyNumberFormat="1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left" indent="1"/>
    </xf>
    <xf numFmtId="0" fontId="20" fillId="0" borderId="18" xfId="0" applyFont="1" applyFill="1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horizontal="left" vertical="center" indent="1"/>
    </xf>
    <xf numFmtId="0" fontId="9" fillId="0" borderId="46" xfId="0" applyFont="1" applyFill="1" applyBorder="1" applyAlignment="1" applyProtection="1">
      <alignment horizontal="left" vertical="center"/>
    </xf>
    <xf numFmtId="0" fontId="7" fillId="0" borderId="46" xfId="0" applyFont="1" applyFill="1" applyBorder="1" applyAlignment="1" applyProtection="1">
      <alignment horizontal="left" vertical="center"/>
    </xf>
    <xf numFmtId="0" fontId="0" fillId="0" borderId="46" xfId="0" applyFill="1" applyBorder="1" applyProtection="1"/>
    <xf numFmtId="0" fontId="7" fillId="0" borderId="46" xfId="0" applyFont="1" applyFill="1" applyBorder="1" applyProtection="1"/>
    <xf numFmtId="0" fontId="8" fillId="0" borderId="46" xfId="1" applyNumberFormat="1" applyFont="1" applyFill="1" applyBorder="1" applyAlignment="1" applyProtection="1">
      <alignment horizontal="left" vertical="center"/>
    </xf>
    <xf numFmtId="0" fontId="15" fillId="0" borderId="46" xfId="1" applyNumberFormat="1" applyFont="1" applyFill="1" applyBorder="1" applyAlignment="1" applyProtection="1">
      <alignment horizontal="left" vertical="center"/>
    </xf>
    <xf numFmtId="1" fontId="10" fillId="0" borderId="46" xfId="1" applyNumberFormat="1" applyFont="1" applyFill="1" applyBorder="1" applyAlignment="1" applyProtection="1">
      <alignment horizontal="left" vertical="center"/>
    </xf>
    <xf numFmtId="1" fontId="14" fillId="0" borderId="46" xfId="1" applyNumberFormat="1" applyFont="1" applyFill="1" applyBorder="1" applyAlignment="1" applyProtection="1">
      <alignment horizontal="left" vertical="center"/>
    </xf>
    <xf numFmtId="0" fontId="19" fillId="0" borderId="46" xfId="0" applyFont="1" applyFill="1" applyBorder="1" applyAlignment="1" applyProtection="1">
      <alignment horizontal="center" vertical="top"/>
      <protection locked="0"/>
    </xf>
    <xf numFmtId="3" fontId="14" fillId="0" borderId="44" xfId="1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5" fillId="0" borderId="0" xfId="1" applyNumberFormat="1" applyFont="1" applyFill="1" applyBorder="1" applyAlignment="1" applyProtection="1">
      <alignment horizontal="left" vertical="center"/>
    </xf>
    <xf numFmtId="1" fontId="15" fillId="0" borderId="0" xfId="1" applyNumberFormat="1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2" fillId="0" borderId="0" xfId="1" applyNumberFormat="1" applyFont="1" applyFill="1" applyBorder="1" applyAlignment="1" applyProtection="1"/>
    <xf numFmtId="0" fontId="7" fillId="0" borderId="0" xfId="0" applyFont="1" applyFill="1" applyBorder="1" applyProtection="1"/>
    <xf numFmtId="0" fontId="15" fillId="0" borderId="0" xfId="1" applyNumberFormat="1" applyFont="1" applyFill="1" applyBorder="1" applyAlignment="1" applyProtection="1"/>
    <xf numFmtId="0" fontId="13" fillId="0" borderId="0" xfId="1" applyNumberFormat="1" applyFont="1" applyFill="1" applyBorder="1" applyAlignment="1" applyProtection="1">
      <alignment horizontal="left" vertical="center"/>
    </xf>
    <xf numFmtId="0" fontId="16" fillId="0" borderId="0" xfId="1" applyNumberFormat="1" applyFont="1" applyFill="1" applyBorder="1" applyAlignment="1" applyProtection="1">
      <alignment horizontal="left" vertical="center"/>
    </xf>
    <xf numFmtId="1" fontId="8" fillId="0" borderId="0" xfId="1" applyNumberFormat="1" applyFont="1" applyFill="1" applyBorder="1" applyAlignment="1" applyProtection="1">
      <alignment horizontal="left" vertical="center"/>
    </xf>
    <xf numFmtId="1" fontId="8" fillId="0" borderId="39" xfId="1" applyNumberFormat="1" applyFont="1" applyFill="1" applyBorder="1" applyAlignment="1" applyProtection="1">
      <alignment horizontal="center" vertical="center"/>
      <protection locked="0"/>
    </xf>
    <xf numFmtId="1" fontId="8" fillId="0" borderId="22" xfId="1" applyNumberFormat="1" applyFont="1" applyFill="1" applyBorder="1" applyAlignment="1" applyProtection="1">
      <alignment horizontal="center" vertical="center"/>
      <protection locked="0"/>
    </xf>
    <xf numFmtId="164" fontId="10" fillId="0" borderId="27" xfId="1" applyNumberFormat="1" applyFont="1" applyFill="1" applyBorder="1" applyAlignment="1" applyProtection="1">
      <alignment horizontal="center" vertical="center"/>
    </xf>
    <xf numFmtId="1" fontId="8" fillId="0" borderId="21" xfId="1" applyNumberFormat="1" applyFont="1" applyFill="1" applyBorder="1" applyAlignment="1" applyProtection="1">
      <alignment horizontal="center" vertical="center"/>
      <protection locked="0"/>
    </xf>
    <xf numFmtId="1" fontId="8" fillId="0" borderId="36" xfId="1" applyNumberFormat="1" applyFont="1" applyFill="1" applyBorder="1" applyAlignment="1" applyProtection="1">
      <alignment horizontal="center" vertical="center"/>
      <protection locked="0"/>
    </xf>
    <xf numFmtId="1" fontId="8" fillId="0" borderId="11" xfId="1" applyNumberFormat="1" applyFont="1" applyFill="1" applyBorder="1" applyAlignment="1" applyProtection="1">
      <alignment horizontal="center" vertical="center"/>
      <protection locked="0"/>
    </xf>
    <xf numFmtId="1" fontId="8" fillId="0" borderId="0" xfId="1" applyNumberFormat="1" applyFont="1" applyFill="1" applyBorder="1" applyAlignment="1" applyProtection="1">
      <alignment horizontal="center" vertical="center"/>
      <protection locked="0"/>
    </xf>
    <xf numFmtId="3" fontId="10" fillId="0" borderId="7" xfId="1" applyNumberFormat="1" applyFont="1" applyFill="1" applyBorder="1" applyAlignment="1" applyProtection="1">
      <alignment horizontal="center" vertical="center"/>
    </xf>
    <xf numFmtId="1" fontId="8" fillId="0" borderId="11" xfId="1" applyNumberFormat="1" applyFont="1" applyFill="1" applyBorder="1" applyAlignment="1" applyProtection="1">
      <alignment horizontal="center" vertical="center"/>
    </xf>
    <xf numFmtId="164" fontId="8" fillId="0" borderId="3" xfId="1" applyNumberFormat="1" applyFont="1" applyFill="1" applyBorder="1" applyAlignment="1" applyProtection="1">
      <alignment horizontal="center" vertical="center"/>
    </xf>
    <xf numFmtId="1" fontId="10" fillId="2" borderId="22" xfId="1" applyNumberFormat="1" applyFont="1" applyFill="1" applyBorder="1" applyAlignment="1" applyProtection="1">
      <alignment horizontal="center" vertical="center"/>
    </xf>
    <xf numFmtId="164" fontId="10" fillId="2" borderId="27" xfId="1" applyNumberFormat="1" applyFont="1" applyFill="1" applyBorder="1" applyAlignment="1" applyProtection="1">
      <alignment horizontal="center" vertical="center"/>
    </xf>
    <xf numFmtId="1" fontId="10" fillId="2" borderId="21" xfId="1" applyNumberFormat="1" applyFont="1" applyFill="1" applyBorder="1" applyAlignment="1" applyProtection="1">
      <alignment horizontal="center" vertical="center"/>
    </xf>
    <xf numFmtId="1" fontId="10" fillId="2" borderId="36" xfId="1" applyNumberFormat="1" applyFont="1" applyFill="1" applyBorder="1" applyAlignment="1" applyProtection="1">
      <alignment horizontal="center" vertical="center"/>
    </xf>
    <xf numFmtId="1" fontId="10" fillId="2" borderId="39" xfId="1" applyNumberFormat="1" applyFont="1" applyFill="1" applyBorder="1" applyAlignment="1" applyProtection="1">
      <alignment horizontal="center" vertical="center"/>
    </xf>
    <xf numFmtId="1" fontId="10" fillId="2" borderId="11" xfId="1" applyNumberFormat="1" applyFont="1" applyFill="1" applyBorder="1" applyAlignment="1" applyProtection="1">
      <alignment horizontal="center" vertical="center"/>
    </xf>
    <xf numFmtId="1" fontId="10" fillId="2" borderId="0" xfId="1" applyNumberFormat="1" applyFont="1" applyFill="1" applyBorder="1" applyAlignment="1" applyProtection="1">
      <alignment horizontal="center" vertical="center"/>
    </xf>
    <xf numFmtId="3" fontId="10" fillId="2" borderId="7" xfId="1" applyNumberFormat="1" applyFont="1" applyFill="1" applyBorder="1" applyAlignment="1" applyProtection="1">
      <alignment horizontal="center" vertical="center"/>
    </xf>
    <xf numFmtId="164" fontId="10" fillId="2" borderId="3" xfId="1" applyNumberFormat="1" applyFont="1" applyFill="1" applyBorder="1" applyAlignment="1" applyProtection="1">
      <alignment horizontal="center" vertical="center"/>
    </xf>
    <xf numFmtId="37" fontId="8" fillId="0" borderId="21" xfId="1" applyNumberFormat="1" applyFont="1" applyFill="1" applyBorder="1" applyAlignment="1" applyProtection="1">
      <alignment horizontal="center" vertical="center"/>
      <protection locked="0"/>
    </xf>
    <xf numFmtId="37" fontId="8" fillId="0" borderId="36" xfId="1" applyNumberFormat="1" applyFont="1" applyFill="1" applyBorder="1" applyAlignment="1" applyProtection="1">
      <alignment horizontal="center" vertical="center"/>
      <protection locked="0"/>
    </xf>
    <xf numFmtId="37" fontId="8" fillId="0" borderId="39" xfId="1" applyNumberFormat="1" applyFont="1" applyFill="1" applyBorder="1" applyAlignment="1" applyProtection="1">
      <alignment horizontal="center" vertical="center"/>
      <protection locked="0"/>
    </xf>
    <xf numFmtId="37" fontId="8" fillId="0" borderId="11" xfId="1" applyNumberFormat="1" applyFont="1" applyFill="1" applyBorder="1" applyAlignment="1" applyProtection="1">
      <alignment horizontal="center" vertical="center"/>
      <protection locked="0"/>
    </xf>
    <xf numFmtId="37" fontId="8" fillId="0" borderId="0" xfId="1" applyNumberFormat="1" applyFont="1" applyFill="1" applyBorder="1" applyAlignment="1" applyProtection="1">
      <alignment horizontal="center" vertical="center"/>
      <protection locked="0"/>
    </xf>
    <xf numFmtId="1" fontId="14" fillId="3" borderId="22" xfId="1" applyNumberFormat="1" applyFont="1" applyFill="1" applyBorder="1" applyAlignment="1" applyProtection="1">
      <alignment horizontal="center" vertical="center"/>
    </xf>
    <xf numFmtId="164" fontId="14" fillId="3" borderId="27" xfId="1" applyNumberFormat="1" applyFont="1" applyFill="1" applyBorder="1" applyAlignment="1" applyProtection="1">
      <alignment horizontal="center" vertical="center"/>
    </xf>
    <xf numFmtId="1" fontId="14" fillId="3" borderId="21" xfId="1" applyNumberFormat="1" applyFont="1" applyFill="1" applyBorder="1" applyAlignment="1" applyProtection="1">
      <alignment horizontal="center" vertical="center"/>
    </xf>
    <xf numFmtId="1" fontId="14" fillId="3" borderId="36" xfId="1" applyNumberFormat="1" applyFont="1" applyFill="1" applyBorder="1" applyAlignment="1" applyProtection="1">
      <alignment horizontal="center" vertical="center"/>
    </xf>
    <xf numFmtId="1" fontId="14" fillId="3" borderId="39" xfId="1" applyNumberFormat="1" applyFont="1" applyFill="1" applyBorder="1" applyAlignment="1" applyProtection="1">
      <alignment horizontal="center" vertical="center"/>
    </xf>
    <xf numFmtId="1" fontId="14" fillId="3" borderId="11" xfId="1" applyNumberFormat="1" applyFont="1" applyFill="1" applyBorder="1" applyAlignment="1" applyProtection="1">
      <alignment horizontal="center" vertical="center"/>
    </xf>
    <xf numFmtId="1" fontId="14" fillId="3" borderId="0" xfId="1" applyNumberFormat="1" applyFont="1" applyFill="1" applyBorder="1" applyAlignment="1" applyProtection="1">
      <alignment horizontal="center" vertical="center"/>
    </xf>
    <xf numFmtId="3" fontId="14" fillId="3" borderId="7" xfId="1" applyNumberFormat="1" applyFont="1" applyFill="1" applyBorder="1" applyAlignment="1" applyProtection="1">
      <alignment horizontal="center" vertical="center"/>
    </xf>
    <xf numFmtId="164" fontId="14" fillId="3" borderId="3" xfId="1" applyNumberFormat="1" applyFont="1" applyFill="1" applyBorder="1" applyAlignment="1" applyProtection="1">
      <alignment horizontal="center" vertical="center"/>
    </xf>
    <xf numFmtId="37" fontId="8" fillId="0" borderId="22" xfId="1" applyNumberFormat="1" applyFont="1" applyFill="1" applyBorder="1" applyAlignment="1" applyProtection="1">
      <alignment horizontal="center" vertical="center"/>
      <protection locked="0"/>
    </xf>
    <xf numFmtId="37" fontId="8" fillId="0" borderId="11" xfId="1" applyNumberFormat="1" applyFont="1" applyFill="1" applyBorder="1" applyAlignment="1" applyProtection="1">
      <alignment horizontal="center" vertical="center"/>
    </xf>
    <xf numFmtId="164" fontId="3" fillId="0" borderId="27" xfId="1" applyNumberFormat="1" applyFont="1" applyFill="1" applyBorder="1" applyAlignment="1" applyProtection="1">
      <alignment horizontal="center" vertical="center"/>
    </xf>
    <xf numFmtId="3" fontId="3" fillId="0" borderId="7" xfId="1" applyNumberFormat="1" applyFont="1" applyFill="1" applyBorder="1" applyAlignment="1" applyProtection="1">
      <alignment horizontal="center" vertical="center"/>
    </xf>
    <xf numFmtId="1" fontId="3" fillId="2" borderId="22" xfId="1" applyNumberFormat="1" applyFont="1" applyFill="1" applyBorder="1" applyAlignment="1" applyProtection="1">
      <alignment horizontal="center" vertical="center"/>
    </xf>
    <xf numFmtId="164" fontId="3" fillId="2" borderId="27" xfId="1" applyNumberFormat="1" applyFont="1" applyFill="1" applyBorder="1" applyAlignment="1" applyProtection="1">
      <alignment horizontal="center" vertic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36" xfId="1" applyNumberFormat="1" applyFont="1" applyFill="1" applyBorder="1" applyAlignment="1" applyProtection="1">
      <alignment horizontal="center" vertical="center"/>
    </xf>
    <xf numFmtId="1" fontId="3" fillId="2" borderId="39" xfId="1" applyNumberFormat="1" applyFont="1" applyFill="1" applyBorder="1" applyAlignment="1" applyProtection="1">
      <alignment horizontal="center" vertical="center"/>
    </xf>
    <xf numFmtId="1" fontId="3" fillId="2" borderId="11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3" fontId="3" fillId="2" borderId="7" xfId="1" applyNumberFormat="1" applyFont="1" applyFill="1" applyBorder="1" applyAlignment="1" applyProtection="1">
      <alignment horizontal="center" vertical="center"/>
    </xf>
    <xf numFmtId="37" fontId="2" fillId="0" borderId="22" xfId="1" applyNumberFormat="1" applyFont="1" applyFill="1" applyBorder="1" applyAlignment="1" applyProtection="1">
      <alignment horizontal="center" vertical="center"/>
      <protection locked="0"/>
    </xf>
    <xf numFmtId="37" fontId="5" fillId="0" borderId="21" xfId="1" applyNumberFormat="1" applyFont="1" applyFill="1" applyBorder="1" applyAlignment="1" applyProtection="1">
      <alignment horizontal="center" vertical="center"/>
      <protection locked="0"/>
    </xf>
    <xf numFmtId="37" fontId="5" fillId="0" borderId="36" xfId="1" applyNumberFormat="1" applyFont="1" applyFill="1" applyBorder="1" applyAlignment="1" applyProtection="1">
      <alignment horizontal="center" vertical="center"/>
      <protection locked="0"/>
    </xf>
    <xf numFmtId="37" fontId="5" fillId="0" borderId="39" xfId="1" applyNumberFormat="1" applyFont="1" applyFill="1" applyBorder="1" applyAlignment="1" applyProtection="1">
      <alignment horizontal="center" vertical="center"/>
      <protection locked="0"/>
    </xf>
    <xf numFmtId="37" fontId="5" fillId="0" borderId="11" xfId="1" applyNumberFormat="1" applyFont="1" applyFill="1" applyBorder="1" applyAlignment="1" applyProtection="1">
      <alignment horizontal="center" vertical="center"/>
      <protection locked="0"/>
    </xf>
    <xf numFmtId="37" fontId="5" fillId="0" borderId="0" xfId="1" applyNumberFormat="1" applyFont="1" applyFill="1" applyBorder="1" applyAlignment="1" applyProtection="1">
      <alignment horizontal="center" vertical="center"/>
      <protection locked="0"/>
    </xf>
    <xf numFmtId="37" fontId="2" fillId="0" borderId="11" xfId="1" applyNumberFormat="1" applyFont="1" applyFill="1" applyBorder="1" applyAlignment="1" applyProtection="1">
      <alignment horizontal="center" vertical="center"/>
    </xf>
    <xf numFmtId="37" fontId="2" fillId="0" borderId="39" xfId="1" applyNumberFormat="1" applyFont="1" applyFill="1" applyBorder="1" applyAlignment="1" applyProtection="1">
      <alignment horizontal="center" vertical="center"/>
      <protection locked="0"/>
    </xf>
    <xf numFmtId="37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13" fillId="0" borderId="39" xfId="1" applyNumberFormat="1" applyFont="1" applyFill="1" applyBorder="1" applyAlignment="1" applyProtection="1">
      <alignment horizontal="center" vertical="center"/>
      <protection locked="0"/>
    </xf>
    <xf numFmtId="1" fontId="10" fillId="2" borderId="7" xfId="1" applyNumberFormat="1" applyFont="1" applyFill="1" applyBorder="1" applyAlignment="1" applyProtection="1">
      <alignment horizontal="center" vertical="center"/>
    </xf>
    <xf numFmtId="1" fontId="13" fillId="0" borderId="21" xfId="1" applyNumberFormat="1" applyFont="1" applyFill="1" applyBorder="1" applyAlignment="1" applyProtection="1">
      <alignment horizontal="center" vertical="center"/>
      <protection locked="0"/>
    </xf>
    <xf numFmtId="1" fontId="13" fillId="0" borderId="36" xfId="1" applyNumberFormat="1" applyFont="1" applyFill="1" applyBorder="1" applyAlignment="1" applyProtection="1">
      <alignment horizontal="center" vertical="center"/>
      <protection locked="0"/>
    </xf>
    <xf numFmtId="1" fontId="13" fillId="0" borderId="39" xfId="1" applyNumberFormat="1" applyFont="1" applyFill="1" applyBorder="1" applyAlignment="1" applyProtection="1">
      <alignment horizontal="center" vertical="center"/>
      <protection locked="0"/>
    </xf>
    <xf numFmtId="1" fontId="13" fillId="0" borderId="11" xfId="1" applyNumberFormat="1" applyFont="1" applyFill="1" applyBorder="1" applyAlignment="1" applyProtection="1">
      <alignment horizontal="center" vertical="center"/>
      <protection locked="0"/>
    </xf>
    <xf numFmtId="1" fontId="13" fillId="0" borderId="0" xfId="1" applyNumberFormat="1" applyFont="1" applyFill="1" applyBorder="1" applyAlignment="1" applyProtection="1">
      <alignment horizontal="center" vertical="center"/>
      <protection locked="0"/>
    </xf>
    <xf numFmtId="1" fontId="14" fillId="3" borderId="7" xfId="1" applyNumberFormat="1" applyFont="1" applyFill="1" applyBorder="1" applyAlignment="1" applyProtection="1">
      <alignment horizontal="center" vertical="center"/>
    </xf>
    <xf numFmtId="164" fontId="14" fillId="3" borderId="39" xfId="1" applyNumberFormat="1" applyFont="1" applyFill="1" applyBorder="1" applyAlignment="1" applyProtection="1">
      <alignment horizontal="center" vertical="center"/>
    </xf>
    <xf numFmtId="0" fontId="14" fillId="3" borderId="7" xfId="1" applyFont="1" applyFill="1" applyBorder="1" applyAlignment="1" applyProtection="1">
      <alignment horizontal="center" vertical="center"/>
    </xf>
    <xf numFmtId="1" fontId="14" fillId="3" borderId="27" xfId="1" applyNumberFormat="1" applyFont="1" applyFill="1" applyBorder="1" applyAlignment="1" applyProtection="1">
      <alignment horizontal="center" vertical="center"/>
    </xf>
    <xf numFmtId="164" fontId="8" fillId="0" borderId="22" xfId="1" applyNumberFormat="1" applyFont="1" applyFill="1" applyBorder="1" applyAlignment="1" applyProtection="1">
      <alignment horizontal="center" vertical="center"/>
      <protection locked="0"/>
    </xf>
    <xf numFmtId="164" fontId="8" fillId="0" borderId="11" xfId="1" applyNumberFormat="1" applyFont="1" applyFill="1" applyBorder="1" applyAlignment="1" applyProtection="1">
      <alignment horizontal="center" vertical="center"/>
    </xf>
    <xf numFmtId="37" fontId="8" fillId="3" borderId="39" xfId="1" applyNumberFormat="1" applyFont="1" applyFill="1" applyBorder="1" applyAlignment="1" applyProtection="1">
      <alignment horizontal="center" vertical="center"/>
      <protection locked="0"/>
    </xf>
    <xf numFmtId="3" fontId="14" fillId="4" borderId="24" xfId="1" applyNumberFormat="1" applyFont="1" applyFill="1" applyBorder="1" applyAlignment="1" applyProtection="1">
      <alignment horizontal="center" vertical="center"/>
    </xf>
    <xf numFmtId="3" fontId="14" fillId="4" borderId="28" xfId="1" applyNumberFormat="1" applyFont="1" applyFill="1" applyBorder="1" applyAlignment="1" applyProtection="1">
      <alignment horizontal="center" vertical="center"/>
    </xf>
    <xf numFmtId="3" fontId="14" fillId="4" borderId="23" xfId="1" applyNumberFormat="1" applyFont="1" applyFill="1" applyBorder="1" applyAlignment="1" applyProtection="1">
      <alignment horizontal="center" vertical="center"/>
    </xf>
    <xf numFmtId="3" fontId="14" fillId="4" borderId="37" xfId="1" applyNumberFormat="1" applyFont="1" applyFill="1" applyBorder="1" applyAlignment="1" applyProtection="1">
      <alignment horizontal="center" vertical="center"/>
    </xf>
    <xf numFmtId="3" fontId="14" fillId="4" borderId="40" xfId="1" applyNumberFormat="1" applyFont="1" applyFill="1" applyBorder="1" applyAlignment="1" applyProtection="1">
      <alignment horizontal="center" vertical="center"/>
    </xf>
    <xf numFmtId="3" fontId="14" fillId="4" borderId="8" xfId="1" applyNumberFormat="1" applyFont="1" applyFill="1" applyBorder="1" applyAlignment="1" applyProtection="1">
      <alignment horizontal="center" vertical="center"/>
    </xf>
    <xf numFmtId="3" fontId="14" fillId="4" borderId="12" xfId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3" fontId="8" fillId="0" borderId="0" xfId="1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64" fontId="10" fillId="0" borderId="15" xfId="1" applyNumberFormat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/>
    </xf>
    <xf numFmtId="1" fontId="2" fillId="0" borderId="22" xfId="1" applyNumberFormat="1" applyFont="1" applyFill="1" applyBorder="1" applyAlignment="1" applyProtection="1">
      <alignment horizontal="center" vertical="center"/>
      <protection locked="0"/>
    </xf>
    <xf numFmtId="1" fontId="5" fillId="0" borderId="21" xfId="1" applyNumberFormat="1" applyFont="1" applyFill="1" applyBorder="1" applyAlignment="1" applyProtection="1">
      <alignment horizontal="center" vertical="center"/>
      <protection locked="0"/>
    </xf>
    <xf numFmtId="1" fontId="5" fillId="0" borderId="36" xfId="1" applyNumberFormat="1" applyFont="1" applyFill="1" applyBorder="1" applyAlignment="1" applyProtection="1">
      <alignment horizontal="center" vertical="center"/>
      <protection locked="0"/>
    </xf>
    <xf numFmtId="1" fontId="5" fillId="0" borderId="39" xfId="1" applyNumberFormat="1" applyFont="1" applyFill="1" applyBorder="1" applyAlignment="1" applyProtection="1">
      <alignment horizontal="center" vertical="center"/>
      <protection locked="0"/>
    </xf>
    <xf numFmtId="1" fontId="5" fillId="0" borderId="11" xfId="1" applyNumberFormat="1" applyFont="1" applyFill="1" applyBorder="1" applyAlignment="1" applyProtection="1">
      <alignment horizontal="center" vertical="center"/>
      <protection locked="0"/>
    </xf>
    <xf numFmtId="1" fontId="4" fillId="0" borderId="39" xfId="1" applyNumberFormat="1" applyFont="1" applyFill="1" applyBorder="1" applyAlignment="1" applyProtection="1">
      <alignment horizontal="center" vertical="center"/>
      <protection locked="0"/>
    </xf>
    <xf numFmtId="1" fontId="2" fillId="0" borderId="39" xfId="1" applyNumberFormat="1" applyFont="1" applyFill="1" applyBorder="1" applyAlignment="1" applyProtection="1">
      <alignment horizontal="center" vertical="center"/>
      <protection locked="0"/>
    </xf>
    <xf numFmtId="1" fontId="4" fillId="0" borderId="11" xfId="1" applyNumberFormat="1" applyFont="1" applyFill="1" applyBorder="1" applyAlignment="1" applyProtection="1">
      <alignment horizontal="center" vertical="center"/>
      <protection locked="0"/>
    </xf>
    <xf numFmtId="1" fontId="5" fillId="0" borderId="0" xfId="1" applyNumberFormat="1" applyFont="1" applyFill="1" applyBorder="1" applyAlignment="1" applyProtection="1">
      <alignment horizontal="center" vertical="center"/>
      <protection locked="0"/>
    </xf>
    <xf numFmtId="1" fontId="2" fillId="0" borderId="11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0" fontId="11" fillId="0" borderId="49" xfId="1" applyFont="1" applyFill="1" applyBorder="1" applyAlignment="1" applyProtection="1">
      <alignment horizontal="center" vertical="top" wrapText="1"/>
    </xf>
    <xf numFmtId="1" fontId="8" fillId="0" borderId="50" xfId="1" applyNumberFormat="1" applyFont="1" applyFill="1" applyBorder="1" applyAlignment="1" applyProtection="1">
      <alignment horizontal="center" vertical="center"/>
    </xf>
    <xf numFmtId="1" fontId="10" fillId="2" borderId="50" xfId="1" applyNumberFormat="1" applyFont="1" applyFill="1" applyBorder="1" applyAlignment="1" applyProtection="1">
      <alignment horizontal="center" vertical="center"/>
    </xf>
    <xf numFmtId="1" fontId="14" fillId="3" borderId="50" xfId="1" applyNumberFormat="1" applyFont="1" applyFill="1" applyBorder="1" applyAlignment="1" applyProtection="1">
      <alignment horizontal="center" vertical="center"/>
    </xf>
    <xf numFmtId="37" fontId="8" fillId="0" borderId="50" xfId="1" applyNumberFormat="1" applyFont="1" applyFill="1" applyBorder="1" applyAlignment="1" applyProtection="1">
      <alignment horizontal="center" vertical="center"/>
    </xf>
    <xf numFmtId="1" fontId="2" fillId="0" borderId="50" xfId="1" applyNumberFormat="1" applyFont="1" applyFill="1" applyBorder="1" applyAlignment="1" applyProtection="1">
      <alignment horizontal="center" vertical="center"/>
    </xf>
    <xf numFmtId="1" fontId="3" fillId="2" borderId="50" xfId="1" applyNumberFormat="1" applyFont="1" applyFill="1" applyBorder="1" applyAlignment="1" applyProtection="1">
      <alignment horizontal="center" vertical="center"/>
    </xf>
    <xf numFmtId="37" fontId="2" fillId="0" borderId="50" xfId="1" applyNumberFormat="1" applyFont="1" applyFill="1" applyBorder="1" applyAlignment="1" applyProtection="1">
      <alignment horizontal="center" vertical="center"/>
    </xf>
    <xf numFmtId="3" fontId="14" fillId="4" borderId="51" xfId="1" applyNumberFormat="1" applyFont="1" applyFill="1" applyBorder="1" applyAlignment="1" applyProtection="1">
      <alignment horizontal="center" vertical="center"/>
    </xf>
    <xf numFmtId="3" fontId="15" fillId="4" borderId="24" xfId="1" applyNumberFormat="1" applyFont="1" applyFill="1" applyBorder="1" applyAlignment="1" applyProtection="1">
      <alignment horizontal="center" vertical="center"/>
    </xf>
    <xf numFmtId="0" fontId="11" fillId="0" borderId="20" xfId="1" applyFont="1" applyFill="1" applyBorder="1" applyAlignment="1" applyProtection="1">
      <alignment horizontal="center" vertical="top" wrapText="1"/>
      <protection locked="0"/>
    </xf>
    <xf numFmtId="0" fontId="8" fillId="0" borderId="15" xfId="1" applyNumberFormat="1" applyFont="1" applyFill="1" applyBorder="1" applyAlignment="1" applyProtection="1">
      <alignment horizontal="left"/>
    </xf>
    <xf numFmtId="0" fontId="20" fillId="0" borderId="15" xfId="0" applyFont="1" applyFill="1" applyBorder="1" applyAlignment="1" applyProtection="1">
      <alignment horizontal="left"/>
    </xf>
    <xf numFmtId="0" fontId="8" fillId="0" borderId="17" xfId="1" applyNumberFormat="1" applyFont="1" applyFill="1" applyBorder="1" applyAlignment="1" applyProtection="1">
      <alignment horizontal="left" vertical="center"/>
    </xf>
    <xf numFmtId="0" fontId="20" fillId="0" borderId="18" xfId="0" applyFont="1" applyFill="1" applyBorder="1" applyAlignment="1" applyProtection="1">
      <alignment horizontal="left" vertical="center"/>
    </xf>
    <xf numFmtId="0" fontId="11" fillId="0" borderId="19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horizontal="left" vertical="center" indent="1"/>
    </xf>
    <xf numFmtId="41" fontId="21" fillId="0" borderId="41" xfId="1" applyNumberFormat="1" applyFont="1" applyFill="1" applyBorder="1" applyAlignment="1" applyProtection="1">
      <alignment horizontal="center" vertical="top"/>
      <protection locked="0"/>
    </xf>
    <xf numFmtId="41" fontId="22" fillId="0" borderId="38" xfId="1" applyNumberFormat="1" applyFont="1" applyFill="1" applyBorder="1" applyAlignment="1" applyProtection="1">
      <alignment horizontal="center" vertical="top"/>
      <protection locked="0"/>
    </xf>
    <xf numFmtId="41" fontId="21" fillId="0" borderId="30" xfId="1" applyNumberFormat="1" applyFont="1" applyFill="1" applyBorder="1" applyAlignment="1" applyProtection="1">
      <alignment horizontal="center" vertical="top"/>
      <protection locked="0"/>
    </xf>
    <xf numFmtId="41" fontId="21" fillId="0" borderId="13" xfId="1" applyNumberFormat="1" applyFont="1" applyFill="1" applyBorder="1" applyAlignment="1" applyProtection="1">
      <alignment horizontal="center" vertical="top"/>
      <protection locked="0"/>
    </xf>
    <xf numFmtId="3" fontId="14" fillId="4" borderId="15" xfId="1" applyNumberFormat="1" applyFont="1" applyFill="1" applyBorder="1" applyAlignment="1" applyProtection="1">
      <alignment horizontal="center" vertical="center"/>
    </xf>
    <xf numFmtId="3" fontId="14" fillId="4" borderId="31" xfId="1" applyNumberFormat="1" applyFont="1" applyFill="1" applyBorder="1" applyAlignment="1" applyProtection="1">
      <alignment horizontal="center" vertical="center"/>
    </xf>
    <xf numFmtId="164" fontId="8" fillId="0" borderId="29" xfId="1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8" fillId="0" borderId="0" xfId="1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indent="1"/>
    </xf>
    <xf numFmtId="166" fontId="26" fillId="0" borderId="0" xfId="0" applyNumberFormat="1" applyFont="1" applyAlignment="1">
      <alignment vertical="center"/>
    </xf>
    <xf numFmtId="0" fontId="30" fillId="0" borderId="0" xfId="0" applyFont="1"/>
    <xf numFmtId="0" fontId="27" fillId="2" borderId="0" xfId="0" applyFont="1" applyFill="1"/>
    <xf numFmtId="37" fontId="8" fillId="6" borderId="21" xfId="1" applyNumberFormat="1" applyFont="1" applyFill="1" applyBorder="1" applyAlignment="1" applyProtection="1">
      <alignment horizontal="center" vertical="center"/>
      <protection locked="0"/>
    </xf>
    <xf numFmtId="0" fontId="31" fillId="0" borderId="60" xfId="1" applyFont="1" applyFill="1" applyBorder="1" applyAlignment="1" applyProtection="1">
      <alignment horizontal="left" vertical="center" wrapText="1" indent="1"/>
    </xf>
    <xf numFmtId="0" fontId="31" fillId="0" borderId="61" xfId="1" applyFont="1" applyFill="1" applyBorder="1" applyAlignment="1" applyProtection="1">
      <alignment horizontal="left" vertical="center" wrapText="1" indent="1"/>
    </xf>
    <xf numFmtId="0" fontId="31" fillId="0" borderId="61" xfId="1" applyFont="1" applyFill="1" applyBorder="1" applyAlignment="1" applyProtection="1">
      <alignment horizontal="left" vertical="center" indent="1"/>
    </xf>
    <xf numFmtId="0" fontId="31" fillId="7" borderId="60" xfId="1" applyFont="1" applyFill="1" applyBorder="1" applyAlignment="1" applyProtection="1">
      <alignment horizontal="left" vertical="center" indent="1"/>
    </xf>
    <xf numFmtId="0" fontId="31" fillId="7" borderId="61" xfId="1" applyFont="1" applyFill="1" applyBorder="1" applyAlignment="1" applyProtection="1">
      <alignment horizontal="center" vertical="center"/>
    </xf>
    <xf numFmtId="0" fontId="32" fillId="8" borderId="61" xfId="1" applyFont="1" applyFill="1" applyBorder="1" applyAlignment="1" applyProtection="1">
      <alignment horizontal="center" vertical="center"/>
    </xf>
    <xf numFmtId="0" fontId="3" fillId="0" borderId="61" xfId="1" applyFont="1" applyFill="1" applyBorder="1" applyAlignment="1" applyProtection="1">
      <alignment horizontal="left" vertical="center" indent="1"/>
    </xf>
    <xf numFmtId="0" fontId="3" fillId="0" borderId="61" xfId="1" applyFont="1" applyFill="1" applyBorder="1" applyAlignment="1" applyProtection="1">
      <alignment horizontal="left" vertical="center" wrapText="1" indent="1"/>
    </xf>
    <xf numFmtId="0" fontId="31" fillId="7" borderId="62" xfId="1" applyFont="1" applyFill="1" applyBorder="1" applyAlignment="1" applyProtection="1">
      <alignment horizontal="left" vertical="center" indent="1"/>
    </xf>
    <xf numFmtId="0" fontId="31" fillId="7" borderId="0" xfId="1" applyFont="1" applyFill="1" applyBorder="1" applyAlignment="1" applyProtection="1">
      <alignment horizontal="center" vertical="center"/>
    </xf>
    <xf numFmtId="0" fontId="31" fillId="7" borderId="63" xfId="1" applyFont="1" applyFill="1" applyBorder="1" applyAlignment="1" applyProtection="1">
      <alignment horizontal="center" vertical="center"/>
    </xf>
    <xf numFmtId="0" fontId="32" fillId="8" borderId="0" xfId="1" applyFont="1" applyFill="1" applyBorder="1" applyAlignment="1" applyProtection="1">
      <alignment horizontal="center" vertical="center"/>
    </xf>
    <xf numFmtId="0" fontId="32" fillId="8" borderId="63" xfId="1" applyFont="1" applyFill="1" applyBorder="1" applyAlignment="1" applyProtection="1">
      <alignment horizontal="center" vertical="center"/>
    </xf>
    <xf numFmtId="3" fontId="32" fillId="9" borderId="65" xfId="1" applyNumberFormat="1" applyFont="1" applyFill="1" applyBorder="1" applyAlignment="1" applyProtection="1">
      <alignment horizontal="left" vertical="center" indent="1"/>
    </xf>
    <xf numFmtId="3" fontId="32" fillId="9" borderId="66" xfId="1" applyNumberFormat="1" applyFont="1" applyFill="1" applyBorder="1" applyAlignment="1" applyProtection="1">
      <alignment horizontal="left" vertical="center" indent="1"/>
    </xf>
    <xf numFmtId="0" fontId="25" fillId="3" borderId="0" xfId="0" quotePrefix="1" applyNumberFormat="1" applyFont="1" applyFill="1" applyAlignment="1">
      <alignment horizontal="center"/>
    </xf>
    <xf numFmtId="0" fontId="32" fillId="8" borderId="67" xfId="1" applyFont="1" applyFill="1" applyBorder="1" applyAlignment="1" applyProtection="1">
      <alignment horizontal="left" vertical="center" indent="1"/>
    </xf>
    <xf numFmtId="3" fontId="32" fillId="9" borderId="58" xfId="1" applyNumberFormat="1" applyFont="1" applyFill="1" applyBorder="1" applyAlignment="1" applyProtection="1">
      <alignment horizontal="left" vertical="center" indent="1"/>
    </xf>
    <xf numFmtId="3" fontId="32" fillId="9" borderId="59" xfId="1" applyNumberFormat="1" applyFont="1" applyFill="1" applyBorder="1" applyAlignment="1" applyProtection="1">
      <alignment horizontal="left" vertical="center" indent="1"/>
    </xf>
    <xf numFmtId="3" fontId="32" fillId="9" borderId="68" xfId="1" applyNumberFormat="1" applyFont="1" applyFill="1" applyBorder="1" applyAlignment="1" applyProtection="1">
      <alignment horizontal="left" vertical="center" indent="1"/>
    </xf>
    <xf numFmtId="0" fontId="36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4" fillId="0" borderId="69" xfId="0" applyNumberFormat="1" applyFont="1" applyFill="1" applyBorder="1" applyAlignment="1" applyProtection="1"/>
    <xf numFmtId="0" fontId="33" fillId="0" borderId="0" xfId="0" applyFont="1" applyAlignment="1">
      <alignment vertical="center"/>
    </xf>
    <xf numFmtId="0" fontId="37" fillId="0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37" fontId="8" fillId="11" borderId="11" xfId="1" applyNumberFormat="1" applyFont="1" applyFill="1" applyBorder="1" applyAlignment="1" applyProtection="1">
      <alignment horizontal="center" vertical="center"/>
      <protection locked="0"/>
    </xf>
    <xf numFmtId="1" fontId="8" fillId="12" borderId="36" xfId="1" applyNumberFormat="1" applyFont="1" applyFill="1" applyBorder="1" applyAlignment="1" applyProtection="1">
      <alignment horizontal="center" vertical="center"/>
      <protection locked="0"/>
    </xf>
    <xf numFmtId="37" fontId="5" fillId="12" borderId="11" xfId="1" applyNumberFormat="1" applyFont="1" applyFill="1" applyBorder="1" applyAlignment="1" applyProtection="1">
      <alignment horizontal="center" vertical="center"/>
      <protection locked="0"/>
    </xf>
    <xf numFmtId="37" fontId="5" fillId="12" borderId="39" xfId="1" applyNumberFormat="1" applyFont="1" applyFill="1" applyBorder="1" applyAlignment="1" applyProtection="1">
      <alignment horizontal="center" vertical="center"/>
      <protection locked="0"/>
    </xf>
    <xf numFmtId="37" fontId="8" fillId="12" borderId="39" xfId="1" applyNumberFormat="1" applyFont="1" applyFill="1" applyBorder="1" applyAlignment="1" applyProtection="1">
      <alignment horizontal="center" vertical="center"/>
      <protection locked="0"/>
    </xf>
    <xf numFmtId="1" fontId="8" fillId="12" borderId="39" xfId="1" applyNumberFormat="1" applyFont="1" applyFill="1" applyBorder="1" applyAlignment="1" applyProtection="1">
      <alignment horizontal="center" vertical="center"/>
      <protection locked="0"/>
    </xf>
    <xf numFmtId="1" fontId="5" fillId="12" borderId="39" xfId="1" applyNumberFormat="1" applyFont="1" applyFill="1" applyBorder="1" applyAlignment="1" applyProtection="1">
      <alignment horizontal="center" vertical="center"/>
      <protection locked="0"/>
    </xf>
    <xf numFmtId="37" fontId="5" fillId="12" borderId="21" xfId="1" applyNumberFormat="1" applyFont="1" applyFill="1" applyBorder="1" applyAlignment="1" applyProtection="1">
      <alignment horizontal="center" vertical="center"/>
      <protection locked="0"/>
    </xf>
    <xf numFmtId="37" fontId="8" fillId="6" borderId="36" xfId="1" applyNumberFormat="1" applyFont="1" applyFill="1" applyBorder="1" applyAlignment="1" applyProtection="1">
      <alignment horizontal="center" vertical="center"/>
      <protection locked="0"/>
    </xf>
    <xf numFmtId="37" fontId="8" fillId="12" borderId="11" xfId="1" applyNumberFormat="1" applyFont="1" applyFill="1" applyBorder="1" applyAlignment="1" applyProtection="1">
      <alignment horizontal="center" vertical="center"/>
      <protection locked="0"/>
    </xf>
    <xf numFmtId="1" fontId="2" fillId="12" borderId="39" xfId="1" applyNumberFormat="1" applyFont="1" applyFill="1" applyBorder="1" applyAlignment="1" applyProtection="1">
      <alignment horizontal="center" vertical="center"/>
      <protection locked="0"/>
    </xf>
    <xf numFmtId="1" fontId="13" fillId="12" borderId="39" xfId="1" applyNumberFormat="1" applyFont="1" applyFill="1" applyBorder="1" applyAlignment="1" applyProtection="1">
      <alignment horizontal="center" vertical="center"/>
      <protection locked="0"/>
    </xf>
    <xf numFmtId="164" fontId="8" fillId="0" borderId="29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top"/>
      <protection locked="0"/>
    </xf>
    <xf numFmtId="0" fontId="10" fillId="0" borderId="20" xfId="1" applyFont="1" applyFill="1" applyBorder="1" applyAlignment="1" applyProtection="1">
      <alignment horizontal="center" vertical="top" wrapText="1"/>
      <protection locked="0"/>
    </xf>
    <xf numFmtId="165" fontId="11" fillId="0" borderId="20" xfId="1" applyNumberFormat="1" applyFont="1" applyFill="1" applyBorder="1" applyAlignment="1" applyProtection="1">
      <alignment horizontal="center" vertical="top" wrapText="1"/>
      <protection locked="0"/>
    </xf>
    <xf numFmtId="164" fontId="11" fillId="0" borderId="26" xfId="1" applyNumberFormat="1" applyFont="1" applyFill="1" applyBorder="1" applyAlignment="1" applyProtection="1">
      <alignment horizontal="center" vertical="top" wrapText="1"/>
    </xf>
    <xf numFmtId="0" fontId="31" fillId="8" borderId="60" xfId="1" applyFont="1" applyFill="1" applyBorder="1" applyAlignment="1" applyProtection="1">
      <alignment horizontal="left" vertical="center" indent="1"/>
    </xf>
    <xf numFmtId="0" fontId="31" fillId="8" borderId="62" xfId="1" applyFont="1" applyFill="1" applyBorder="1" applyAlignment="1" applyProtection="1">
      <alignment horizontal="left" vertical="center" indent="1"/>
    </xf>
    <xf numFmtId="3" fontId="31" fillId="9" borderId="64" xfId="1" applyNumberFormat="1" applyFont="1" applyFill="1" applyBorder="1" applyAlignment="1" applyProtection="1">
      <alignment horizontal="left" vertical="center" indent="1"/>
    </xf>
    <xf numFmtId="0" fontId="29" fillId="0" borderId="0" xfId="0" applyFont="1" applyAlignment="1">
      <alignment horizontal="center" vertical="top"/>
    </xf>
    <xf numFmtId="0" fontId="29" fillId="0" borderId="57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25" fillId="3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11" fillId="0" borderId="54" xfId="1" applyNumberFormat="1" applyFont="1" applyFill="1" applyBorder="1" applyAlignment="1" applyProtection="1">
      <alignment horizont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Font="1" applyFill="1" applyBorder="1" applyAlignment="1" applyProtection="1">
      <alignment horizontal="center"/>
      <protection locked="0"/>
    </xf>
    <xf numFmtId="164" fontId="8" fillId="0" borderId="47" xfId="1" applyNumberFormat="1" applyFont="1" applyFill="1" applyBorder="1" applyAlignment="1" applyProtection="1">
      <alignment horizontal="center" vertical="center"/>
    </xf>
    <xf numFmtId="164" fontId="8" fillId="0" borderId="48" xfId="1" applyNumberFormat="1" applyFont="1" applyFill="1" applyBorder="1" applyAlignment="1" applyProtection="1">
      <alignment horizontal="center" vertical="center"/>
    </xf>
    <xf numFmtId="164" fontId="8" fillId="0" borderId="16" xfId="1" applyNumberFormat="1" applyFont="1" applyFill="1" applyBorder="1" applyAlignment="1" applyProtection="1">
      <alignment horizontal="center" vertical="center"/>
    </xf>
    <xf numFmtId="164" fontId="8" fillId="0" borderId="29" xfId="1" applyNumberFormat="1" applyFont="1" applyFill="1" applyBorder="1" applyAlignment="1" applyProtection="1">
      <alignment horizontal="center" vertical="center"/>
    </xf>
    <xf numFmtId="164" fontId="8" fillId="0" borderId="52" xfId="1" applyNumberFormat="1" applyFont="1" applyFill="1" applyBorder="1" applyAlignment="1" applyProtection="1">
      <alignment horizontal="center" vertical="center"/>
    </xf>
    <xf numFmtId="164" fontId="8" fillId="0" borderId="53" xfId="1" applyNumberFormat="1" applyFont="1" applyFill="1" applyBorder="1" applyAlignment="1" applyProtection="1">
      <alignment horizontal="center" vertical="center"/>
    </xf>
    <xf numFmtId="0" fontId="37" fillId="5" borderId="0" xfId="0" applyNumberFormat="1" applyFont="1" applyFill="1" applyBorder="1" applyAlignment="1" applyProtection="1">
      <alignment horizontal="left" vertical="center" wrapText="1"/>
    </xf>
    <xf numFmtId="0" fontId="35" fillId="5" borderId="0" xfId="0" applyNumberFormat="1" applyFont="1" applyFill="1" applyBorder="1" applyAlignment="1" applyProtection="1">
      <alignment horizontal="left" vertical="center" wrapText="1"/>
    </xf>
    <xf numFmtId="0" fontId="35" fillId="10" borderId="0" xfId="0" applyNumberFormat="1" applyFont="1" applyFill="1" applyBorder="1" applyAlignment="1" applyProtection="1">
      <alignment horizontal="left" vertical="top" wrapText="1"/>
    </xf>
    <xf numFmtId="164" fontId="10" fillId="0" borderId="7" xfId="1" applyNumberFormat="1" applyFont="1" applyFill="1" applyBorder="1" applyAlignment="1" applyProtection="1">
      <alignment horizontal="center" vertical="center"/>
    </xf>
    <xf numFmtId="164" fontId="10" fillId="0" borderId="6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356"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ill>
        <patternFill>
          <bgColor theme="9" tint="0.7999816888943144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  <dxf>
      <font>
        <color theme="0" tint="-0.14996795556505021"/>
      </font>
    </dxf>
    <dxf>
      <fill>
        <patternFill>
          <bgColor rgb="FFDDDDDD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1E8F8"/>
        </patternFill>
      </fill>
    </dxf>
    <dxf>
      <fill>
        <patternFill>
          <bgColor rgb="FFE4DED8"/>
        </patternFill>
      </fill>
    </dxf>
    <dxf>
      <fill>
        <patternFill>
          <bgColor rgb="FFFFE5E5"/>
        </patternFill>
      </fill>
    </dxf>
    <dxf>
      <fill>
        <patternFill>
          <bgColor theme="0"/>
        </patternFill>
      </fill>
    </dxf>
    <dxf>
      <fill>
        <patternFill>
          <bgColor rgb="FFFFFFC5"/>
        </patternFill>
      </fill>
    </dxf>
    <dxf>
      <fill>
        <patternFill>
          <bgColor theme="8" tint="0.79998168889431442"/>
        </patternFill>
      </fill>
    </dxf>
    <dxf>
      <fill>
        <patternFill>
          <bgColor rgb="FFFFEA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Excel - Blue II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Q345"/>
  <sheetViews>
    <sheetView showGridLines="0" zoomScale="84" zoomScaleNormal="84" workbookViewId="0">
      <selection activeCell="L5" sqref="L5"/>
    </sheetView>
  </sheetViews>
  <sheetFormatPr defaultRowHeight="15" customHeight="1" outlineLevelRow="2" outlineLevelCol="1"/>
  <cols>
    <col min="1" max="1" width="17" style="64" customWidth="1"/>
    <col min="2" max="2" width="17.125" style="64" bestFit="1" customWidth="1"/>
    <col min="3" max="3" width="11.25" style="64" bestFit="1" customWidth="1"/>
    <col min="4" max="4" width="9" style="164" customWidth="1"/>
    <col min="5" max="9" width="9" style="164" customWidth="1" outlineLevel="1"/>
    <col min="10" max="10" width="6.625" style="167" customWidth="1"/>
    <col min="11" max="44" width="5.625" style="164" customWidth="1"/>
    <col min="45" max="45" width="4.875" style="164" customWidth="1"/>
    <col min="46" max="50" width="5.625" style="164" customWidth="1"/>
    <col min="51" max="51" width="4.875" style="164" customWidth="1"/>
    <col min="52" max="52" width="5.875" style="164" customWidth="1"/>
    <col min="53" max="53" width="10" style="165" customWidth="1"/>
    <col min="54" max="56" width="9" style="165" customWidth="1" outlineLevel="1"/>
    <col min="57" max="57" width="7.25" style="165" customWidth="1" outlineLevel="1"/>
    <col min="58" max="58" width="6.75" style="165" customWidth="1" outlineLevel="1"/>
    <col min="59" max="59" width="9.375" style="167" customWidth="1"/>
    <col min="60" max="60" width="3.875" style="3" customWidth="1"/>
    <col min="61" max="61" width="12.375" style="12" hidden="1" customWidth="1"/>
    <col min="62" max="16384" width="9" style="3"/>
  </cols>
  <sheetData>
    <row r="1" spans="1:63" s="2" customFormat="1" ht="15" customHeight="1" thickBot="1">
      <c r="A1" s="196"/>
      <c r="B1" s="197"/>
      <c r="C1" s="62"/>
      <c r="D1" s="169"/>
      <c r="E1" s="170"/>
      <c r="F1" s="170"/>
      <c r="G1" s="170"/>
      <c r="H1" s="170"/>
      <c r="I1" s="170"/>
      <c r="J1" s="171"/>
      <c r="K1" s="172">
        <f>K285</f>
        <v>83</v>
      </c>
      <c r="L1" s="172">
        <f t="shared" ref="L1:BG1" si="0">L285</f>
        <v>1</v>
      </c>
      <c r="M1" s="172">
        <f t="shared" si="0"/>
        <v>5</v>
      </c>
      <c r="N1" s="172">
        <f t="shared" si="0"/>
        <v>25</v>
      </c>
      <c r="O1" s="172">
        <f t="shared" si="0"/>
        <v>15</v>
      </c>
      <c r="P1" s="172">
        <f t="shared" si="0"/>
        <v>9</v>
      </c>
      <c r="Q1" s="172">
        <f t="shared" si="0"/>
        <v>3</v>
      </c>
      <c r="R1" s="172">
        <f t="shared" si="0"/>
        <v>5</v>
      </c>
      <c r="S1" s="172">
        <f t="shared" si="0"/>
        <v>1</v>
      </c>
      <c r="T1" s="172">
        <f t="shared" si="0"/>
        <v>0</v>
      </c>
      <c r="U1" s="172">
        <f t="shared" si="0"/>
        <v>0</v>
      </c>
      <c r="V1" s="172">
        <f t="shared" si="0"/>
        <v>0</v>
      </c>
      <c r="W1" s="172">
        <f t="shared" si="0"/>
        <v>11</v>
      </c>
      <c r="X1" s="172">
        <f t="shared" si="0"/>
        <v>2</v>
      </c>
      <c r="Y1" s="172">
        <f t="shared" si="0"/>
        <v>11</v>
      </c>
      <c r="Z1" s="172">
        <f t="shared" si="0"/>
        <v>8</v>
      </c>
      <c r="AA1" s="172">
        <f t="shared" si="0"/>
        <v>5</v>
      </c>
      <c r="AB1" s="172">
        <f t="shared" si="0"/>
        <v>3</v>
      </c>
      <c r="AC1" s="172">
        <f t="shared" si="0"/>
        <v>2</v>
      </c>
      <c r="AD1" s="172">
        <f t="shared" si="0"/>
        <v>0</v>
      </c>
      <c r="AE1" s="172">
        <f t="shared" si="0"/>
        <v>4</v>
      </c>
      <c r="AF1" s="172">
        <f t="shared" si="0"/>
        <v>20</v>
      </c>
      <c r="AG1" s="172">
        <f t="shared" si="0"/>
        <v>0</v>
      </c>
      <c r="AH1" s="172">
        <f t="shared" si="0"/>
        <v>0</v>
      </c>
      <c r="AI1" s="172">
        <f t="shared" ref="AI1" si="1">AI285</f>
        <v>0</v>
      </c>
      <c r="AJ1" s="172">
        <f t="shared" si="0"/>
        <v>4</v>
      </c>
      <c r="AK1" s="172">
        <f t="shared" si="0"/>
        <v>12</v>
      </c>
      <c r="AL1" s="172">
        <f t="shared" si="0"/>
        <v>6</v>
      </c>
      <c r="AM1" s="172">
        <f t="shared" si="0"/>
        <v>9</v>
      </c>
      <c r="AN1" s="172">
        <f t="shared" si="0"/>
        <v>2</v>
      </c>
      <c r="AO1" s="172">
        <f t="shared" si="0"/>
        <v>0</v>
      </c>
      <c r="AP1" s="172">
        <f t="shared" si="0"/>
        <v>9</v>
      </c>
      <c r="AQ1" s="172">
        <f t="shared" si="0"/>
        <v>1</v>
      </c>
      <c r="AR1" s="172">
        <f t="shared" si="0"/>
        <v>0</v>
      </c>
      <c r="AS1" s="172">
        <f t="shared" si="0"/>
        <v>0</v>
      </c>
      <c r="AT1" s="172">
        <f t="shared" si="0"/>
        <v>0</v>
      </c>
      <c r="AU1" s="172">
        <f t="shared" si="0"/>
        <v>14</v>
      </c>
      <c r="AV1" s="172">
        <f t="shared" si="0"/>
        <v>0</v>
      </c>
      <c r="AW1" s="172">
        <f t="shared" si="0"/>
        <v>0</v>
      </c>
      <c r="AX1" s="172">
        <f t="shared" si="0"/>
        <v>5</v>
      </c>
      <c r="AY1" s="172">
        <f t="shared" ref="AY1" si="2">AY285</f>
        <v>8</v>
      </c>
      <c r="AZ1" s="172">
        <f t="shared" si="0"/>
        <v>0</v>
      </c>
      <c r="BA1" s="172">
        <f t="shared" si="0"/>
        <v>283</v>
      </c>
      <c r="BB1" s="172">
        <f t="shared" si="0"/>
        <v>3</v>
      </c>
      <c r="BC1" s="172">
        <f t="shared" si="0"/>
        <v>37</v>
      </c>
      <c r="BD1" s="172">
        <f t="shared" si="0"/>
        <v>0</v>
      </c>
      <c r="BE1" s="172">
        <f>BE285</f>
        <v>60</v>
      </c>
      <c r="BF1" s="172">
        <f t="shared" si="0"/>
        <v>60</v>
      </c>
      <c r="BG1" s="172">
        <f t="shared" si="0"/>
        <v>1665</v>
      </c>
      <c r="BI1" s="14"/>
    </row>
    <row r="2" spans="1:63" ht="15" customHeight="1">
      <c r="A2" s="198"/>
      <c r="B2" s="199"/>
      <c r="C2" s="63"/>
      <c r="D2" s="61"/>
      <c r="E2" s="31"/>
      <c r="F2" s="31"/>
      <c r="G2" s="31"/>
      <c r="H2" s="31"/>
      <c r="I2" s="31"/>
      <c r="J2" s="33"/>
      <c r="K2" s="35" t="s">
        <v>197</v>
      </c>
      <c r="L2" s="275" t="s">
        <v>198</v>
      </c>
      <c r="M2" s="275"/>
      <c r="N2" s="275"/>
      <c r="O2" s="276"/>
      <c r="P2" s="275" t="s">
        <v>199</v>
      </c>
      <c r="Q2" s="276"/>
      <c r="R2" s="275" t="s">
        <v>200</v>
      </c>
      <c r="S2" s="275"/>
      <c r="T2" s="276"/>
      <c r="U2" s="275" t="s">
        <v>201</v>
      </c>
      <c r="V2" s="276"/>
      <c r="W2" s="208" t="s">
        <v>202</v>
      </c>
      <c r="X2" s="208" t="s">
        <v>203</v>
      </c>
      <c r="Y2" s="275" t="s">
        <v>204</v>
      </c>
      <c r="Z2" s="275"/>
      <c r="AA2" s="276"/>
      <c r="AB2" s="275" t="s">
        <v>205</v>
      </c>
      <c r="AC2" s="276"/>
      <c r="AD2" s="208" t="s">
        <v>206</v>
      </c>
      <c r="AE2" s="208" t="s">
        <v>207</v>
      </c>
      <c r="AF2" s="208" t="s">
        <v>208</v>
      </c>
      <c r="AG2" s="275" t="s">
        <v>209</v>
      </c>
      <c r="AH2" s="275"/>
      <c r="AI2" s="275"/>
      <c r="AJ2" s="276"/>
      <c r="AK2" s="275" t="s">
        <v>210</v>
      </c>
      <c r="AL2" s="276"/>
      <c r="AM2" s="208" t="s">
        <v>211</v>
      </c>
      <c r="AN2" s="208" t="s">
        <v>212</v>
      </c>
      <c r="AO2" s="208" t="s">
        <v>213</v>
      </c>
      <c r="AP2" s="208" t="s">
        <v>214</v>
      </c>
      <c r="AQ2" s="275" t="s">
        <v>215</v>
      </c>
      <c r="AR2" s="275"/>
      <c r="AS2" s="275"/>
      <c r="AT2" s="275"/>
      <c r="AU2" s="275"/>
      <c r="AV2" s="276"/>
      <c r="AW2" s="208" t="s">
        <v>216</v>
      </c>
      <c r="AX2" s="208" t="s">
        <v>217</v>
      </c>
      <c r="AY2" s="277" t="s">
        <v>218</v>
      </c>
      <c r="AZ2" s="278"/>
      <c r="BA2" s="38"/>
      <c r="BB2" s="39"/>
      <c r="BC2" s="39"/>
      <c r="BD2" s="39"/>
      <c r="BE2" s="273"/>
      <c r="BF2" s="274"/>
      <c r="BG2" s="40"/>
      <c r="BH2" s="57"/>
      <c r="BI2" s="47"/>
    </row>
    <row r="3" spans="1:63" s="30" customFormat="1" ht="30.75" customHeight="1" thickBot="1">
      <c r="A3" s="200" t="s">
        <v>225</v>
      </c>
      <c r="B3" s="32" t="s">
        <v>226</v>
      </c>
      <c r="C3" s="32" t="s">
        <v>227</v>
      </c>
      <c r="D3" s="259" t="s">
        <v>219</v>
      </c>
      <c r="E3" s="195" t="s">
        <v>219</v>
      </c>
      <c r="F3" s="195" t="s">
        <v>219</v>
      </c>
      <c r="G3" s="195" t="s">
        <v>219</v>
      </c>
      <c r="H3" s="195" t="s">
        <v>219</v>
      </c>
      <c r="I3" s="260" t="s">
        <v>219</v>
      </c>
      <c r="J3" s="261" t="s">
        <v>219</v>
      </c>
      <c r="K3" s="36" t="s">
        <v>156</v>
      </c>
      <c r="L3" s="43" t="s">
        <v>157</v>
      </c>
      <c r="M3" s="44" t="s">
        <v>158</v>
      </c>
      <c r="N3" s="44" t="s">
        <v>159</v>
      </c>
      <c r="O3" s="45" t="s">
        <v>160</v>
      </c>
      <c r="P3" s="44" t="s">
        <v>162</v>
      </c>
      <c r="Q3" s="45" t="s">
        <v>163</v>
      </c>
      <c r="R3" s="44" t="s">
        <v>164</v>
      </c>
      <c r="S3" s="44" t="s">
        <v>165</v>
      </c>
      <c r="T3" s="45" t="s">
        <v>166</v>
      </c>
      <c r="U3" s="44" t="s">
        <v>222</v>
      </c>
      <c r="V3" s="45" t="s">
        <v>167</v>
      </c>
      <c r="W3" s="45" t="s">
        <v>168</v>
      </c>
      <c r="X3" s="46" t="s">
        <v>169</v>
      </c>
      <c r="Y3" s="44" t="s">
        <v>170</v>
      </c>
      <c r="Z3" s="44" t="s">
        <v>171</v>
      </c>
      <c r="AA3" s="45" t="s">
        <v>172</v>
      </c>
      <c r="AB3" s="44" t="s">
        <v>161</v>
      </c>
      <c r="AC3" s="45" t="s">
        <v>173</v>
      </c>
      <c r="AD3" s="45" t="s">
        <v>174</v>
      </c>
      <c r="AE3" s="45" t="s">
        <v>175</v>
      </c>
      <c r="AF3" s="45" t="s">
        <v>176</v>
      </c>
      <c r="AG3" s="44" t="s">
        <v>177</v>
      </c>
      <c r="AH3" s="44" t="s">
        <v>178</v>
      </c>
      <c r="AI3" s="44" t="s">
        <v>179</v>
      </c>
      <c r="AJ3" s="202" t="s">
        <v>180</v>
      </c>
      <c r="AK3" s="44" t="s">
        <v>181</v>
      </c>
      <c r="AL3" s="45" t="s">
        <v>182</v>
      </c>
      <c r="AM3" s="45" t="s">
        <v>183</v>
      </c>
      <c r="AN3" s="45" t="s">
        <v>184</v>
      </c>
      <c r="AO3" s="45" t="s">
        <v>185</v>
      </c>
      <c r="AP3" s="45" t="s">
        <v>186</v>
      </c>
      <c r="AQ3" s="44" t="s">
        <v>187</v>
      </c>
      <c r="AR3" s="203" t="s">
        <v>188</v>
      </c>
      <c r="AS3" s="44" t="s">
        <v>189</v>
      </c>
      <c r="AT3" s="44" t="s">
        <v>190</v>
      </c>
      <c r="AU3" s="44" t="s">
        <v>191</v>
      </c>
      <c r="AV3" s="204" t="s">
        <v>192</v>
      </c>
      <c r="AW3" s="34" t="s">
        <v>193</v>
      </c>
      <c r="AX3" s="34" t="s">
        <v>194</v>
      </c>
      <c r="AY3" s="44" t="s">
        <v>195</v>
      </c>
      <c r="AZ3" s="205" t="s">
        <v>196</v>
      </c>
      <c r="BA3" s="41"/>
      <c r="BB3" s="37"/>
      <c r="BC3" s="37"/>
      <c r="BD3" s="37"/>
      <c r="BE3" s="185"/>
      <c r="BF3" s="37"/>
      <c r="BG3" s="42"/>
      <c r="BH3" s="73"/>
      <c r="BI3" s="48" t="s">
        <v>11</v>
      </c>
    </row>
    <row r="4" spans="1:63" ht="15" customHeight="1" outlineLevel="2" thickTop="1">
      <c r="A4" s="219" t="s">
        <v>220</v>
      </c>
      <c r="B4" s="220" t="s">
        <v>43</v>
      </c>
      <c r="C4" s="221" t="s">
        <v>17</v>
      </c>
      <c r="D4" s="86"/>
      <c r="E4" s="86"/>
      <c r="F4" s="86"/>
      <c r="G4" s="86"/>
      <c r="H4" s="86"/>
      <c r="I4" s="86"/>
      <c r="J4" s="87">
        <f t="shared" ref="J4:J7" si="3">SUM(D4:H4)-I4</f>
        <v>0</v>
      </c>
      <c r="K4" s="218"/>
      <c r="L4" s="105"/>
      <c r="M4" s="106"/>
      <c r="N4" s="106"/>
      <c r="O4" s="107"/>
      <c r="P4" s="106"/>
      <c r="Q4" s="107"/>
      <c r="R4" s="106"/>
      <c r="S4" s="106"/>
      <c r="T4" s="107"/>
      <c r="U4" s="106"/>
      <c r="V4" s="107"/>
      <c r="W4" s="107"/>
      <c r="X4" s="107"/>
      <c r="Y4" s="106"/>
      <c r="Z4" s="106"/>
      <c r="AA4" s="107"/>
      <c r="AB4" s="106"/>
      <c r="AC4" s="107"/>
      <c r="AD4" s="107"/>
      <c r="AE4" s="107"/>
      <c r="AF4" s="107"/>
      <c r="AG4" s="106"/>
      <c r="AH4" s="106"/>
      <c r="AI4" s="106"/>
      <c r="AJ4" s="107"/>
      <c r="AK4" s="106"/>
      <c r="AL4" s="107"/>
      <c r="AM4" s="107"/>
      <c r="AN4" s="107"/>
      <c r="AO4" s="107"/>
      <c r="AP4" s="107"/>
      <c r="AQ4" s="106"/>
      <c r="AR4" s="106"/>
      <c r="AS4" s="106"/>
      <c r="AT4" s="106"/>
      <c r="AU4" s="106"/>
      <c r="AV4" s="107"/>
      <c r="AW4" s="107"/>
      <c r="AX4" s="107"/>
      <c r="AY4" s="106"/>
      <c r="AZ4" s="108"/>
      <c r="BA4" s="92">
        <f t="shared" ref="BA4:BA18" si="4">SUM(K4:AZ4)</f>
        <v>0</v>
      </c>
      <c r="BB4" s="93"/>
      <c r="BC4" s="93"/>
      <c r="BD4" s="93"/>
      <c r="BE4" s="186"/>
      <c r="BF4" s="93">
        <f t="shared" ref="BF4:BF39" si="5">BE4+H4-V4</f>
        <v>0</v>
      </c>
      <c r="BG4" s="94">
        <f t="shared" ref="BG4:BG67" si="6">J4-SUM(BA4,BB4,BC4,BD4,BF4)</f>
        <v>0</v>
      </c>
      <c r="BH4" s="57"/>
      <c r="BI4" s="49">
        <f t="shared" ref="BI4:BI15" si="7">SUM(BB4:BG4)</f>
        <v>0</v>
      </c>
      <c r="BK4" s="5"/>
    </row>
    <row r="5" spans="1:63" ht="15" customHeight="1" outlineLevel="2">
      <c r="A5" s="219" t="s">
        <v>220</v>
      </c>
      <c r="B5" s="220" t="s">
        <v>43</v>
      </c>
      <c r="C5" s="221" t="s">
        <v>36</v>
      </c>
      <c r="D5" s="86">
        <v>6</v>
      </c>
      <c r="E5" s="86"/>
      <c r="F5" s="86"/>
      <c r="G5" s="86"/>
      <c r="H5" s="86"/>
      <c r="I5" s="86"/>
      <c r="J5" s="87">
        <f t="shared" si="3"/>
        <v>6</v>
      </c>
      <c r="K5" s="104">
        <v>22</v>
      </c>
      <c r="L5" s="253">
        <v>0</v>
      </c>
      <c r="M5" s="106"/>
      <c r="N5" s="106"/>
      <c r="O5" s="107"/>
      <c r="P5" s="106"/>
      <c r="Q5" s="107"/>
      <c r="R5" s="106"/>
      <c r="S5" s="106"/>
      <c r="T5" s="107"/>
      <c r="U5" s="106"/>
      <c r="V5" s="107"/>
      <c r="W5" s="107"/>
      <c r="X5" s="107"/>
      <c r="Y5" s="106"/>
      <c r="Z5" s="106"/>
      <c r="AA5" s="107"/>
      <c r="AB5" s="106"/>
      <c r="AC5" s="107"/>
      <c r="AD5" s="107"/>
      <c r="AE5" s="107"/>
      <c r="AF5" s="107"/>
      <c r="AG5" s="106"/>
      <c r="AH5" s="106"/>
      <c r="AI5" s="106"/>
      <c r="AJ5" s="107"/>
      <c r="AK5" s="106"/>
      <c r="AL5" s="107"/>
      <c r="AM5" s="107"/>
      <c r="AN5" s="107"/>
      <c r="AO5" s="107"/>
      <c r="AP5" s="107"/>
      <c r="AQ5" s="106"/>
      <c r="AR5" s="106"/>
      <c r="AS5" s="106"/>
      <c r="AT5" s="106"/>
      <c r="AU5" s="106"/>
      <c r="AV5" s="107"/>
      <c r="AW5" s="107"/>
      <c r="AX5" s="107"/>
      <c r="AY5" s="106"/>
      <c r="AZ5" s="108"/>
      <c r="BA5" s="92">
        <f t="shared" si="4"/>
        <v>22</v>
      </c>
      <c r="BB5" s="93"/>
      <c r="BC5" s="93"/>
      <c r="BD5" s="93"/>
      <c r="BE5" s="186"/>
      <c r="BF5" s="93">
        <f t="shared" si="5"/>
        <v>0</v>
      </c>
      <c r="BG5" s="94">
        <f t="shared" si="6"/>
        <v>-16</v>
      </c>
      <c r="BH5" s="57"/>
      <c r="BI5" s="49">
        <f t="shared" si="7"/>
        <v>-16</v>
      </c>
      <c r="BK5" s="5"/>
    </row>
    <row r="6" spans="1:63" ht="15" customHeight="1" outlineLevel="2">
      <c r="A6" s="219" t="s">
        <v>220</v>
      </c>
      <c r="B6" s="220" t="s">
        <v>43</v>
      </c>
      <c r="C6" s="221" t="s">
        <v>14</v>
      </c>
      <c r="D6" s="86">
        <v>1</v>
      </c>
      <c r="E6" s="86"/>
      <c r="F6" s="86"/>
      <c r="G6" s="86"/>
      <c r="H6" s="86"/>
      <c r="I6" s="86"/>
      <c r="J6" s="87">
        <f t="shared" si="3"/>
        <v>1</v>
      </c>
      <c r="K6" s="104"/>
      <c r="L6" s="105"/>
      <c r="M6" s="106"/>
      <c r="N6" s="106"/>
      <c r="O6" s="107"/>
      <c r="P6" s="106"/>
      <c r="Q6" s="107"/>
      <c r="R6" s="106"/>
      <c r="S6" s="106"/>
      <c r="T6" s="107"/>
      <c r="U6" s="106"/>
      <c r="V6" s="107"/>
      <c r="W6" s="107"/>
      <c r="X6" s="107"/>
      <c r="Y6" s="106"/>
      <c r="Z6" s="106"/>
      <c r="AA6" s="107"/>
      <c r="AB6" s="106"/>
      <c r="AC6" s="107"/>
      <c r="AD6" s="107"/>
      <c r="AE6" s="107"/>
      <c r="AF6" s="107"/>
      <c r="AG6" s="106"/>
      <c r="AH6" s="106"/>
      <c r="AI6" s="106"/>
      <c r="AJ6" s="107"/>
      <c r="AK6" s="106"/>
      <c r="AL6" s="107"/>
      <c r="AM6" s="107"/>
      <c r="AN6" s="107"/>
      <c r="AO6" s="107"/>
      <c r="AP6" s="107"/>
      <c r="AQ6" s="106"/>
      <c r="AR6" s="106"/>
      <c r="AS6" s="106"/>
      <c r="AT6" s="106"/>
      <c r="AU6" s="106"/>
      <c r="AV6" s="107"/>
      <c r="AW6" s="107"/>
      <c r="AX6" s="107"/>
      <c r="AY6" s="106"/>
      <c r="AZ6" s="108"/>
      <c r="BA6" s="92">
        <f t="shared" si="4"/>
        <v>0</v>
      </c>
      <c r="BB6" s="93"/>
      <c r="BC6" s="93"/>
      <c r="BD6" s="93"/>
      <c r="BE6" s="186"/>
      <c r="BF6" s="93">
        <f t="shared" si="5"/>
        <v>0</v>
      </c>
      <c r="BG6" s="94">
        <f t="shared" si="6"/>
        <v>1</v>
      </c>
      <c r="BH6" s="57"/>
      <c r="BI6" s="49">
        <f t="shared" si="7"/>
        <v>1</v>
      </c>
      <c r="BK6" s="5"/>
    </row>
    <row r="7" spans="1:63" ht="15" customHeight="1" outlineLevel="2">
      <c r="A7" s="219" t="s">
        <v>220</v>
      </c>
      <c r="B7" s="220" t="s">
        <v>43</v>
      </c>
      <c r="C7" s="221" t="s">
        <v>15</v>
      </c>
      <c r="D7" s="86">
        <v>8</v>
      </c>
      <c r="E7" s="86"/>
      <c r="F7" s="86"/>
      <c r="G7" s="86"/>
      <c r="H7" s="86"/>
      <c r="I7" s="86"/>
      <c r="J7" s="87">
        <f t="shared" si="3"/>
        <v>8</v>
      </c>
      <c r="K7" s="104"/>
      <c r="L7" s="105"/>
      <c r="M7" s="106"/>
      <c r="N7" s="106"/>
      <c r="O7" s="107"/>
      <c r="P7" s="106"/>
      <c r="Q7" s="107"/>
      <c r="R7" s="106"/>
      <c r="S7" s="106"/>
      <c r="T7" s="107"/>
      <c r="U7" s="106"/>
      <c r="V7" s="107"/>
      <c r="W7" s="107"/>
      <c r="X7" s="107"/>
      <c r="Y7" s="106"/>
      <c r="Z7" s="106"/>
      <c r="AA7" s="107"/>
      <c r="AB7" s="106"/>
      <c r="AC7" s="107"/>
      <c r="AD7" s="107"/>
      <c r="AE7" s="107"/>
      <c r="AF7" s="107"/>
      <c r="AG7" s="106"/>
      <c r="AH7" s="106"/>
      <c r="AI7" s="106"/>
      <c r="AJ7" s="107"/>
      <c r="AK7" s="106"/>
      <c r="AL7" s="107"/>
      <c r="AM7" s="107"/>
      <c r="AN7" s="107"/>
      <c r="AO7" s="107"/>
      <c r="AP7" s="107"/>
      <c r="AQ7" s="106"/>
      <c r="AR7" s="106"/>
      <c r="AS7" s="106"/>
      <c r="AT7" s="106"/>
      <c r="AU7" s="106"/>
      <c r="AV7" s="107"/>
      <c r="AW7" s="107"/>
      <c r="AX7" s="107"/>
      <c r="AY7" s="106"/>
      <c r="AZ7" s="108"/>
      <c r="BA7" s="92">
        <f t="shared" si="4"/>
        <v>0</v>
      </c>
      <c r="BB7" s="93"/>
      <c r="BC7" s="93"/>
      <c r="BD7" s="93"/>
      <c r="BE7" s="186"/>
      <c r="BF7" s="93">
        <f t="shared" si="5"/>
        <v>0</v>
      </c>
      <c r="BG7" s="94">
        <f t="shared" si="6"/>
        <v>8</v>
      </c>
      <c r="BH7" s="57"/>
      <c r="BI7" s="49">
        <f t="shared" si="7"/>
        <v>8</v>
      </c>
      <c r="BK7" s="5"/>
    </row>
    <row r="8" spans="1:63" s="13" customFormat="1" ht="15" customHeight="1" outlineLevel="1">
      <c r="A8" s="222" t="s">
        <v>220</v>
      </c>
      <c r="B8" s="223"/>
      <c r="C8" s="223"/>
      <c r="D8" s="95">
        <f t="shared" ref="D8:AZ8" si="8">SUM(D4:D7)</f>
        <v>15</v>
      </c>
      <c r="E8" s="95">
        <f t="shared" si="8"/>
        <v>0</v>
      </c>
      <c r="F8" s="95">
        <f t="shared" si="8"/>
        <v>0</v>
      </c>
      <c r="G8" s="95">
        <f t="shared" si="8"/>
        <v>0</v>
      </c>
      <c r="H8" s="95">
        <f t="shared" si="8"/>
        <v>0</v>
      </c>
      <c r="I8" s="95">
        <f t="shared" si="8"/>
        <v>0</v>
      </c>
      <c r="J8" s="96">
        <f t="shared" si="8"/>
        <v>15</v>
      </c>
      <c r="K8" s="97">
        <f t="shared" si="8"/>
        <v>22</v>
      </c>
      <c r="L8" s="98">
        <f t="shared" si="8"/>
        <v>0</v>
      </c>
      <c r="M8" s="99">
        <f t="shared" si="8"/>
        <v>0</v>
      </c>
      <c r="N8" s="99">
        <f t="shared" si="8"/>
        <v>0</v>
      </c>
      <c r="O8" s="100">
        <f t="shared" si="8"/>
        <v>0</v>
      </c>
      <c r="P8" s="99">
        <f t="shared" si="8"/>
        <v>0</v>
      </c>
      <c r="Q8" s="100">
        <f t="shared" si="8"/>
        <v>0</v>
      </c>
      <c r="R8" s="99">
        <f t="shared" si="8"/>
        <v>0</v>
      </c>
      <c r="S8" s="99">
        <f t="shared" si="8"/>
        <v>0</v>
      </c>
      <c r="T8" s="100">
        <f t="shared" si="8"/>
        <v>0</v>
      </c>
      <c r="U8" s="99">
        <f t="shared" si="8"/>
        <v>0</v>
      </c>
      <c r="V8" s="100">
        <f t="shared" si="8"/>
        <v>0</v>
      </c>
      <c r="W8" s="100">
        <f t="shared" si="8"/>
        <v>0</v>
      </c>
      <c r="X8" s="100">
        <f t="shared" si="8"/>
        <v>0</v>
      </c>
      <c r="Y8" s="99">
        <f t="shared" si="8"/>
        <v>0</v>
      </c>
      <c r="Z8" s="99">
        <f t="shared" si="8"/>
        <v>0</v>
      </c>
      <c r="AA8" s="100">
        <f t="shared" si="8"/>
        <v>0</v>
      </c>
      <c r="AB8" s="99">
        <f t="shared" si="8"/>
        <v>0</v>
      </c>
      <c r="AC8" s="100">
        <f t="shared" si="8"/>
        <v>0</v>
      </c>
      <c r="AD8" s="100">
        <f t="shared" si="8"/>
        <v>0</v>
      </c>
      <c r="AE8" s="100">
        <f t="shared" si="8"/>
        <v>0</v>
      </c>
      <c r="AF8" s="100">
        <f t="shared" si="8"/>
        <v>0</v>
      </c>
      <c r="AG8" s="99">
        <f t="shared" si="8"/>
        <v>0</v>
      </c>
      <c r="AH8" s="99">
        <f t="shared" si="8"/>
        <v>0</v>
      </c>
      <c r="AI8" s="99">
        <f t="shared" ref="AI8" si="9">SUM(AI4:AI7)</f>
        <v>0</v>
      </c>
      <c r="AJ8" s="100">
        <f t="shared" si="8"/>
        <v>0</v>
      </c>
      <c r="AK8" s="99">
        <f t="shared" si="8"/>
        <v>0</v>
      </c>
      <c r="AL8" s="100">
        <f t="shared" si="8"/>
        <v>0</v>
      </c>
      <c r="AM8" s="100">
        <f t="shared" si="8"/>
        <v>0</v>
      </c>
      <c r="AN8" s="100">
        <f t="shared" si="8"/>
        <v>0</v>
      </c>
      <c r="AO8" s="100">
        <f t="shared" si="8"/>
        <v>0</v>
      </c>
      <c r="AP8" s="100">
        <f t="shared" si="8"/>
        <v>0</v>
      </c>
      <c r="AQ8" s="99">
        <f t="shared" si="8"/>
        <v>0</v>
      </c>
      <c r="AR8" s="99"/>
      <c r="AS8" s="99">
        <f t="shared" si="8"/>
        <v>0</v>
      </c>
      <c r="AT8" s="99">
        <f t="shared" si="8"/>
        <v>0</v>
      </c>
      <c r="AU8" s="99">
        <f t="shared" si="8"/>
        <v>0</v>
      </c>
      <c r="AV8" s="100">
        <f t="shared" si="8"/>
        <v>0</v>
      </c>
      <c r="AW8" s="100">
        <f t="shared" si="8"/>
        <v>0</v>
      </c>
      <c r="AX8" s="100">
        <f t="shared" si="8"/>
        <v>0</v>
      </c>
      <c r="AY8" s="99">
        <f t="shared" ref="AY8" si="10">SUM(AY4:AY7)</f>
        <v>0</v>
      </c>
      <c r="AZ8" s="101">
        <f t="shared" si="8"/>
        <v>0</v>
      </c>
      <c r="BA8" s="102">
        <f t="shared" si="4"/>
        <v>22</v>
      </c>
      <c r="BB8" s="100">
        <f t="shared" ref="BB8" si="11">SUM(BB4:BB7)</f>
        <v>0</v>
      </c>
      <c r="BC8" s="100">
        <f t="shared" ref="BC8" si="12">SUM(BC4:BC7)</f>
        <v>0</v>
      </c>
      <c r="BD8" s="100">
        <f t="shared" ref="BD8" si="13">SUM(BD4:BD7)</f>
        <v>0</v>
      </c>
      <c r="BE8" s="187">
        <f t="shared" ref="BE8" si="14">SUM(BE4:BE7)</f>
        <v>0</v>
      </c>
      <c r="BF8" s="100">
        <f t="shared" si="5"/>
        <v>0</v>
      </c>
      <c r="BG8" s="103">
        <f t="shared" si="6"/>
        <v>-7</v>
      </c>
      <c r="BH8" s="65"/>
      <c r="BI8" s="50">
        <f t="shared" si="7"/>
        <v>-7</v>
      </c>
      <c r="BK8" s="1"/>
    </row>
    <row r="9" spans="1:63" s="75" customFormat="1" ht="15" customHeight="1">
      <c r="A9" s="262" t="s">
        <v>220</v>
      </c>
      <c r="B9" s="224"/>
      <c r="C9" s="224"/>
      <c r="D9" s="109">
        <f>SUM(D8)</f>
        <v>15</v>
      </c>
      <c r="E9" s="109">
        <f t="shared" ref="E9:AZ9" si="15">SUM(E8)</f>
        <v>0</v>
      </c>
      <c r="F9" s="109">
        <f t="shared" si="15"/>
        <v>0</v>
      </c>
      <c r="G9" s="109">
        <f t="shared" si="15"/>
        <v>0</v>
      </c>
      <c r="H9" s="109">
        <f t="shared" si="15"/>
        <v>0</v>
      </c>
      <c r="I9" s="109">
        <f t="shared" si="15"/>
        <v>0</v>
      </c>
      <c r="J9" s="110">
        <f t="shared" si="15"/>
        <v>15</v>
      </c>
      <c r="K9" s="111">
        <f t="shared" si="15"/>
        <v>22</v>
      </c>
      <c r="L9" s="112">
        <f t="shared" si="15"/>
        <v>0</v>
      </c>
      <c r="M9" s="113">
        <f t="shared" si="15"/>
        <v>0</v>
      </c>
      <c r="N9" s="113">
        <f t="shared" si="15"/>
        <v>0</v>
      </c>
      <c r="O9" s="114">
        <f t="shared" si="15"/>
        <v>0</v>
      </c>
      <c r="P9" s="113">
        <f t="shared" si="15"/>
        <v>0</v>
      </c>
      <c r="Q9" s="114">
        <f t="shared" si="15"/>
        <v>0</v>
      </c>
      <c r="R9" s="113">
        <f t="shared" si="15"/>
        <v>0</v>
      </c>
      <c r="S9" s="113">
        <f t="shared" si="15"/>
        <v>0</v>
      </c>
      <c r="T9" s="114">
        <f t="shared" si="15"/>
        <v>0</v>
      </c>
      <c r="U9" s="113">
        <f t="shared" si="15"/>
        <v>0</v>
      </c>
      <c r="V9" s="114">
        <f t="shared" si="15"/>
        <v>0</v>
      </c>
      <c r="W9" s="114">
        <f t="shared" si="15"/>
        <v>0</v>
      </c>
      <c r="X9" s="114">
        <f t="shared" si="15"/>
        <v>0</v>
      </c>
      <c r="Y9" s="113">
        <f t="shared" si="15"/>
        <v>0</v>
      </c>
      <c r="Z9" s="113">
        <f t="shared" si="15"/>
        <v>0</v>
      </c>
      <c r="AA9" s="114">
        <f t="shared" si="15"/>
        <v>0</v>
      </c>
      <c r="AB9" s="113">
        <f t="shared" si="15"/>
        <v>0</v>
      </c>
      <c r="AC9" s="114">
        <f t="shared" si="15"/>
        <v>0</v>
      </c>
      <c r="AD9" s="114">
        <f t="shared" si="15"/>
        <v>0</v>
      </c>
      <c r="AE9" s="114">
        <f t="shared" si="15"/>
        <v>0</v>
      </c>
      <c r="AF9" s="114">
        <f t="shared" si="15"/>
        <v>0</v>
      </c>
      <c r="AG9" s="113">
        <f t="shared" si="15"/>
        <v>0</v>
      </c>
      <c r="AH9" s="113">
        <f t="shared" si="15"/>
        <v>0</v>
      </c>
      <c r="AI9" s="113">
        <f t="shared" si="15"/>
        <v>0</v>
      </c>
      <c r="AJ9" s="114">
        <f t="shared" si="15"/>
        <v>0</v>
      </c>
      <c r="AK9" s="113">
        <f t="shared" si="15"/>
        <v>0</v>
      </c>
      <c r="AL9" s="114">
        <f t="shared" si="15"/>
        <v>0</v>
      </c>
      <c r="AM9" s="114">
        <f t="shared" si="15"/>
        <v>0</v>
      </c>
      <c r="AN9" s="114">
        <f t="shared" si="15"/>
        <v>0</v>
      </c>
      <c r="AO9" s="114">
        <f t="shared" si="15"/>
        <v>0</v>
      </c>
      <c r="AP9" s="114">
        <f t="shared" si="15"/>
        <v>0</v>
      </c>
      <c r="AQ9" s="113">
        <f t="shared" si="15"/>
        <v>0</v>
      </c>
      <c r="AR9" s="113">
        <f t="shared" si="15"/>
        <v>0</v>
      </c>
      <c r="AS9" s="113">
        <f t="shared" si="15"/>
        <v>0</v>
      </c>
      <c r="AT9" s="113">
        <f t="shared" si="15"/>
        <v>0</v>
      </c>
      <c r="AU9" s="113">
        <f t="shared" si="15"/>
        <v>0</v>
      </c>
      <c r="AV9" s="114">
        <f t="shared" si="15"/>
        <v>0</v>
      </c>
      <c r="AW9" s="114">
        <f t="shared" si="15"/>
        <v>0</v>
      </c>
      <c r="AX9" s="114">
        <f t="shared" si="15"/>
        <v>0</v>
      </c>
      <c r="AY9" s="113">
        <f t="shared" si="15"/>
        <v>0</v>
      </c>
      <c r="AZ9" s="115">
        <f t="shared" si="15"/>
        <v>0</v>
      </c>
      <c r="BA9" s="116">
        <f t="shared" si="4"/>
        <v>22</v>
      </c>
      <c r="BB9" s="114">
        <f t="shared" ref="BB9:BE9" si="16">SUM(BB8)</f>
        <v>0</v>
      </c>
      <c r="BC9" s="114">
        <f t="shared" si="16"/>
        <v>0</v>
      </c>
      <c r="BD9" s="114">
        <f t="shared" si="16"/>
        <v>0</v>
      </c>
      <c r="BE9" s="188">
        <f t="shared" si="16"/>
        <v>0</v>
      </c>
      <c r="BF9" s="114">
        <f t="shared" si="5"/>
        <v>0</v>
      </c>
      <c r="BG9" s="117">
        <f t="shared" si="6"/>
        <v>-7</v>
      </c>
      <c r="BH9" s="66"/>
      <c r="BI9" s="51">
        <f t="shared" si="7"/>
        <v>-7</v>
      </c>
      <c r="BK9" s="76"/>
    </row>
    <row r="10" spans="1:63" ht="15" customHeight="1" outlineLevel="2">
      <c r="A10" s="219" t="s">
        <v>220</v>
      </c>
      <c r="B10" s="221" t="s">
        <v>16</v>
      </c>
      <c r="C10" s="221" t="s">
        <v>17</v>
      </c>
      <c r="D10" s="86"/>
      <c r="E10" s="86"/>
      <c r="F10" s="86"/>
      <c r="G10" s="86"/>
      <c r="H10" s="86"/>
      <c r="I10" s="86"/>
      <c r="J10" s="87">
        <f t="shared" ref="J10:J14" si="17">SUM(D10:H10)-I10</f>
        <v>0</v>
      </c>
      <c r="K10" s="88"/>
      <c r="L10" s="89"/>
      <c r="M10" s="85"/>
      <c r="N10" s="85"/>
      <c r="O10" s="90"/>
      <c r="P10" s="85"/>
      <c r="Q10" s="90"/>
      <c r="R10" s="85"/>
      <c r="S10" s="85"/>
      <c r="T10" s="90"/>
      <c r="U10" s="85"/>
      <c r="V10" s="90"/>
      <c r="W10" s="90"/>
      <c r="X10" s="90"/>
      <c r="Y10" s="85"/>
      <c r="Z10" s="85"/>
      <c r="AA10" s="90"/>
      <c r="AB10" s="85"/>
      <c r="AC10" s="90"/>
      <c r="AD10" s="90"/>
      <c r="AE10" s="90"/>
      <c r="AF10" s="90"/>
      <c r="AG10" s="85"/>
      <c r="AH10" s="85"/>
      <c r="AI10" s="85"/>
      <c r="AJ10" s="90"/>
      <c r="AK10" s="85"/>
      <c r="AL10" s="90"/>
      <c r="AM10" s="90"/>
      <c r="AN10" s="90"/>
      <c r="AO10" s="90"/>
      <c r="AP10" s="90"/>
      <c r="AQ10" s="85"/>
      <c r="AR10" s="85"/>
      <c r="AS10" s="85"/>
      <c r="AT10" s="85"/>
      <c r="AU10" s="85"/>
      <c r="AV10" s="90"/>
      <c r="AW10" s="90"/>
      <c r="AX10" s="90"/>
      <c r="AY10" s="85"/>
      <c r="AZ10" s="91"/>
      <c r="BA10" s="92">
        <f t="shared" si="4"/>
        <v>0</v>
      </c>
      <c r="BB10" s="93"/>
      <c r="BC10" s="93"/>
      <c r="BD10" s="93"/>
      <c r="BE10" s="186"/>
      <c r="BF10" s="93">
        <f t="shared" si="5"/>
        <v>0</v>
      </c>
      <c r="BG10" s="94">
        <f t="shared" si="6"/>
        <v>0</v>
      </c>
      <c r="BH10" s="57"/>
      <c r="BI10" s="49">
        <f t="shared" si="7"/>
        <v>0</v>
      </c>
      <c r="BK10" s="5"/>
    </row>
    <row r="11" spans="1:63" ht="15" customHeight="1" outlineLevel="2">
      <c r="A11" s="219" t="s">
        <v>220</v>
      </c>
      <c r="B11" s="221" t="s">
        <v>16</v>
      </c>
      <c r="C11" s="221" t="s">
        <v>36</v>
      </c>
      <c r="D11" s="86"/>
      <c r="E11" s="86"/>
      <c r="F11" s="86"/>
      <c r="G11" s="86"/>
      <c r="H11" s="86"/>
      <c r="I11" s="86"/>
      <c r="J11" s="87">
        <f t="shared" si="17"/>
        <v>0</v>
      </c>
      <c r="K11" s="88"/>
      <c r="L11" s="89"/>
      <c r="M11" s="85"/>
      <c r="N11" s="85"/>
      <c r="O11" s="90"/>
      <c r="P11" s="85"/>
      <c r="Q11" s="90"/>
      <c r="R11" s="85"/>
      <c r="S11" s="85"/>
      <c r="T11" s="90"/>
      <c r="U11" s="85"/>
      <c r="V11" s="90"/>
      <c r="W11" s="90"/>
      <c r="X11" s="90"/>
      <c r="Y11" s="85"/>
      <c r="Z11" s="85"/>
      <c r="AA11" s="90"/>
      <c r="AB11" s="85"/>
      <c r="AC11" s="90"/>
      <c r="AD11" s="90"/>
      <c r="AE11" s="90"/>
      <c r="AF11" s="90"/>
      <c r="AG11" s="85"/>
      <c r="AH11" s="85"/>
      <c r="AI11" s="85"/>
      <c r="AJ11" s="90"/>
      <c r="AK11" s="85"/>
      <c r="AL11" s="90"/>
      <c r="AM11" s="90"/>
      <c r="AN11" s="90"/>
      <c r="AO11" s="90"/>
      <c r="AP11" s="90"/>
      <c r="AQ11" s="85"/>
      <c r="AR11" s="85"/>
      <c r="AS11" s="85"/>
      <c r="AT11" s="85"/>
      <c r="AU11" s="85"/>
      <c r="AV11" s="90"/>
      <c r="AW11" s="90"/>
      <c r="AX11" s="90"/>
      <c r="AY11" s="85"/>
      <c r="AZ11" s="91"/>
      <c r="BA11" s="92">
        <f t="shared" si="4"/>
        <v>0</v>
      </c>
      <c r="BB11" s="93"/>
      <c r="BC11" s="93"/>
      <c r="BD11" s="93"/>
      <c r="BE11" s="186"/>
      <c r="BF11" s="93">
        <f t="shared" si="5"/>
        <v>0</v>
      </c>
      <c r="BG11" s="94">
        <f t="shared" si="6"/>
        <v>0</v>
      </c>
      <c r="BH11" s="57"/>
      <c r="BI11" s="49">
        <f t="shared" si="7"/>
        <v>0</v>
      </c>
      <c r="BK11" s="5"/>
    </row>
    <row r="12" spans="1:63" ht="15" customHeight="1" outlineLevel="2">
      <c r="A12" s="219" t="s">
        <v>220</v>
      </c>
      <c r="B12" s="221" t="s">
        <v>16</v>
      </c>
      <c r="C12" s="221" t="s">
        <v>141</v>
      </c>
      <c r="D12" s="86"/>
      <c r="E12" s="86"/>
      <c r="F12" s="86"/>
      <c r="G12" s="86"/>
      <c r="H12" s="86"/>
      <c r="I12" s="86"/>
      <c r="J12" s="87">
        <f t="shared" si="17"/>
        <v>0</v>
      </c>
      <c r="K12" s="88"/>
      <c r="L12" s="89"/>
      <c r="M12" s="85"/>
      <c r="N12" s="85"/>
      <c r="O12" s="90"/>
      <c r="P12" s="85"/>
      <c r="Q12" s="90"/>
      <c r="R12" s="85"/>
      <c r="S12" s="85"/>
      <c r="T12" s="90"/>
      <c r="U12" s="85"/>
      <c r="V12" s="90"/>
      <c r="W12" s="90"/>
      <c r="X12" s="90"/>
      <c r="Y12" s="85"/>
      <c r="Z12" s="85"/>
      <c r="AA12" s="90"/>
      <c r="AB12" s="85"/>
      <c r="AC12" s="90"/>
      <c r="AD12" s="90"/>
      <c r="AE12" s="90"/>
      <c r="AF12" s="90"/>
      <c r="AG12" s="85"/>
      <c r="AH12" s="85"/>
      <c r="AI12" s="85"/>
      <c r="AJ12" s="90"/>
      <c r="AK12" s="85"/>
      <c r="AL12" s="90"/>
      <c r="AM12" s="90"/>
      <c r="AN12" s="90"/>
      <c r="AO12" s="90"/>
      <c r="AP12" s="90"/>
      <c r="AQ12" s="85"/>
      <c r="AR12" s="85"/>
      <c r="AS12" s="85"/>
      <c r="AT12" s="85"/>
      <c r="AU12" s="85"/>
      <c r="AV12" s="90"/>
      <c r="AW12" s="90"/>
      <c r="AX12" s="90"/>
      <c r="AY12" s="85"/>
      <c r="AZ12" s="91"/>
      <c r="BA12" s="92">
        <f t="shared" si="4"/>
        <v>0</v>
      </c>
      <c r="BB12" s="93"/>
      <c r="BC12" s="93"/>
      <c r="BD12" s="93"/>
      <c r="BE12" s="186"/>
      <c r="BF12" s="93">
        <f t="shared" si="5"/>
        <v>0</v>
      </c>
      <c r="BG12" s="94">
        <f t="shared" si="6"/>
        <v>0</v>
      </c>
      <c r="BH12" s="57"/>
      <c r="BI12" s="49">
        <f t="shared" si="7"/>
        <v>0</v>
      </c>
      <c r="BK12" s="5"/>
    </row>
    <row r="13" spans="1:63" ht="15" customHeight="1" outlineLevel="2">
      <c r="A13" s="219" t="s">
        <v>220</v>
      </c>
      <c r="B13" s="221" t="s">
        <v>16</v>
      </c>
      <c r="C13" s="221" t="s">
        <v>14</v>
      </c>
      <c r="D13" s="86"/>
      <c r="E13" s="86"/>
      <c r="F13" s="86"/>
      <c r="G13" s="86"/>
      <c r="H13" s="86"/>
      <c r="I13" s="86"/>
      <c r="J13" s="87">
        <f t="shared" si="17"/>
        <v>0</v>
      </c>
      <c r="K13" s="88">
        <v>11</v>
      </c>
      <c r="L13" s="89"/>
      <c r="M13" s="85"/>
      <c r="N13" s="85"/>
      <c r="O13" s="90"/>
      <c r="P13" s="85"/>
      <c r="Q13" s="90"/>
      <c r="R13" s="85"/>
      <c r="S13" s="85"/>
      <c r="T13" s="90"/>
      <c r="U13" s="85"/>
      <c r="V13" s="90"/>
      <c r="W13" s="90"/>
      <c r="X13" s="90"/>
      <c r="Y13" s="85"/>
      <c r="Z13" s="85"/>
      <c r="AA13" s="90"/>
      <c r="AB13" s="85"/>
      <c r="AC13" s="90"/>
      <c r="AD13" s="90"/>
      <c r="AE13" s="90"/>
      <c r="AF13" s="90"/>
      <c r="AG13" s="85"/>
      <c r="AH13" s="85"/>
      <c r="AI13" s="85"/>
      <c r="AJ13" s="90"/>
      <c r="AK13" s="85"/>
      <c r="AL13" s="90"/>
      <c r="AM13" s="90"/>
      <c r="AN13" s="90"/>
      <c r="AO13" s="90"/>
      <c r="AP13" s="90"/>
      <c r="AQ13" s="85"/>
      <c r="AR13" s="85"/>
      <c r="AS13" s="85"/>
      <c r="AT13" s="85"/>
      <c r="AU13" s="85"/>
      <c r="AV13" s="90"/>
      <c r="AW13" s="90"/>
      <c r="AX13" s="90"/>
      <c r="AY13" s="85"/>
      <c r="AZ13" s="91"/>
      <c r="BA13" s="92">
        <f t="shared" si="4"/>
        <v>11</v>
      </c>
      <c r="BB13" s="93"/>
      <c r="BC13" s="93"/>
      <c r="BD13" s="93"/>
      <c r="BE13" s="186"/>
      <c r="BF13" s="93">
        <f t="shared" si="5"/>
        <v>0</v>
      </c>
      <c r="BG13" s="94">
        <f t="shared" si="6"/>
        <v>-11</v>
      </c>
      <c r="BH13" s="57"/>
      <c r="BI13" s="49">
        <f t="shared" si="7"/>
        <v>-11</v>
      </c>
      <c r="BK13" s="5"/>
    </row>
    <row r="14" spans="1:63" ht="15" customHeight="1" outlineLevel="2">
      <c r="A14" s="219" t="s">
        <v>220</v>
      </c>
      <c r="B14" s="221" t="s">
        <v>16</v>
      </c>
      <c r="C14" s="221" t="s">
        <v>15</v>
      </c>
      <c r="D14" s="86"/>
      <c r="E14" s="86"/>
      <c r="F14" s="86"/>
      <c r="G14" s="86"/>
      <c r="H14" s="86"/>
      <c r="I14" s="86"/>
      <c r="J14" s="87">
        <f t="shared" si="17"/>
        <v>0</v>
      </c>
      <c r="K14" s="88"/>
      <c r="L14" s="89"/>
      <c r="M14" s="85"/>
      <c r="N14" s="85"/>
      <c r="O14" s="90"/>
      <c r="P14" s="85"/>
      <c r="Q14" s="90"/>
      <c r="R14" s="85"/>
      <c r="S14" s="85"/>
      <c r="T14" s="90"/>
      <c r="U14" s="85"/>
      <c r="V14" s="90"/>
      <c r="W14" s="90"/>
      <c r="X14" s="90"/>
      <c r="Y14" s="85"/>
      <c r="Z14" s="85"/>
      <c r="AA14" s="90"/>
      <c r="AB14" s="85"/>
      <c r="AC14" s="90"/>
      <c r="AD14" s="90"/>
      <c r="AE14" s="90"/>
      <c r="AF14" s="90"/>
      <c r="AG14" s="85"/>
      <c r="AH14" s="85"/>
      <c r="AI14" s="85"/>
      <c r="AJ14" s="90"/>
      <c r="AK14" s="85"/>
      <c r="AL14" s="90"/>
      <c r="AM14" s="90"/>
      <c r="AN14" s="90"/>
      <c r="AO14" s="90"/>
      <c r="AP14" s="90"/>
      <c r="AQ14" s="85"/>
      <c r="AR14" s="85"/>
      <c r="AS14" s="85"/>
      <c r="AT14" s="85"/>
      <c r="AU14" s="85"/>
      <c r="AV14" s="90"/>
      <c r="AW14" s="90"/>
      <c r="AX14" s="90"/>
      <c r="AY14" s="85"/>
      <c r="AZ14" s="91"/>
      <c r="BA14" s="92">
        <f t="shared" si="4"/>
        <v>0</v>
      </c>
      <c r="BB14" s="93"/>
      <c r="BC14" s="93"/>
      <c r="BD14" s="93"/>
      <c r="BE14" s="186"/>
      <c r="BF14" s="93">
        <f t="shared" si="5"/>
        <v>0</v>
      </c>
      <c r="BG14" s="94">
        <f t="shared" si="6"/>
        <v>0</v>
      </c>
      <c r="BH14" s="57"/>
      <c r="BI14" s="49">
        <f t="shared" si="7"/>
        <v>0</v>
      </c>
      <c r="BK14" s="5"/>
    </row>
    <row r="15" spans="1:63" s="13" customFormat="1" ht="15" customHeight="1" outlineLevel="1">
      <c r="A15" s="222" t="s">
        <v>220</v>
      </c>
      <c r="B15" s="223"/>
      <c r="C15" s="223"/>
      <c r="D15" s="95">
        <f t="shared" ref="D15" si="18">SUM(D10:D14)</f>
        <v>0</v>
      </c>
      <c r="E15" s="95">
        <f t="shared" ref="E15:I15" si="19">SUM(E10:E14)</f>
        <v>0</v>
      </c>
      <c r="F15" s="95">
        <f t="shared" si="19"/>
        <v>0</v>
      </c>
      <c r="G15" s="95">
        <f t="shared" si="19"/>
        <v>0</v>
      </c>
      <c r="H15" s="95">
        <f t="shared" si="19"/>
        <v>0</v>
      </c>
      <c r="I15" s="95">
        <f t="shared" si="19"/>
        <v>0</v>
      </c>
      <c r="J15" s="96">
        <f t="shared" ref="J15:AZ15" si="20">SUM(J10:J14)</f>
        <v>0</v>
      </c>
      <c r="K15" s="97">
        <f t="shared" si="20"/>
        <v>11</v>
      </c>
      <c r="L15" s="98">
        <f t="shared" si="20"/>
        <v>0</v>
      </c>
      <c r="M15" s="99">
        <f t="shared" si="20"/>
        <v>0</v>
      </c>
      <c r="N15" s="99">
        <f t="shared" si="20"/>
        <v>0</v>
      </c>
      <c r="O15" s="100">
        <f t="shared" si="20"/>
        <v>0</v>
      </c>
      <c r="P15" s="99">
        <f t="shared" si="20"/>
        <v>0</v>
      </c>
      <c r="Q15" s="100">
        <f t="shared" si="20"/>
        <v>0</v>
      </c>
      <c r="R15" s="99">
        <f t="shared" si="20"/>
        <v>0</v>
      </c>
      <c r="S15" s="99">
        <f t="shared" si="20"/>
        <v>0</v>
      </c>
      <c r="T15" s="100">
        <f t="shared" si="20"/>
        <v>0</v>
      </c>
      <c r="U15" s="99">
        <f t="shared" si="20"/>
        <v>0</v>
      </c>
      <c r="V15" s="100">
        <f t="shared" si="20"/>
        <v>0</v>
      </c>
      <c r="W15" s="100">
        <f t="shared" si="20"/>
        <v>0</v>
      </c>
      <c r="X15" s="100">
        <f t="shared" si="20"/>
        <v>0</v>
      </c>
      <c r="Y15" s="99">
        <f t="shared" si="20"/>
        <v>0</v>
      </c>
      <c r="Z15" s="99">
        <f t="shared" si="20"/>
        <v>0</v>
      </c>
      <c r="AA15" s="100">
        <f t="shared" si="20"/>
        <v>0</v>
      </c>
      <c r="AB15" s="99">
        <f t="shared" si="20"/>
        <v>0</v>
      </c>
      <c r="AC15" s="100">
        <f t="shared" si="20"/>
        <v>0</v>
      </c>
      <c r="AD15" s="100">
        <f t="shared" si="20"/>
        <v>0</v>
      </c>
      <c r="AE15" s="100">
        <f t="shared" si="20"/>
        <v>0</v>
      </c>
      <c r="AF15" s="100">
        <f t="shared" si="20"/>
        <v>0</v>
      </c>
      <c r="AG15" s="99">
        <f t="shared" si="20"/>
        <v>0</v>
      </c>
      <c r="AH15" s="99">
        <f t="shared" si="20"/>
        <v>0</v>
      </c>
      <c r="AI15" s="99">
        <f t="shared" si="20"/>
        <v>0</v>
      </c>
      <c r="AJ15" s="100">
        <f t="shared" si="20"/>
        <v>0</v>
      </c>
      <c r="AK15" s="99">
        <f t="shared" si="20"/>
        <v>0</v>
      </c>
      <c r="AL15" s="100">
        <f t="shared" si="20"/>
        <v>0</v>
      </c>
      <c r="AM15" s="100">
        <f t="shared" si="20"/>
        <v>0</v>
      </c>
      <c r="AN15" s="100">
        <f t="shared" si="20"/>
        <v>0</v>
      </c>
      <c r="AO15" s="100">
        <f t="shared" si="20"/>
        <v>0</v>
      </c>
      <c r="AP15" s="100">
        <f t="shared" si="20"/>
        <v>0</v>
      </c>
      <c r="AQ15" s="99">
        <f t="shared" si="20"/>
        <v>0</v>
      </c>
      <c r="AR15" s="99"/>
      <c r="AS15" s="99">
        <f t="shared" si="20"/>
        <v>0</v>
      </c>
      <c r="AT15" s="99">
        <f t="shared" si="20"/>
        <v>0</v>
      </c>
      <c r="AU15" s="99">
        <f t="shared" si="20"/>
        <v>0</v>
      </c>
      <c r="AV15" s="100">
        <f t="shared" si="20"/>
        <v>0</v>
      </c>
      <c r="AW15" s="100">
        <f t="shared" si="20"/>
        <v>0</v>
      </c>
      <c r="AX15" s="100">
        <f t="shared" si="20"/>
        <v>0</v>
      </c>
      <c r="AY15" s="99">
        <f t="shared" si="20"/>
        <v>0</v>
      </c>
      <c r="AZ15" s="101">
        <f t="shared" si="20"/>
        <v>0</v>
      </c>
      <c r="BA15" s="102">
        <f t="shared" si="4"/>
        <v>11</v>
      </c>
      <c r="BB15" s="100">
        <f t="shared" ref="BB15:BD15" si="21">SUM(BB10:BB14)</f>
        <v>0</v>
      </c>
      <c r="BC15" s="100">
        <f t="shared" si="21"/>
        <v>0</v>
      </c>
      <c r="BD15" s="100">
        <f t="shared" si="21"/>
        <v>0</v>
      </c>
      <c r="BE15" s="187">
        <v>0</v>
      </c>
      <c r="BF15" s="100">
        <f t="shared" si="5"/>
        <v>0</v>
      </c>
      <c r="BG15" s="103">
        <f t="shared" si="6"/>
        <v>-11</v>
      </c>
      <c r="BH15" s="65"/>
      <c r="BI15" s="50">
        <f t="shared" si="7"/>
        <v>-11</v>
      </c>
      <c r="BK15" s="1"/>
    </row>
    <row r="16" spans="1:63" ht="15" customHeight="1" outlineLevel="2">
      <c r="A16" s="219" t="s">
        <v>220</v>
      </c>
      <c r="B16" s="221" t="s">
        <v>26</v>
      </c>
      <c r="C16" s="221" t="s">
        <v>17</v>
      </c>
      <c r="D16" s="86"/>
      <c r="E16" s="86"/>
      <c r="F16" s="86"/>
      <c r="G16" s="86"/>
      <c r="H16" s="86"/>
      <c r="I16" s="86"/>
      <c r="J16" s="87">
        <f t="shared" ref="J16:J20" si="22">SUM(D16:H16)-I16</f>
        <v>0</v>
      </c>
      <c r="K16" s="88"/>
      <c r="L16" s="89"/>
      <c r="M16" s="85"/>
      <c r="N16" s="85"/>
      <c r="O16" s="90"/>
      <c r="P16" s="85"/>
      <c r="Q16" s="90"/>
      <c r="R16" s="85"/>
      <c r="S16" s="85"/>
      <c r="T16" s="90"/>
      <c r="U16" s="85"/>
      <c r="V16" s="90"/>
      <c r="W16" s="90"/>
      <c r="X16" s="90"/>
      <c r="Y16" s="85"/>
      <c r="Z16" s="85"/>
      <c r="AA16" s="90"/>
      <c r="AB16" s="85"/>
      <c r="AC16" s="90"/>
      <c r="AD16" s="90"/>
      <c r="AE16" s="90"/>
      <c r="AF16" s="90"/>
      <c r="AG16" s="85"/>
      <c r="AH16" s="85"/>
      <c r="AI16" s="85"/>
      <c r="AJ16" s="90"/>
      <c r="AK16" s="85"/>
      <c r="AL16" s="90"/>
      <c r="AM16" s="90"/>
      <c r="AN16" s="90"/>
      <c r="AO16" s="90"/>
      <c r="AP16" s="90"/>
      <c r="AQ16" s="85"/>
      <c r="AR16" s="85"/>
      <c r="AS16" s="85"/>
      <c r="AT16" s="85"/>
      <c r="AU16" s="85"/>
      <c r="AV16" s="90"/>
      <c r="AW16" s="90"/>
      <c r="AX16" s="90"/>
      <c r="AY16" s="85"/>
      <c r="AZ16" s="91"/>
      <c r="BA16" s="92">
        <f t="shared" si="4"/>
        <v>0</v>
      </c>
      <c r="BB16" s="93"/>
      <c r="BC16" s="93"/>
      <c r="BD16" s="93"/>
      <c r="BE16" s="186"/>
      <c r="BF16" s="93">
        <f t="shared" si="5"/>
        <v>0</v>
      </c>
      <c r="BG16" s="94">
        <f t="shared" si="6"/>
        <v>0</v>
      </c>
      <c r="BH16" s="57"/>
      <c r="BI16" s="49">
        <f t="shared" ref="BI16:BI29" si="23">SUM(BB16:BG16)</f>
        <v>0</v>
      </c>
    </row>
    <row r="17" spans="1:63" ht="15" customHeight="1" outlineLevel="2">
      <c r="A17" s="219" t="s">
        <v>220</v>
      </c>
      <c r="B17" s="221" t="s">
        <v>26</v>
      </c>
      <c r="C17" s="221" t="s">
        <v>36</v>
      </c>
      <c r="D17" s="86"/>
      <c r="E17" s="86"/>
      <c r="F17" s="86"/>
      <c r="G17" s="86"/>
      <c r="H17" s="86"/>
      <c r="I17" s="86"/>
      <c r="J17" s="87">
        <f t="shared" si="22"/>
        <v>0</v>
      </c>
      <c r="K17" s="88"/>
      <c r="L17" s="89"/>
      <c r="M17" s="85"/>
      <c r="N17" s="85"/>
      <c r="O17" s="90"/>
      <c r="P17" s="85"/>
      <c r="Q17" s="90"/>
      <c r="R17" s="85"/>
      <c r="S17" s="85"/>
      <c r="T17" s="90"/>
      <c r="U17" s="85"/>
      <c r="V17" s="90"/>
      <c r="W17" s="90"/>
      <c r="X17" s="90"/>
      <c r="Y17" s="85"/>
      <c r="Z17" s="85"/>
      <c r="AA17" s="90"/>
      <c r="AB17" s="85"/>
      <c r="AC17" s="90"/>
      <c r="AD17" s="90"/>
      <c r="AE17" s="90"/>
      <c r="AF17" s="90"/>
      <c r="AG17" s="85"/>
      <c r="AH17" s="85"/>
      <c r="AI17" s="85"/>
      <c r="AJ17" s="90"/>
      <c r="AK17" s="85"/>
      <c r="AL17" s="90"/>
      <c r="AM17" s="90"/>
      <c r="AN17" s="90"/>
      <c r="AO17" s="90"/>
      <c r="AP17" s="90"/>
      <c r="AQ17" s="85"/>
      <c r="AR17" s="85"/>
      <c r="AS17" s="85"/>
      <c r="AT17" s="85"/>
      <c r="AU17" s="85"/>
      <c r="AV17" s="90"/>
      <c r="AW17" s="90"/>
      <c r="AX17" s="90"/>
      <c r="AY17" s="85"/>
      <c r="AZ17" s="91"/>
      <c r="BA17" s="92">
        <f t="shared" si="4"/>
        <v>0</v>
      </c>
      <c r="BB17" s="93"/>
      <c r="BC17" s="93"/>
      <c r="BD17" s="93"/>
      <c r="BE17" s="186"/>
      <c r="BF17" s="93">
        <f t="shared" si="5"/>
        <v>0</v>
      </c>
      <c r="BG17" s="94">
        <f t="shared" si="6"/>
        <v>0</v>
      </c>
      <c r="BH17" s="57"/>
      <c r="BI17" s="49">
        <f t="shared" si="23"/>
        <v>0</v>
      </c>
    </row>
    <row r="18" spans="1:63" ht="15" customHeight="1" outlineLevel="2">
      <c r="A18" s="219" t="s">
        <v>220</v>
      </c>
      <c r="B18" s="221" t="s">
        <v>26</v>
      </c>
      <c r="C18" s="221" t="s">
        <v>141</v>
      </c>
      <c r="D18" s="86"/>
      <c r="E18" s="86"/>
      <c r="F18" s="86"/>
      <c r="G18" s="86"/>
      <c r="H18" s="86"/>
      <c r="I18" s="86"/>
      <c r="J18" s="87">
        <f t="shared" si="22"/>
        <v>0</v>
      </c>
      <c r="K18" s="88"/>
      <c r="L18" s="89"/>
      <c r="M18" s="85"/>
      <c r="N18" s="85"/>
      <c r="O18" s="90"/>
      <c r="P18" s="85"/>
      <c r="Q18" s="90"/>
      <c r="R18" s="85"/>
      <c r="S18" s="85"/>
      <c r="T18" s="90"/>
      <c r="U18" s="85"/>
      <c r="V18" s="90"/>
      <c r="W18" s="90"/>
      <c r="X18" s="90"/>
      <c r="Y18" s="85"/>
      <c r="Z18" s="85"/>
      <c r="AA18" s="90"/>
      <c r="AB18" s="85"/>
      <c r="AC18" s="90"/>
      <c r="AD18" s="90"/>
      <c r="AE18" s="90"/>
      <c r="AF18" s="90"/>
      <c r="AG18" s="85"/>
      <c r="AH18" s="85"/>
      <c r="AI18" s="85"/>
      <c r="AJ18" s="90"/>
      <c r="AK18" s="85"/>
      <c r="AL18" s="90"/>
      <c r="AM18" s="90"/>
      <c r="AN18" s="90"/>
      <c r="AO18" s="90"/>
      <c r="AP18" s="90"/>
      <c r="AQ18" s="85"/>
      <c r="AR18" s="85"/>
      <c r="AS18" s="85"/>
      <c r="AT18" s="85"/>
      <c r="AU18" s="85"/>
      <c r="AV18" s="90"/>
      <c r="AW18" s="90"/>
      <c r="AX18" s="90"/>
      <c r="AY18" s="85"/>
      <c r="AZ18" s="91"/>
      <c r="BA18" s="92">
        <f t="shared" si="4"/>
        <v>0</v>
      </c>
      <c r="BB18" s="93"/>
      <c r="BC18" s="93"/>
      <c r="BD18" s="93"/>
      <c r="BE18" s="186"/>
      <c r="BF18" s="93">
        <f t="shared" si="5"/>
        <v>0</v>
      </c>
      <c r="BG18" s="94">
        <f t="shared" si="6"/>
        <v>0</v>
      </c>
      <c r="BH18" s="57"/>
      <c r="BI18" s="49">
        <f t="shared" si="23"/>
        <v>0</v>
      </c>
    </row>
    <row r="19" spans="1:63" ht="15" customHeight="1" outlineLevel="2">
      <c r="A19" s="219" t="s">
        <v>220</v>
      </c>
      <c r="B19" s="221" t="s">
        <v>26</v>
      </c>
      <c r="C19" s="221" t="s">
        <v>14</v>
      </c>
      <c r="D19" s="86"/>
      <c r="E19" s="86"/>
      <c r="F19" s="86"/>
      <c r="G19" s="86"/>
      <c r="H19" s="86"/>
      <c r="I19" s="86"/>
      <c r="J19" s="87">
        <f t="shared" si="22"/>
        <v>0</v>
      </c>
      <c r="K19" s="88"/>
      <c r="L19" s="89"/>
      <c r="M19" s="85"/>
      <c r="N19" s="85"/>
      <c r="O19" s="90"/>
      <c r="P19" s="85"/>
      <c r="Q19" s="90"/>
      <c r="R19" s="85"/>
      <c r="S19" s="85"/>
      <c r="T19" s="90"/>
      <c r="U19" s="85"/>
      <c r="V19" s="90"/>
      <c r="W19" s="90"/>
      <c r="X19" s="90"/>
      <c r="Y19" s="85"/>
      <c r="Z19" s="85"/>
      <c r="AA19" s="90"/>
      <c r="AB19" s="85"/>
      <c r="AC19" s="90"/>
      <c r="AD19" s="90"/>
      <c r="AE19" s="90"/>
      <c r="AF19" s="90"/>
      <c r="AG19" s="85"/>
      <c r="AH19" s="85"/>
      <c r="AI19" s="85"/>
      <c r="AJ19" s="90"/>
      <c r="AK19" s="85"/>
      <c r="AL19" s="90"/>
      <c r="AM19" s="90"/>
      <c r="AN19" s="90"/>
      <c r="AO19" s="90"/>
      <c r="AP19" s="90"/>
      <c r="AQ19" s="85"/>
      <c r="AR19" s="85"/>
      <c r="AS19" s="85"/>
      <c r="AT19" s="85"/>
      <c r="AU19" s="85"/>
      <c r="AV19" s="90"/>
      <c r="AW19" s="90"/>
      <c r="AX19" s="90"/>
      <c r="AY19" s="85"/>
      <c r="AZ19" s="91"/>
      <c r="BA19" s="92">
        <f t="shared" ref="BA19:BA82" si="24">SUM(K19:AZ19)</f>
        <v>0</v>
      </c>
      <c r="BB19" s="93"/>
      <c r="BC19" s="93"/>
      <c r="BD19" s="93"/>
      <c r="BE19" s="186"/>
      <c r="BF19" s="93">
        <f t="shared" si="5"/>
        <v>0</v>
      </c>
      <c r="BG19" s="94">
        <f t="shared" si="6"/>
        <v>0</v>
      </c>
      <c r="BH19" s="57"/>
      <c r="BI19" s="49">
        <f t="shared" si="23"/>
        <v>0</v>
      </c>
    </row>
    <row r="20" spans="1:63" ht="15" customHeight="1" outlineLevel="2">
      <c r="A20" s="219" t="s">
        <v>220</v>
      </c>
      <c r="B20" s="221" t="s">
        <v>26</v>
      </c>
      <c r="C20" s="221" t="s">
        <v>15</v>
      </c>
      <c r="D20" s="86"/>
      <c r="E20" s="86"/>
      <c r="F20" s="86"/>
      <c r="G20" s="86"/>
      <c r="H20" s="86"/>
      <c r="I20" s="86"/>
      <c r="J20" s="87">
        <f t="shared" si="22"/>
        <v>0</v>
      </c>
      <c r="K20" s="88"/>
      <c r="L20" s="89"/>
      <c r="M20" s="85"/>
      <c r="N20" s="85"/>
      <c r="O20" s="90"/>
      <c r="P20" s="85"/>
      <c r="Q20" s="90"/>
      <c r="R20" s="85"/>
      <c r="S20" s="85"/>
      <c r="T20" s="90"/>
      <c r="U20" s="85"/>
      <c r="V20" s="90"/>
      <c r="W20" s="90"/>
      <c r="X20" s="90"/>
      <c r="Y20" s="85"/>
      <c r="Z20" s="85"/>
      <c r="AA20" s="90"/>
      <c r="AB20" s="85"/>
      <c r="AC20" s="90"/>
      <c r="AD20" s="90"/>
      <c r="AE20" s="90"/>
      <c r="AF20" s="90"/>
      <c r="AG20" s="85"/>
      <c r="AH20" s="85"/>
      <c r="AI20" s="85"/>
      <c r="AJ20" s="90"/>
      <c r="AK20" s="85"/>
      <c r="AL20" s="90"/>
      <c r="AM20" s="90"/>
      <c r="AN20" s="90"/>
      <c r="AO20" s="90"/>
      <c r="AP20" s="90"/>
      <c r="AQ20" s="85"/>
      <c r="AR20" s="85"/>
      <c r="AS20" s="85"/>
      <c r="AT20" s="85"/>
      <c r="AU20" s="85"/>
      <c r="AV20" s="90"/>
      <c r="AW20" s="90"/>
      <c r="AX20" s="90"/>
      <c r="AY20" s="85"/>
      <c r="AZ20" s="91"/>
      <c r="BA20" s="92">
        <f t="shared" si="24"/>
        <v>0</v>
      </c>
      <c r="BB20" s="93"/>
      <c r="BC20" s="93"/>
      <c r="BD20" s="93"/>
      <c r="BE20" s="186"/>
      <c r="BF20" s="93">
        <f t="shared" si="5"/>
        <v>0</v>
      </c>
      <c r="BG20" s="94">
        <f t="shared" si="6"/>
        <v>0</v>
      </c>
      <c r="BH20" s="57"/>
      <c r="BI20" s="49">
        <f t="shared" si="23"/>
        <v>0</v>
      </c>
    </row>
    <row r="21" spans="1:63" s="13" customFormat="1" ht="15" customHeight="1" outlineLevel="1">
      <c r="A21" s="222" t="s">
        <v>220</v>
      </c>
      <c r="B21" s="223"/>
      <c r="C21" s="223"/>
      <c r="D21" s="95">
        <f t="shared" ref="D21" si="25">SUM(D16:D20)</f>
        <v>0</v>
      </c>
      <c r="E21" s="95">
        <f t="shared" ref="E21:I21" si="26">SUM(E16:E20)</f>
        <v>0</v>
      </c>
      <c r="F21" s="95">
        <f t="shared" si="26"/>
        <v>0</v>
      </c>
      <c r="G21" s="95">
        <f t="shared" si="26"/>
        <v>0</v>
      </c>
      <c r="H21" s="95">
        <f t="shared" si="26"/>
        <v>0</v>
      </c>
      <c r="I21" s="95">
        <f t="shared" si="26"/>
        <v>0</v>
      </c>
      <c r="J21" s="96">
        <f t="shared" ref="J21:AZ21" si="27">SUM(J16:J20)</f>
        <v>0</v>
      </c>
      <c r="K21" s="97">
        <f t="shared" si="27"/>
        <v>0</v>
      </c>
      <c r="L21" s="98">
        <f t="shared" si="27"/>
        <v>0</v>
      </c>
      <c r="M21" s="99">
        <f t="shared" si="27"/>
        <v>0</v>
      </c>
      <c r="N21" s="99">
        <f t="shared" si="27"/>
        <v>0</v>
      </c>
      <c r="O21" s="100">
        <f t="shared" si="27"/>
        <v>0</v>
      </c>
      <c r="P21" s="99">
        <f t="shared" si="27"/>
        <v>0</v>
      </c>
      <c r="Q21" s="100">
        <f t="shared" si="27"/>
        <v>0</v>
      </c>
      <c r="R21" s="99">
        <f t="shared" si="27"/>
        <v>0</v>
      </c>
      <c r="S21" s="99">
        <f t="shared" si="27"/>
        <v>0</v>
      </c>
      <c r="T21" s="100">
        <f t="shared" si="27"/>
        <v>0</v>
      </c>
      <c r="U21" s="99">
        <f t="shared" si="27"/>
        <v>0</v>
      </c>
      <c r="V21" s="100">
        <f t="shared" si="27"/>
        <v>0</v>
      </c>
      <c r="W21" s="100">
        <f t="shared" si="27"/>
        <v>0</v>
      </c>
      <c r="X21" s="100">
        <f t="shared" si="27"/>
        <v>0</v>
      </c>
      <c r="Y21" s="99">
        <f t="shared" si="27"/>
        <v>0</v>
      </c>
      <c r="Z21" s="99">
        <f t="shared" si="27"/>
        <v>0</v>
      </c>
      <c r="AA21" s="100">
        <f t="shared" si="27"/>
        <v>0</v>
      </c>
      <c r="AB21" s="99">
        <f t="shared" si="27"/>
        <v>0</v>
      </c>
      <c r="AC21" s="100">
        <f t="shared" si="27"/>
        <v>0</v>
      </c>
      <c r="AD21" s="100">
        <f t="shared" si="27"/>
        <v>0</v>
      </c>
      <c r="AE21" s="100">
        <f t="shared" si="27"/>
        <v>0</v>
      </c>
      <c r="AF21" s="100">
        <f t="shared" si="27"/>
        <v>0</v>
      </c>
      <c r="AG21" s="99">
        <f t="shared" si="27"/>
        <v>0</v>
      </c>
      <c r="AH21" s="99">
        <f t="shared" si="27"/>
        <v>0</v>
      </c>
      <c r="AI21" s="99">
        <f t="shared" si="27"/>
        <v>0</v>
      </c>
      <c r="AJ21" s="100">
        <f t="shared" si="27"/>
        <v>0</v>
      </c>
      <c r="AK21" s="99">
        <f t="shared" si="27"/>
        <v>0</v>
      </c>
      <c r="AL21" s="100">
        <f t="shared" si="27"/>
        <v>0</v>
      </c>
      <c r="AM21" s="100">
        <f t="shared" si="27"/>
        <v>0</v>
      </c>
      <c r="AN21" s="100">
        <f t="shared" si="27"/>
        <v>0</v>
      </c>
      <c r="AO21" s="100">
        <f t="shared" si="27"/>
        <v>0</v>
      </c>
      <c r="AP21" s="100">
        <f t="shared" si="27"/>
        <v>0</v>
      </c>
      <c r="AQ21" s="99">
        <f t="shared" si="27"/>
        <v>0</v>
      </c>
      <c r="AR21" s="99"/>
      <c r="AS21" s="99">
        <f t="shared" si="27"/>
        <v>0</v>
      </c>
      <c r="AT21" s="99">
        <f t="shared" si="27"/>
        <v>0</v>
      </c>
      <c r="AU21" s="99">
        <f t="shared" si="27"/>
        <v>0</v>
      </c>
      <c r="AV21" s="100">
        <f t="shared" si="27"/>
        <v>0</v>
      </c>
      <c r="AW21" s="100">
        <f t="shared" si="27"/>
        <v>0</v>
      </c>
      <c r="AX21" s="100">
        <f t="shared" si="27"/>
        <v>0</v>
      </c>
      <c r="AY21" s="99">
        <f t="shared" si="27"/>
        <v>0</v>
      </c>
      <c r="AZ21" s="101">
        <f t="shared" si="27"/>
        <v>0</v>
      </c>
      <c r="BA21" s="102">
        <f t="shared" si="24"/>
        <v>0</v>
      </c>
      <c r="BB21" s="100">
        <f t="shared" ref="BB21:BD21" si="28">SUM(BB16:BB20)</f>
        <v>0</v>
      </c>
      <c r="BC21" s="100">
        <f t="shared" si="28"/>
        <v>0</v>
      </c>
      <c r="BD21" s="100">
        <f t="shared" si="28"/>
        <v>0</v>
      </c>
      <c r="BE21" s="187">
        <v>0</v>
      </c>
      <c r="BF21" s="100">
        <f t="shared" si="5"/>
        <v>0</v>
      </c>
      <c r="BG21" s="103">
        <f t="shared" si="6"/>
        <v>0</v>
      </c>
      <c r="BH21" s="65"/>
      <c r="BI21" s="50">
        <f t="shared" si="23"/>
        <v>0</v>
      </c>
      <c r="BK21" s="1"/>
    </row>
    <row r="22" spans="1:63" s="75" customFormat="1" ht="15" customHeight="1">
      <c r="A22" s="262" t="s">
        <v>220</v>
      </c>
      <c r="B22" s="224"/>
      <c r="C22" s="224"/>
      <c r="D22" s="109">
        <f>SUM(D15,D21)</f>
        <v>0</v>
      </c>
      <c r="E22" s="109">
        <f t="shared" ref="E22:AZ22" si="29">SUM(E15,E21)</f>
        <v>0</v>
      </c>
      <c r="F22" s="109">
        <f t="shared" si="29"/>
        <v>0</v>
      </c>
      <c r="G22" s="109">
        <f t="shared" si="29"/>
        <v>0</v>
      </c>
      <c r="H22" s="109">
        <f t="shared" si="29"/>
        <v>0</v>
      </c>
      <c r="I22" s="109">
        <f t="shared" si="29"/>
        <v>0</v>
      </c>
      <c r="J22" s="110">
        <f t="shared" si="29"/>
        <v>0</v>
      </c>
      <c r="K22" s="111">
        <f t="shared" si="29"/>
        <v>11</v>
      </c>
      <c r="L22" s="112">
        <f t="shared" si="29"/>
        <v>0</v>
      </c>
      <c r="M22" s="113">
        <f t="shared" si="29"/>
        <v>0</v>
      </c>
      <c r="N22" s="113">
        <f t="shared" si="29"/>
        <v>0</v>
      </c>
      <c r="O22" s="114">
        <f t="shared" si="29"/>
        <v>0</v>
      </c>
      <c r="P22" s="113">
        <f t="shared" si="29"/>
        <v>0</v>
      </c>
      <c r="Q22" s="114">
        <f t="shared" si="29"/>
        <v>0</v>
      </c>
      <c r="R22" s="113">
        <f t="shared" si="29"/>
        <v>0</v>
      </c>
      <c r="S22" s="113">
        <f t="shared" si="29"/>
        <v>0</v>
      </c>
      <c r="T22" s="114">
        <f t="shared" si="29"/>
        <v>0</v>
      </c>
      <c r="U22" s="113">
        <f t="shared" si="29"/>
        <v>0</v>
      </c>
      <c r="V22" s="114">
        <f t="shared" si="29"/>
        <v>0</v>
      </c>
      <c r="W22" s="114">
        <f t="shared" si="29"/>
        <v>0</v>
      </c>
      <c r="X22" s="114">
        <f t="shared" si="29"/>
        <v>0</v>
      </c>
      <c r="Y22" s="113">
        <f t="shared" si="29"/>
        <v>0</v>
      </c>
      <c r="Z22" s="113">
        <f t="shared" si="29"/>
        <v>0</v>
      </c>
      <c r="AA22" s="114">
        <f t="shared" si="29"/>
        <v>0</v>
      </c>
      <c r="AB22" s="113">
        <f t="shared" si="29"/>
        <v>0</v>
      </c>
      <c r="AC22" s="114">
        <f t="shared" si="29"/>
        <v>0</v>
      </c>
      <c r="AD22" s="114">
        <f t="shared" si="29"/>
        <v>0</v>
      </c>
      <c r="AE22" s="114">
        <f t="shared" si="29"/>
        <v>0</v>
      </c>
      <c r="AF22" s="114">
        <f t="shared" si="29"/>
        <v>0</v>
      </c>
      <c r="AG22" s="113">
        <f t="shared" si="29"/>
        <v>0</v>
      </c>
      <c r="AH22" s="113">
        <f t="shared" si="29"/>
        <v>0</v>
      </c>
      <c r="AI22" s="113">
        <f t="shared" si="29"/>
        <v>0</v>
      </c>
      <c r="AJ22" s="114">
        <f t="shared" si="29"/>
        <v>0</v>
      </c>
      <c r="AK22" s="113">
        <f t="shared" si="29"/>
        <v>0</v>
      </c>
      <c r="AL22" s="114">
        <f t="shared" si="29"/>
        <v>0</v>
      </c>
      <c r="AM22" s="114">
        <f t="shared" si="29"/>
        <v>0</v>
      </c>
      <c r="AN22" s="114">
        <f t="shared" si="29"/>
        <v>0</v>
      </c>
      <c r="AO22" s="114">
        <f t="shared" si="29"/>
        <v>0</v>
      </c>
      <c r="AP22" s="114">
        <f t="shared" si="29"/>
        <v>0</v>
      </c>
      <c r="AQ22" s="113">
        <f t="shared" si="29"/>
        <v>0</v>
      </c>
      <c r="AR22" s="113">
        <f t="shared" si="29"/>
        <v>0</v>
      </c>
      <c r="AS22" s="113">
        <f t="shared" si="29"/>
        <v>0</v>
      </c>
      <c r="AT22" s="113">
        <f t="shared" si="29"/>
        <v>0</v>
      </c>
      <c r="AU22" s="113">
        <f t="shared" si="29"/>
        <v>0</v>
      </c>
      <c r="AV22" s="114">
        <f t="shared" si="29"/>
        <v>0</v>
      </c>
      <c r="AW22" s="114">
        <f t="shared" si="29"/>
        <v>0</v>
      </c>
      <c r="AX22" s="114">
        <f t="shared" si="29"/>
        <v>0</v>
      </c>
      <c r="AY22" s="113">
        <f t="shared" si="29"/>
        <v>0</v>
      </c>
      <c r="AZ22" s="115">
        <f t="shared" si="29"/>
        <v>0</v>
      </c>
      <c r="BA22" s="116">
        <f t="shared" si="24"/>
        <v>11</v>
      </c>
      <c r="BB22" s="114">
        <f t="shared" ref="BB22" si="30">SUM(BB15,BB21)</f>
        <v>0</v>
      </c>
      <c r="BC22" s="114">
        <f t="shared" ref="BC22" si="31">SUM(BC15,BC21)</f>
        <v>0</v>
      </c>
      <c r="BD22" s="114">
        <f t="shared" ref="BD22:BE22" si="32">SUM(BD15,BD21)</f>
        <v>0</v>
      </c>
      <c r="BE22" s="188">
        <f t="shared" si="32"/>
        <v>0</v>
      </c>
      <c r="BF22" s="114">
        <f t="shared" si="5"/>
        <v>0</v>
      </c>
      <c r="BG22" s="117">
        <f t="shared" si="6"/>
        <v>-11</v>
      </c>
      <c r="BH22" s="66"/>
      <c r="BI22" s="51">
        <f t="shared" si="23"/>
        <v>-11</v>
      </c>
      <c r="BK22" s="76"/>
    </row>
    <row r="23" spans="1:63" ht="15" customHeight="1" outlineLevel="2">
      <c r="A23" s="219" t="s">
        <v>220</v>
      </c>
      <c r="B23" s="221" t="s">
        <v>28</v>
      </c>
      <c r="C23" s="221" t="s">
        <v>17</v>
      </c>
      <c r="D23" s="86"/>
      <c r="E23" s="86"/>
      <c r="F23" s="86"/>
      <c r="G23" s="86"/>
      <c r="H23" s="86"/>
      <c r="I23" s="86"/>
      <c r="J23" s="87">
        <f t="shared" ref="J23:J27" si="33">SUM(D23:H23)-I23</f>
        <v>0</v>
      </c>
      <c r="K23" s="104"/>
      <c r="L23" s="105"/>
      <c r="M23" s="106"/>
      <c r="N23" s="106"/>
      <c r="O23" s="107"/>
      <c r="P23" s="106"/>
      <c r="Q23" s="107"/>
      <c r="R23" s="106"/>
      <c r="S23" s="106"/>
      <c r="T23" s="107"/>
      <c r="U23" s="106"/>
      <c r="V23" s="107"/>
      <c r="W23" s="107"/>
      <c r="X23" s="107"/>
      <c r="Y23" s="106"/>
      <c r="Z23" s="106"/>
      <c r="AA23" s="107"/>
      <c r="AB23" s="106"/>
      <c r="AC23" s="107"/>
      <c r="AD23" s="107"/>
      <c r="AE23" s="107"/>
      <c r="AF23" s="107"/>
      <c r="AG23" s="106"/>
      <c r="AH23" s="106"/>
      <c r="AI23" s="106"/>
      <c r="AJ23" s="107"/>
      <c r="AK23" s="106"/>
      <c r="AL23" s="107"/>
      <c r="AM23" s="107"/>
      <c r="AN23" s="107"/>
      <c r="AO23" s="107"/>
      <c r="AP23" s="107"/>
      <c r="AQ23" s="106"/>
      <c r="AR23" s="106"/>
      <c r="AS23" s="106"/>
      <c r="AT23" s="106"/>
      <c r="AU23" s="106"/>
      <c r="AV23" s="107"/>
      <c r="AW23" s="107"/>
      <c r="AX23" s="107"/>
      <c r="AY23" s="106"/>
      <c r="AZ23" s="108"/>
      <c r="BA23" s="92">
        <f t="shared" si="24"/>
        <v>0</v>
      </c>
      <c r="BB23" s="93"/>
      <c r="BC23" s="93"/>
      <c r="BD23" s="93"/>
      <c r="BE23" s="186"/>
      <c r="BF23" s="93">
        <f t="shared" si="5"/>
        <v>0</v>
      </c>
      <c r="BG23" s="94">
        <f t="shared" si="6"/>
        <v>0</v>
      </c>
      <c r="BH23" s="57"/>
      <c r="BI23" s="49">
        <f t="shared" si="23"/>
        <v>0</v>
      </c>
      <c r="BK23" s="5"/>
    </row>
    <row r="24" spans="1:63" ht="15" customHeight="1" outlineLevel="2">
      <c r="A24" s="219" t="s">
        <v>220</v>
      </c>
      <c r="B24" s="221" t="s">
        <v>28</v>
      </c>
      <c r="C24" s="221" t="s">
        <v>36</v>
      </c>
      <c r="D24" s="86"/>
      <c r="E24" s="86"/>
      <c r="F24" s="86"/>
      <c r="G24" s="86"/>
      <c r="H24" s="86"/>
      <c r="I24" s="86"/>
      <c r="J24" s="87">
        <f t="shared" si="33"/>
        <v>0</v>
      </c>
      <c r="K24" s="104"/>
      <c r="L24" s="105"/>
      <c r="M24" s="106"/>
      <c r="N24" s="106"/>
      <c r="O24" s="107"/>
      <c r="P24" s="106"/>
      <c r="Q24" s="107"/>
      <c r="R24" s="106"/>
      <c r="S24" s="106"/>
      <c r="T24" s="107"/>
      <c r="U24" s="106"/>
      <c r="V24" s="107"/>
      <c r="W24" s="107"/>
      <c r="X24" s="107"/>
      <c r="Y24" s="106"/>
      <c r="Z24" s="106"/>
      <c r="AA24" s="107"/>
      <c r="AB24" s="106"/>
      <c r="AC24" s="107"/>
      <c r="AD24" s="107"/>
      <c r="AE24" s="107"/>
      <c r="AF24" s="107"/>
      <c r="AG24" s="106"/>
      <c r="AH24" s="106"/>
      <c r="AI24" s="106"/>
      <c r="AJ24" s="107"/>
      <c r="AK24" s="106"/>
      <c r="AL24" s="107"/>
      <c r="AM24" s="107"/>
      <c r="AN24" s="107"/>
      <c r="AO24" s="107"/>
      <c r="AP24" s="107"/>
      <c r="AQ24" s="106"/>
      <c r="AR24" s="106"/>
      <c r="AS24" s="106"/>
      <c r="AT24" s="106"/>
      <c r="AU24" s="106"/>
      <c r="AV24" s="107"/>
      <c r="AW24" s="107"/>
      <c r="AX24" s="107"/>
      <c r="AY24" s="106"/>
      <c r="AZ24" s="108"/>
      <c r="BA24" s="92">
        <f t="shared" si="24"/>
        <v>0</v>
      </c>
      <c r="BB24" s="93"/>
      <c r="BC24" s="93"/>
      <c r="BD24" s="93"/>
      <c r="BE24" s="186"/>
      <c r="BF24" s="93">
        <f t="shared" si="5"/>
        <v>0</v>
      </c>
      <c r="BG24" s="94">
        <f t="shared" si="6"/>
        <v>0</v>
      </c>
      <c r="BH24" s="57"/>
      <c r="BI24" s="49">
        <f t="shared" si="23"/>
        <v>0</v>
      </c>
      <c r="BK24" s="5"/>
    </row>
    <row r="25" spans="1:63" ht="15" customHeight="1" outlineLevel="2">
      <c r="A25" s="219" t="s">
        <v>220</v>
      </c>
      <c r="B25" s="221" t="s">
        <v>28</v>
      </c>
      <c r="C25" s="221" t="s">
        <v>142</v>
      </c>
      <c r="D25" s="86"/>
      <c r="E25" s="86"/>
      <c r="F25" s="86"/>
      <c r="G25" s="86"/>
      <c r="H25" s="86"/>
      <c r="I25" s="86"/>
      <c r="J25" s="87">
        <f t="shared" ref="J25" si="34">SUM(D25:H25)-I25</f>
        <v>0</v>
      </c>
      <c r="K25" s="104"/>
      <c r="L25" s="105"/>
      <c r="M25" s="106"/>
      <c r="N25" s="106"/>
      <c r="O25" s="107"/>
      <c r="P25" s="106"/>
      <c r="Q25" s="107"/>
      <c r="R25" s="106"/>
      <c r="S25" s="106"/>
      <c r="T25" s="107"/>
      <c r="U25" s="106"/>
      <c r="V25" s="107"/>
      <c r="W25" s="107"/>
      <c r="X25" s="107"/>
      <c r="Y25" s="106"/>
      <c r="Z25" s="106"/>
      <c r="AA25" s="107"/>
      <c r="AB25" s="106"/>
      <c r="AC25" s="107"/>
      <c r="AD25" s="107"/>
      <c r="AE25" s="107"/>
      <c r="AF25" s="107"/>
      <c r="AG25" s="106"/>
      <c r="AH25" s="106"/>
      <c r="AI25" s="106"/>
      <c r="AJ25" s="107"/>
      <c r="AK25" s="106"/>
      <c r="AL25" s="107"/>
      <c r="AM25" s="107"/>
      <c r="AN25" s="107"/>
      <c r="AO25" s="107"/>
      <c r="AP25" s="107"/>
      <c r="AQ25" s="106"/>
      <c r="AR25" s="106"/>
      <c r="AS25" s="106"/>
      <c r="AT25" s="106"/>
      <c r="AU25" s="106"/>
      <c r="AV25" s="107"/>
      <c r="AW25" s="107"/>
      <c r="AX25" s="107"/>
      <c r="AY25" s="106"/>
      <c r="AZ25" s="108"/>
      <c r="BA25" s="92">
        <f t="shared" si="24"/>
        <v>0</v>
      </c>
      <c r="BB25" s="93"/>
      <c r="BC25" s="93"/>
      <c r="BD25" s="93"/>
      <c r="BE25" s="186"/>
      <c r="BF25" s="93">
        <f t="shared" si="5"/>
        <v>0</v>
      </c>
      <c r="BG25" s="94">
        <f t="shared" si="6"/>
        <v>0</v>
      </c>
      <c r="BH25" s="57"/>
      <c r="BI25" s="49">
        <f t="shared" ref="BI25" si="35">SUM(BB25:BG25)</f>
        <v>0</v>
      </c>
      <c r="BK25" s="5"/>
    </row>
    <row r="26" spans="1:63" ht="15" customHeight="1" outlineLevel="2">
      <c r="A26" s="219" t="s">
        <v>220</v>
      </c>
      <c r="B26" s="221" t="s">
        <v>28</v>
      </c>
      <c r="C26" s="221" t="s">
        <v>14</v>
      </c>
      <c r="D26" s="86"/>
      <c r="E26" s="86"/>
      <c r="F26" s="86"/>
      <c r="G26" s="86"/>
      <c r="H26" s="86"/>
      <c r="I26" s="86"/>
      <c r="J26" s="87">
        <f t="shared" si="33"/>
        <v>0</v>
      </c>
      <c r="K26" s="104"/>
      <c r="L26" s="105"/>
      <c r="M26" s="106"/>
      <c r="N26" s="106"/>
      <c r="O26" s="107"/>
      <c r="P26" s="106"/>
      <c r="Q26" s="107"/>
      <c r="R26" s="106"/>
      <c r="S26" s="106"/>
      <c r="T26" s="107"/>
      <c r="U26" s="106"/>
      <c r="V26" s="107"/>
      <c r="W26" s="107"/>
      <c r="X26" s="107"/>
      <c r="Y26" s="106"/>
      <c r="Z26" s="106"/>
      <c r="AA26" s="107"/>
      <c r="AB26" s="106"/>
      <c r="AC26" s="107"/>
      <c r="AD26" s="107"/>
      <c r="AE26" s="107"/>
      <c r="AF26" s="107"/>
      <c r="AG26" s="106"/>
      <c r="AH26" s="106"/>
      <c r="AI26" s="106"/>
      <c r="AJ26" s="107"/>
      <c r="AK26" s="106"/>
      <c r="AL26" s="107"/>
      <c r="AM26" s="107"/>
      <c r="AN26" s="107"/>
      <c r="AO26" s="107"/>
      <c r="AP26" s="107"/>
      <c r="AQ26" s="106"/>
      <c r="AR26" s="106"/>
      <c r="AS26" s="106"/>
      <c r="AT26" s="106"/>
      <c r="AU26" s="106"/>
      <c r="AV26" s="107"/>
      <c r="AW26" s="107"/>
      <c r="AX26" s="107"/>
      <c r="AY26" s="106"/>
      <c r="AZ26" s="108"/>
      <c r="BA26" s="92">
        <f t="shared" si="24"/>
        <v>0</v>
      </c>
      <c r="BB26" s="93"/>
      <c r="BC26" s="93"/>
      <c r="BD26" s="93"/>
      <c r="BE26" s="186"/>
      <c r="BF26" s="93">
        <f t="shared" si="5"/>
        <v>0</v>
      </c>
      <c r="BG26" s="94">
        <f t="shared" si="6"/>
        <v>0</v>
      </c>
      <c r="BH26" s="57"/>
      <c r="BI26" s="49">
        <f t="shared" si="23"/>
        <v>0</v>
      </c>
      <c r="BK26" s="5"/>
    </row>
    <row r="27" spans="1:63" ht="15" customHeight="1" outlineLevel="2">
      <c r="A27" s="219" t="s">
        <v>220</v>
      </c>
      <c r="B27" s="221" t="s">
        <v>28</v>
      </c>
      <c r="C27" s="221" t="s">
        <v>15</v>
      </c>
      <c r="D27" s="86"/>
      <c r="E27" s="86"/>
      <c r="F27" s="86"/>
      <c r="G27" s="86"/>
      <c r="H27" s="86"/>
      <c r="I27" s="86"/>
      <c r="J27" s="87">
        <f t="shared" si="33"/>
        <v>0</v>
      </c>
      <c r="K27" s="104">
        <v>36</v>
      </c>
      <c r="L27" s="105"/>
      <c r="M27" s="106"/>
      <c r="N27" s="106"/>
      <c r="O27" s="107"/>
      <c r="P27" s="106"/>
      <c r="Q27" s="107"/>
      <c r="R27" s="106"/>
      <c r="S27" s="106"/>
      <c r="T27" s="107"/>
      <c r="U27" s="106"/>
      <c r="V27" s="107"/>
      <c r="W27" s="107"/>
      <c r="X27" s="107"/>
      <c r="Y27" s="106"/>
      <c r="Z27" s="106"/>
      <c r="AA27" s="107"/>
      <c r="AB27" s="106"/>
      <c r="AC27" s="107"/>
      <c r="AD27" s="107"/>
      <c r="AE27" s="107"/>
      <c r="AF27" s="107"/>
      <c r="AG27" s="106"/>
      <c r="AH27" s="106"/>
      <c r="AI27" s="106"/>
      <c r="AJ27" s="107"/>
      <c r="AK27" s="106"/>
      <c r="AL27" s="107"/>
      <c r="AM27" s="107"/>
      <c r="AN27" s="107"/>
      <c r="AO27" s="107"/>
      <c r="AP27" s="107"/>
      <c r="AQ27" s="106"/>
      <c r="AR27" s="106"/>
      <c r="AS27" s="106"/>
      <c r="AT27" s="106"/>
      <c r="AU27" s="106"/>
      <c r="AV27" s="107"/>
      <c r="AW27" s="107"/>
      <c r="AX27" s="107"/>
      <c r="AY27" s="106"/>
      <c r="AZ27" s="108"/>
      <c r="BA27" s="92">
        <f t="shared" si="24"/>
        <v>36</v>
      </c>
      <c r="BB27" s="93"/>
      <c r="BC27" s="93"/>
      <c r="BD27" s="93"/>
      <c r="BE27" s="186"/>
      <c r="BF27" s="93">
        <f t="shared" si="5"/>
        <v>0</v>
      </c>
      <c r="BG27" s="94">
        <f t="shared" si="6"/>
        <v>-36</v>
      </c>
      <c r="BH27" s="57"/>
      <c r="BI27" s="49">
        <f t="shared" si="23"/>
        <v>-36</v>
      </c>
      <c r="BK27" s="5"/>
    </row>
    <row r="28" spans="1:63" s="13" customFormat="1" ht="15" customHeight="1" outlineLevel="1">
      <c r="A28" s="222" t="s">
        <v>220</v>
      </c>
      <c r="B28" s="223"/>
      <c r="C28" s="223"/>
      <c r="D28" s="95">
        <f t="shared" ref="D28:AZ28" si="36">SUM(D23:D27)</f>
        <v>0</v>
      </c>
      <c r="E28" s="95">
        <f t="shared" si="36"/>
        <v>0</v>
      </c>
      <c r="F28" s="95">
        <f t="shared" si="36"/>
        <v>0</v>
      </c>
      <c r="G28" s="95">
        <f t="shared" si="36"/>
        <v>0</v>
      </c>
      <c r="H28" s="95">
        <f t="shared" si="36"/>
        <v>0</v>
      </c>
      <c r="I28" s="95">
        <f t="shared" si="36"/>
        <v>0</v>
      </c>
      <c r="J28" s="96">
        <f t="shared" si="36"/>
        <v>0</v>
      </c>
      <c r="K28" s="97">
        <f t="shared" si="36"/>
        <v>36</v>
      </c>
      <c r="L28" s="98">
        <f t="shared" si="36"/>
        <v>0</v>
      </c>
      <c r="M28" s="99">
        <f t="shared" si="36"/>
        <v>0</v>
      </c>
      <c r="N28" s="99">
        <f t="shared" si="36"/>
        <v>0</v>
      </c>
      <c r="O28" s="100">
        <f t="shared" si="36"/>
        <v>0</v>
      </c>
      <c r="P28" s="99">
        <f t="shared" si="36"/>
        <v>0</v>
      </c>
      <c r="Q28" s="100">
        <f t="shared" si="36"/>
        <v>0</v>
      </c>
      <c r="R28" s="99">
        <f t="shared" si="36"/>
        <v>0</v>
      </c>
      <c r="S28" s="99">
        <f t="shared" si="36"/>
        <v>0</v>
      </c>
      <c r="T28" s="100">
        <f t="shared" si="36"/>
        <v>0</v>
      </c>
      <c r="U28" s="99">
        <f t="shared" si="36"/>
        <v>0</v>
      </c>
      <c r="V28" s="100">
        <f t="shared" si="36"/>
        <v>0</v>
      </c>
      <c r="W28" s="100">
        <f t="shared" si="36"/>
        <v>0</v>
      </c>
      <c r="X28" s="100">
        <f t="shared" si="36"/>
        <v>0</v>
      </c>
      <c r="Y28" s="99">
        <f t="shared" si="36"/>
        <v>0</v>
      </c>
      <c r="Z28" s="99">
        <f t="shared" si="36"/>
        <v>0</v>
      </c>
      <c r="AA28" s="100">
        <f t="shared" si="36"/>
        <v>0</v>
      </c>
      <c r="AB28" s="99">
        <f t="shared" si="36"/>
        <v>0</v>
      </c>
      <c r="AC28" s="100">
        <f t="shared" si="36"/>
        <v>0</v>
      </c>
      <c r="AD28" s="100">
        <f t="shared" si="36"/>
        <v>0</v>
      </c>
      <c r="AE28" s="100">
        <f t="shared" si="36"/>
        <v>0</v>
      </c>
      <c r="AF28" s="100">
        <f t="shared" si="36"/>
        <v>0</v>
      </c>
      <c r="AG28" s="99">
        <f t="shared" si="36"/>
        <v>0</v>
      </c>
      <c r="AH28" s="99">
        <f t="shared" si="36"/>
        <v>0</v>
      </c>
      <c r="AI28" s="99">
        <f t="shared" ref="AI28" si="37">SUM(AI23:AI27)</f>
        <v>0</v>
      </c>
      <c r="AJ28" s="100">
        <f t="shared" si="36"/>
        <v>0</v>
      </c>
      <c r="AK28" s="99">
        <f t="shared" si="36"/>
        <v>0</v>
      </c>
      <c r="AL28" s="100">
        <f t="shared" si="36"/>
        <v>0</v>
      </c>
      <c r="AM28" s="100">
        <f t="shared" si="36"/>
        <v>0</v>
      </c>
      <c r="AN28" s="100">
        <f t="shared" si="36"/>
        <v>0</v>
      </c>
      <c r="AO28" s="100">
        <f t="shared" si="36"/>
        <v>0</v>
      </c>
      <c r="AP28" s="100">
        <f t="shared" si="36"/>
        <v>0</v>
      </c>
      <c r="AQ28" s="99">
        <f t="shared" si="36"/>
        <v>0</v>
      </c>
      <c r="AR28" s="99"/>
      <c r="AS28" s="99">
        <f t="shared" si="36"/>
        <v>0</v>
      </c>
      <c r="AT28" s="99">
        <f t="shared" si="36"/>
        <v>0</v>
      </c>
      <c r="AU28" s="99">
        <f t="shared" si="36"/>
        <v>0</v>
      </c>
      <c r="AV28" s="100">
        <f t="shared" si="36"/>
        <v>0</v>
      </c>
      <c r="AW28" s="100">
        <f t="shared" si="36"/>
        <v>0</v>
      </c>
      <c r="AX28" s="100">
        <f t="shared" si="36"/>
        <v>0</v>
      </c>
      <c r="AY28" s="99">
        <f t="shared" ref="AY28" si="38">SUM(AY23:AY27)</f>
        <v>0</v>
      </c>
      <c r="AZ28" s="101">
        <f t="shared" si="36"/>
        <v>0</v>
      </c>
      <c r="BA28" s="102">
        <f t="shared" si="24"/>
        <v>36</v>
      </c>
      <c r="BB28" s="100">
        <f t="shared" ref="BB28" si="39">SUM(BB23:BB27)</f>
        <v>0</v>
      </c>
      <c r="BC28" s="100">
        <f t="shared" ref="BC28" si="40">SUM(BC23:BC27)</f>
        <v>0</v>
      </c>
      <c r="BD28" s="100">
        <f t="shared" ref="BD28:BE28" si="41">SUM(BD23:BD27)</f>
        <v>0</v>
      </c>
      <c r="BE28" s="187">
        <f t="shared" si="41"/>
        <v>0</v>
      </c>
      <c r="BF28" s="100">
        <f t="shared" si="5"/>
        <v>0</v>
      </c>
      <c r="BG28" s="103">
        <f t="shared" si="6"/>
        <v>-36</v>
      </c>
      <c r="BH28" s="65"/>
      <c r="BI28" s="50">
        <f t="shared" si="23"/>
        <v>-36</v>
      </c>
      <c r="BK28" s="1"/>
    </row>
    <row r="29" spans="1:63" ht="15" customHeight="1" outlineLevel="2">
      <c r="A29" s="219" t="s">
        <v>220</v>
      </c>
      <c r="B29" s="220" t="s">
        <v>44</v>
      </c>
      <c r="C29" s="221" t="s">
        <v>17</v>
      </c>
      <c r="D29" s="86"/>
      <c r="E29" s="86"/>
      <c r="F29" s="86"/>
      <c r="G29" s="86"/>
      <c r="H29" s="86"/>
      <c r="I29" s="86"/>
      <c r="J29" s="87">
        <f t="shared" ref="J29:J32" si="42">SUM(D29:H29)-I29</f>
        <v>0</v>
      </c>
      <c r="K29" s="88"/>
      <c r="L29" s="89"/>
      <c r="M29" s="85"/>
      <c r="N29" s="85"/>
      <c r="O29" s="90"/>
      <c r="P29" s="85"/>
      <c r="Q29" s="90"/>
      <c r="R29" s="85"/>
      <c r="S29" s="85"/>
      <c r="T29" s="90"/>
      <c r="U29" s="85"/>
      <c r="V29" s="90"/>
      <c r="W29" s="90"/>
      <c r="X29" s="90"/>
      <c r="Y29" s="85"/>
      <c r="Z29" s="85"/>
      <c r="AA29" s="90"/>
      <c r="AB29" s="85"/>
      <c r="AC29" s="90"/>
      <c r="AD29" s="90"/>
      <c r="AE29" s="90"/>
      <c r="AF29" s="90"/>
      <c r="AG29" s="85"/>
      <c r="AH29" s="85"/>
      <c r="AI29" s="85"/>
      <c r="AJ29" s="90"/>
      <c r="AK29" s="85"/>
      <c r="AL29" s="90"/>
      <c r="AM29" s="90"/>
      <c r="AN29" s="90"/>
      <c r="AO29" s="90"/>
      <c r="AP29" s="90"/>
      <c r="AQ29" s="85"/>
      <c r="AR29" s="85"/>
      <c r="AS29" s="85"/>
      <c r="AT29" s="85"/>
      <c r="AU29" s="85"/>
      <c r="AV29" s="90"/>
      <c r="AW29" s="90"/>
      <c r="AX29" s="90"/>
      <c r="AY29" s="85"/>
      <c r="AZ29" s="91"/>
      <c r="BA29" s="92">
        <f t="shared" si="24"/>
        <v>0</v>
      </c>
      <c r="BB29" s="93"/>
      <c r="BC29" s="93"/>
      <c r="BD29" s="93"/>
      <c r="BE29" s="186"/>
      <c r="BF29" s="93">
        <f t="shared" si="5"/>
        <v>0</v>
      </c>
      <c r="BG29" s="94">
        <f t="shared" si="6"/>
        <v>0</v>
      </c>
      <c r="BH29" s="57"/>
      <c r="BI29" s="49">
        <f t="shared" si="23"/>
        <v>0</v>
      </c>
      <c r="BK29" s="5"/>
    </row>
    <row r="30" spans="1:63" ht="15" customHeight="1" outlineLevel="2">
      <c r="A30" s="219" t="s">
        <v>220</v>
      </c>
      <c r="B30" s="220" t="s">
        <v>44</v>
      </c>
      <c r="C30" s="221" t="s">
        <v>14</v>
      </c>
      <c r="D30" s="86"/>
      <c r="E30" s="86"/>
      <c r="F30" s="86"/>
      <c r="G30" s="86"/>
      <c r="H30" s="86"/>
      <c r="I30" s="86"/>
      <c r="J30" s="87">
        <f t="shared" si="42"/>
        <v>0</v>
      </c>
      <c r="K30" s="88"/>
      <c r="L30" s="89"/>
      <c r="M30" s="85"/>
      <c r="N30" s="85"/>
      <c r="O30" s="90"/>
      <c r="P30" s="85"/>
      <c r="Q30" s="90"/>
      <c r="R30" s="85"/>
      <c r="S30" s="85"/>
      <c r="T30" s="90"/>
      <c r="U30" s="85"/>
      <c r="V30" s="90"/>
      <c r="W30" s="90"/>
      <c r="X30" s="90"/>
      <c r="Y30" s="85"/>
      <c r="Z30" s="85"/>
      <c r="AA30" s="90"/>
      <c r="AB30" s="85"/>
      <c r="AC30" s="90"/>
      <c r="AD30" s="90"/>
      <c r="AE30" s="90"/>
      <c r="AF30" s="90"/>
      <c r="AG30" s="85"/>
      <c r="AH30" s="85"/>
      <c r="AI30" s="85"/>
      <c r="AJ30" s="90"/>
      <c r="AK30" s="85"/>
      <c r="AL30" s="90"/>
      <c r="AM30" s="90"/>
      <c r="AN30" s="90"/>
      <c r="AO30" s="90"/>
      <c r="AP30" s="90"/>
      <c r="AQ30" s="85"/>
      <c r="AR30" s="85"/>
      <c r="AS30" s="85"/>
      <c r="AT30" s="85"/>
      <c r="AU30" s="85"/>
      <c r="AV30" s="90"/>
      <c r="AW30" s="90"/>
      <c r="AX30" s="90"/>
      <c r="AY30" s="85"/>
      <c r="AZ30" s="91"/>
      <c r="BA30" s="92">
        <f t="shared" si="24"/>
        <v>0</v>
      </c>
      <c r="BB30" s="93"/>
      <c r="BC30" s="93"/>
      <c r="BD30" s="93"/>
      <c r="BE30" s="186"/>
      <c r="BF30" s="93">
        <f t="shared" si="5"/>
        <v>0</v>
      </c>
      <c r="BG30" s="94">
        <f t="shared" si="6"/>
        <v>0</v>
      </c>
      <c r="BH30" s="57"/>
      <c r="BI30" s="49">
        <f t="shared" ref="BI30:BI34" si="43">SUM(BB30:BG30)</f>
        <v>0</v>
      </c>
      <c r="BK30" s="5"/>
    </row>
    <row r="31" spans="1:63" ht="15" customHeight="1" outlineLevel="2">
      <c r="A31" s="219" t="s">
        <v>220</v>
      </c>
      <c r="B31" s="220" t="s">
        <v>44</v>
      </c>
      <c r="C31" s="221" t="s">
        <v>36</v>
      </c>
      <c r="D31" s="86"/>
      <c r="E31" s="86"/>
      <c r="F31" s="86"/>
      <c r="G31" s="86"/>
      <c r="H31" s="86"/>
      <c r="I31" s="86"/>
      <c r="J31" s="87">
        <f t="shared" ref="J31" si="44">SUM(D31:H31)-I31</f>
        <v>0</v>
      </c>
      <c r="K31" s="88"/>
      <c r="L31" s="89"/>
      <c r="M31" s="85"/>
      <c r="N31" s="85"/>
      <c r="O31" s="90"/>
      <c r="P31" s="85"/>
      <c r="Q31" s="90"/>
      <c r="R31" s="85"/>
      <c r="S31" s="85"/>
      <c r="T31" s="90"/>
      <c r="U31" s="85"/>
      <c r="V31" s="90"/>
      <c r="W31" s="90"/>
      <c r="X31" s="90"/>
      <c r="Y31" s="85"/>
      <c r="Z31" s="85"/>
      <c r="AA31" s="90"/>
      <c r="AB31" s="85"/>
      <c r="AC31" s="90"/>
      <c r="AD31" s="90"/>
      <c r="AE31" s="90"/>
      <c r="AF31" s="90"/>
      <c r="AG31" s="85"/>
      <c r="AH31" s="85"/>
      <c r="AI31" s="85"/>
      <c r="AJ31" s="90"/>
      <c r="AK31" s="85"/>
      <c r="AL31" s="90"/>
      <c r="AM31" s="90"/>
      <c r="AN31" s="90"/>
      <c r="AO31" s="90"/>
      <c r="AP31" s="90"/>
      <c r="AQ31" s="85"/>
      <c r="AR31" s="85"/>
      <c r="AS31" s="85"/>
      <c r="AT31" s="85"/>
      <c r="AU31" s="85"/>
      <c r="AV31" s="90"/>
      <c r="AW31" s="90"/>
      <c r="AX31" s="90"/>
      <c r="AY31" s="85"/>
      <c r="AZ31" s="91"/>
      <c r="BA31" s="92">
        <f t="shared" si="24"/>
        <v>0</v>
      </c>
      <c r="BB31" s="93"/>
      <c r="BC31" s="93"/>
      <c r="BD31" s="93"/>
      <c r="BE31" s="186"/>
      <c r="BF31" s="93">
        <f t="shared" si="5"/>
        <v>0</v>
      </c>
      <c r="BG31" s="94">
        <f t="shared" si="6"/>
        <v>0</v>
      </c>
      <c r="BH31" s="57"/>
      <c r="BI31" s="49">
        <f t="shared" ref="BI31" si="45">SUM(BB31:BG31)</f>
        <v>0</v>
      </c>
      <c r="BK31" s="5"/>
    </row>
    <row r="32" spans="1:63" ht="15" customHeight="1" outlineLevel="2">
      <c r="A32" s="219" t="s">
        <v>220</v>
      </c>
      <c r="B32" s="220" t="s">
        <v>44</v>
      </c>
      <c r="C32" s="221" t="s">
        <v>15</v>
      </c>
      <c r="D32" s="86"/>
      <c r="E32" s="86"/>
      <c r="F32" s="86"/>
      <c r="G32" s="86"/>
      <c r="H32" s="86"/>
      <c r="I32" s="86"/>
      <c r="J32" s="87">
        <f t="shared" si="42"/>
        <v>0</v>
      </c>
      <c r="K32" s="88"/>
      <c r="L32" s="89"/>
      <c r="M32" s="85"/>
      <c r="N32" s="85"/>
      <c r="O32" s="90"/>
      <c r="P32" s="85"/>
      <c r="Q32" s="90"/>
      <c r="R32" s="85"/>
      <c r="S32" s="85"/>
      <c r="T32" s="90"/>
      <c r="U32" s="85"/>
      <c r="V32" s="90"/>
      <c r="W32" s="90"/>
      <c r="X32" s="90"/>
      <c r="Y32" s="85"/>
      <c r="Z32" s="85"/>
      <c r="AA32" s="90"/>
      <c r="AB32" s="85"/>
      <c r="AC32" s="90"/>
      <c r="AD32" s="90"/>
      <c r="AE32" s="90"/>
      <c r="AF32" s="90"/>
      <c r="AG32" s="85"/>
      <c r="AH32" s="85"/>
      <c r="AI32" s="85"/>
      <c r="AJ32" s="90"/>
      <c r="AK32" s="85"/>
      <c r="AL32" s="90"/>
      <c r="AM32" s="90"/>
      <c r="AN32" s="90"/>
      <c r="AO32" s="90"/>
      <c r="AP32" s="90"/>
      <c r="AQ32" s="85"/>
      <c r="AR32" s="85"/>
      <c r="AS32" s="85"/>
      <c r="AT32" s="85"/>
      <c r="AU32" s="85"/>
      <c r="AV32" s="90"/>
      <c r="AW32" s="90"/>
      <c r="AX32" s="90"/>
      <c r="AY32" s="85"/>
      <c r="AZ32" s="91"/>
      <c r="BA32" s="92">
        <f t="shared" si="24"/>
        <v>0</v>
      </c>
      <c r="BB32" s="93"/>
      <c r="BC32" s="93"/>
      <c r="BD32" s="93"/>
      <c r="BE32" s="186"/>
      <c r="BF32" s="93">
        <f t="shared" si="5"/>
        <v>0</v>
      </c>
      <c r="BG32" s="94">
        <f t="shared" si="6"/>
        <v>0</v>
      </c>
      <c r="BH32" s="57"/>
      <c r="BI32" s="49">
        <f t="shared" si="43"/>
        <v>0</v>
      </c>
      <c r="BK32" s="5"/>
    </row>
    <row r="33" spans="1:63" s="13" customFormat="1" ht="15" customHeight="1" outlineLevel="1">
      <c r="A33" s="222" t="s">
        <v>220</v>
      </c>
      <c r="B33" s="223"/>
      <c r="C33" s="223"/>
      <c r="D33" s="95">
        <f t="shared" ref="D33:T33" si="46">SUM(D29:D32)</f>
        <v>0</v>
      </c>
      <c r="E33" s="95">
        <f t="shared" si="46"/>
        <v>0</v>
      </c>
      <c r="F33" s="95">
        <f t="shared" si="46"/>
        <v>0</v>
      </c>
      <c r="G33" s="95">
        <f t="shared" si="46"/>
        <v>0</v>
      </c>
      <c r="H33" s="95">
        <f t="shared" si="46"/>
        <v>0</v>
      </c>
      <c r="I33" s="95">
        <f t="shared" si="46"/>
        <v>0</v>
      </c>
      <c r="J33" s="96">
        <f t="shared" si="46"/>
        <v>0</v>
      </c>
      <c r="K33" s="97">
        <f t="shared" si="46"/>
        <v>0</v>
      </c>
      <c r="L33" s="98">
        <f t="shared" si="46"/>
        <v>0</v>
      </c>
      <c r="M33" s="99">
        <f t="shared" si="46"/>
        <v>0</v>
      </c>
      <c r="N33" s="99">
        <f t="shared" si="46"/>
        <v>0</v>
      </c>
      <c r="O33" s="100">
        <f t="shared" si="46"/>
        <v>0</v>
      </c>
      <c r="P33" s="99">
        <f t="shared" si="46"/>
        <v>0</v>
      </c>
      <c r="Q33" s="100">
        <f t="shared" si="46"/>
        <v>0</v>
      </c>
      <c r="R33" s="99">
        <f t="shared" si="46"/>
        <v>0</v>
      </c>
      <c r="S33" s="99">
        <f t="shared" si="46"/>
        <v>0</v>
      </c>
      <c r="T33" s="100">
        <f t="shared" si="46"/>
        <v>0</v>
      </c>
      <c r="U33" s="99">
        <v>0</v>
      </c>
      <c r="V33" s="100">
        <v>0</v>
      </c>
      <c r="W33" s="100">
        <f t="shared" ref="W33:AZ33" si="47">SUM(W29:W32)</f>
        <v>0</v>
      </c>
      <c r="X33" s="100">
        <f t="shared" si="47"/>
        <v>0</v>
      </c>
      <c r="Y33" s="99">
        <f t="shared" si="47"/>
        <v>0</v>
      </c>
      <c r="Z33" s="99">
        <f t="shared" si="47"/>
        <v>0</v>
      </c>
      <c r="AA33" s="100">
        <f t="shared" si="47"/>
        <v>0</v>
      </c>
      <c r="AB33" s="99">
        <f t="shared" si="47"/>
        <v>0</v>
      </c>
      <c r="AC33" s="100">
        <f t="shared" si="47"/>
        <v>0</v>
      </c>
      <c r="AD33" s="100">
        <f t="shared" si="47"/>
        <v>0</v>
      </c>
      <c r="AE33" s="100">
        <f t="shared" si="47"/>
        <v>0</v>
      </c>
      <c r="AF33" s="100">
        <f t="shared" si="47"/>
        <v>0</v>
      </c>
      <c r="AG33" s="99">
        <f t="shared" si="47"/>
        <v>0</v>
      </c>
      <c r="AH33" s="99">
        <f t="shared" si="47"/>
        <v>0</v>
      </c>
      <c r="AI33" s="99">
        <f t="shared" si="47"/>
        <v>0</v>
      </c>
      <c r="AJ33" s="100">
        <f t="shared" si="47"/>
        <v>0</v>
      </c>
      <c r="AK33" s="99">
        <f t="shared" si="47"/>
        <v>0</v>
      </c>
      <c r="AL33" s="100">
        <f t="shared" si="47"/>
        <v>0</v>
      </c>
      <c r="AM33" s="100">
        <f t="shared" si="47"/>
        <v>0</v>
      </c>
      <c r="AN33" s="100">
        <f t="shared" si="47"/>
        <v>0</v>
      </c>
      <c r="AO33" s="100">
        <f t="shared" si="47"/>
        <v>0</v>
      </c>
      <c r="AP33" s="100">
        <f t="shared" si="47"/>
        <v>0</v>
      </c>
      <c r="AQ33" s="99">
        <f t="shared" si="47"/>
        <v>0</v>
      </c>
      <c r="AR33" s="99"/>
      <c r="AS33" s="99">
        <f t="shared" si="47"/>
        <v>0</v>
      </c>
      <c r="AT33" s="99">
        <f t="shared" si="47"/>
        <v>0</v>
      </c>
      <c r="AU33" s="99">
        <f t="shared" si="47"/>
        <v>0</v>
      </c>
      <c r="AV33" s="100">
        <f t="shared" si="47"/>
        <v>0</v>
      </c>
      <c r="AW33" s="100">
        <f t="shared" si="47"/>
        <v>0</v>
      </c>
      <c r="AX33" s="100">
        <f t="shared" si="47"/>
        <v>0</v>
      </c>
      <c r="AY33" s="99">
        <f t="shared" si="47"/>
        <v>0</v>
      </c>
      <c r="AZ33" s="101">
        <f t="shared" si="47"/>
        <v>0</v>
      </c>
      <c r="BA33" s="102">
        <f t="shared" si="24"/>
        <v>0</v>
      </c>
      <c r="BB33" s="100">
        <f t="shared" ref="BB33" si="48">SUM(BB29:BB32)</f>
        <v>0</v>
      </c>
      <c r="BC33" s="100">
        <f t="shared" ref="BC33" si="49">SUM(BC29:BC32)</f>
        <v>0</v>
      </c>
      <c r="BD33" s="100">
        <f t="shared" ref="BD33:BE33" si="50">SUM(BD29:BD32)</f>
        <v>0</v>
      </c>
      <c r="BE33" s="187">
        <f t="shared" si="50"/>
        <v>0</v>
      </c>
      <c r="BF33" s="100">
        <f t="shared" si="5"/>
        <v>0</v>
      </c>
      <c r="BG33" s="103">
        <f t="shared" si="6"/>
        <v>0</v>
      </c>
      <c r="BH33" s="65"/>
      <c r="BI33" s="50">
        <f t="shared" si="43"/>
        <v>0</v>
      </c>
      <c r="BK33" s="1"/>
    </row>
    <row r="34" spans="1:63" s="75" customFormat="1" ht="15" customHeight="1">
      <c r="A34" s="262" t="s">
        <v>220</v>
      </c>
      <c r="B34" s="224"/>
      <c r="C34" s="224"/>
      <c r="D34" s="109">
        <f>SUM(D33,D28)</f>
        <v>0</v>
      </c>
      <c r="E34" s="109">
        <f t="shared" ref="E34:AZ34" si="51">SUM(E33,E28)</f>
        <v>0</v>
      </c>
      <c r="F34" s="109">
        <f t="shared" si="51"/>
        <v>0</v>
      </c>
      <c r="G34" s="109">
        <f t="shared" si="51"/>
        <v>0</v>
      </c>
      <c r="H34" s="109">
        <f t="shared" si="51"/>
        <v>0</v>
      </c>
      <c r="I34" s="109">
        <f t="shared" si="51"/>
        <v>0</v>
      </c>
      <c r="J34" s="110">
        <f t="shared" si="51"/>
        <v>0</v>
      </c>
      <c r="K34" s="111">
        <f t="shared" si="51"/>
        <v>36</v>
      </c>
      <c r="L34" s="112">
        <f t="shared" si="51"/>
        <v>0</v>
      </c>
      <c r="M34" s="113">
        <f t="shared" si="51"/>
        <v>0</v>
      </c>
      <c r="N34" s="113">
        <f t="shared" si="51"/>
        <v>0</v>
      </c>
      <c r="O34" s="114">
        <f t="shared" si="51"/>
        <v>0</v>
      </c>
      <c r="P34" s="113">
        <f t="shared" si="51"/>
        <v>0</v>
      </c>
      <c r="Q34" s="114">
        <f t="shared" si="51"/>
        <v>0</v>
      </c>
      <c r="R34" s="113">
        <f t="shared" si="51"/>
        <v>0</v>
      </c>
      <c r="S34" s="113">
        <f t="shared" si="51"/>
        <v>0</v>
      </c>
      <c r="T34" s="114">
        <f t="shared" si="51"/>
        <v>0</v>
      </c>
      <c r="U34" s="113">
        <f t="shared" si="51"/>
        <v>0</v>
      </c>
      <c r="V34" s="114">
        <f t="shared" si="51"/>
        <v>0</v>
      </c>
      <c r="W34" s="114">
        <f t="shared" si="51"/>
        <v>0</v>
      </c>
      <c r="X34" s="114">
        <f t="shared" si="51"/>
        <v>0</v>
      </c>
      <c r="Y34" s="113">
        <f t="shared" si="51"/>
        <v>0</v>
      </c>
      <c r="Z34" s="113">
        <f t="shared" si="51"/>
        <v>0</v>
      </c>
      <c r="AA34" s="114">
        <f t="shared" si="51"/>
        <v>0</v>
      </c>
      <c r="AB34" s="113">
        <f t="shared" si="51"/>
        <v>0</v>
      </c>
      <c r="AC34" s="114">
        <f t="shared" si="51"/>
        <v>0</v>
      </c>
      <c r="AD34" s="114">
        <f t="shared" si="51"/>
        <v>0</v>
      </c>
      <c r="AE34" s="114">
        <f t="shared" si="51"/>
        <v>0</v>
      </c>
      <c r="AF34" s="114">
        <f t="shared" si="51"/>
        <v>0</v>
      </c>
      <c r="AG34" s="113">
        <f t="shared" si="51"/>
        <v>0</v>
      </c>
      <c r="AH34" s="113">
        <f t="shared" si="51"/>
        <v>0</v>
      </c>
      <c r="AI34" s="113">
        <f t="shared" si="51"/>
        <v>0</v>
      </c>
      <c r="AJ34" s="114">
        <f t="shared" si="51"/>
        <v>0</v>
      </c>
      <c r="AK34" s="113">
        <f t="shared" si="51"/>
        <v>0</v>
      </c>
      <c r="AL34" s="114">
        <f t="shared" si="51"/>
        <v>0</v>
      </c>
      <c r="AM34" s="114">
        <f t="shared" si="51"/>
        <v>0</v>
      </c>
      <c r="AN34" s="114">
        <f t="shared" si="51"/>
        <v>0</v>
      </c>
      <c r="AO34" s="114">
        <f t="shared" si="51"/>
        <v>0</v>
      </c>
      <c r="AP34" s="114">
        <f t="shared" si="51"/>
        <v>0</v>
      </c>
      <c r="AQ34" s="113">
        <f t="shared" si="51"/>
        <v>0</v>
      </c>
      <c r="AR34" s="113">
        <f t="shared" si="51"/>
        <v>0</v>
      </c>
      <c r="AS34" s="113">
        <f t="shared" si="51"/>
        <v>0</v>
      </c>
      <c r="AT34" s="113">
        <f t="shared" si="51"/>
        <v>0</v>
      </c>
      <c r="AU34" s="113">
        <f t="shared" si="51"/>
        <v>0</v>
      </c>
      <c r="AV34" s="114">
        <f t="shared" si="51"/>
        <v>0</v>
      </c>
      <c r="AW34" s="114">
        <f t="shared" si="51"/>
        <v>0</v>
      </c>
      <c r="AX34" s="114">
        <f t="shared" si="51"/>
        <v>0</v>
      </c>
      <c r="AY34" s="113">
        <f t="shared" si="51"/>
        <v>0</v>
      </c>
      <c r="AZ34" s="115">
        <f t="shared" si="51"/>
        <v>0</v>
      </c>
      <c r="BA34" s="116">
        <f t="shared" si="24"/>
        <v>36</v>
      </c>
      <c r="BB34" s="114">
        <f t="shared" ref="BB34:BE34" si="52">SUM(BB33,BB28)</f>
        <v>0</v>
      </c>
      <c r="BC34" s="114">
        <f t="shared" si="52"/>
        <v>0</v>
      </c>
      <c r="BD34" s="114">
        <f t="shared" si="52"/>
        <v>0</v>
      </c>
      <c r="BE34" s="188">
        <f t="shared" si="52"/>
        <v>0</v>
      </c>
      <c r="BF34" s="114">
        <f t="shared" si="5"/>
        <v>0</v>
      </c>
      <c r="BG34" s="117">
        <f t="shared" si="6"/>
        <v>-36</v>
      </c>
      <c r="BH34" s="66"/>
      <c r="BI34" s="51">
        <f t="shared" si="43"/>
        <v>-36</v>
      </c>
      <c r="BK34" s="76"/>
    </row>
    <row r="35" spans="1:63" ht="15" customHeight="1" outlineLevel="2">
      <c r="A35" s="219" t="s">
        <v>220</v>
      </c>
      <c r="B35" s="220" t="s">
        <v>27</v>
      </c>
      <c r="C35" s="221" t="s">
        <v>147</v>
      </c>
      <c r="D35" s="86">
        <v>1</v>
      </c>
      <c r="E35" s="86"/>
      <c r="F35" s="86"/>
      <c r="G35" s="86"/>
      <c r="H35" s="86"/>
      <c r="I35" s="86"/>
      <c r="J35" s="87">
        <f t="shared" ref="J35:J40" si="53">SUM(D35:H35)-I35</f>
        <v>1</v>
      </c>
      <c r="K35" s="88"/>
      <c r="L35" s="89"/>
      <c r="M35" s="85"/>
      <c r="N35" s="85"/>
      <c r="O35" s="90"/>
      <c r="P35" s="85"/>
      <c r="Q35" s="90"/>
      <c r="R35" s="85"/>
      <c r="S35" s="85"/>
      <c r="T35" s="90"/>
      <c r="U35" s="85"/>
      <c r="V35" s="90"/>
      <c r="W35" s="90"/>
      <c r="X35" s="90"/>
      <c r="Y35" s="85"/>
      <c r="Z35" s="85"/>
      <c r="AA35" s="90"/>
      <c r="AB35" s="85"/>
      <c r="AC35" s="90"/>
      <c r="AD35" s="90"/>
      <c r="AE35" s="90"/>
      <c r="AF35" s="90"/>
      <c r="AG35" s="85"/>
      <c r="AH35" s="85"/>
      <c r="AI35" s="85"/>
      <c r="AJ35" s="90"/>
      <c r="AK35" s="85"/>
      <c r="AL35" s="90"/>
      <c r="AM35" s="90"/>
      <c r="AN35" s="90"/>
      <c r="AO35" s="90"/>
      <c r="AP35" s="90"/>
      <c r="AQ35" s="85"/>
      <c r="AR35" s="85"/>
      <c r="AS35" s="85"/>
      <c r="AT35" s="85"/>
      <c r="AU35" s="85"/>
      <c r="AV35" s="90"/>
      <c r="AW35" s="90"/>
      <c r="AX35" s="90"/>
      <c r="AY35" s="85"/>
      <c r="AZ35" s="91"/>
      <c r="BA35" s="92">
        <f t="shared" si="24"/>
        <v>0</v>
      </c>
      <c r="BB35" s="93"/>
      <c r="BC35" s="93"/>
      <c r="BD35" s="93"/>
      <c r="BE35" s="186"/>
      <c r="BF35" s="93">
        <f t="shared" si="5"/>
        <v>0</v>
      </c>
      <c r="BG35" s="94">
        <f t="shared" si="6"/>
        <v>1</v>
      </c>
      <c r="BH35" s="57"/>
      <c r="BI35" s="49">
        <f t="shared" ref="BI35:BI49" si="54">SUM(BB35:BG35)</f>
        <v>1</v>
      </c>
      <c r="BK35" s="5"/>
    </row>
    <row r="36" spans="1:63" ht="15" customHeight="1" outlineLevel="2">
      <c r="A36" s="219" t="s">
        <v>220</v>
      </c>
      <c r="B36" s="220" t="s">
        <v>27</v>
      </c>
      <c r="C36" s="221" t="s">
        <v>17</v>
      </c>
      <c r="D36" s="86"/>
      <c r="E36" s="86"/>
      <c r="F36" s="86"/>
      <c r="G36" s="86"/>
      <c r="H36" s="86"/>
      <c r="I36" s="86"/>
      <c r="J36" s="87">
        <f t="shared" ref="J36:J38" si="55">SUM(D36:H36)-I36</f>
        <v>0</v>
      </c>
      <c r="K36" s="88"/>
      <c r="L36" s="89"/>
      <c r="M36" s="85"/>
      <c r="N36" s="85"/>
      <c r="O36" s="90"/>
      <c r="P36" s="85"/>
      <c r="Q36" s="90"/>
      <c r="R36" s="85"/>
      <c r="S36" s="85"/>
      <c r="T36" s="90"/>
      <c r="U36" s="85"/>
      <c r="V36" s="90"/>
      <c r="W36" s="90"/>
      <c r="X36" s="90"/>
      <c r="Y36" s="85"/>
      <c r="Z36" s="85"/>
      <c r="AA36" s="90"/>
      <c r="AB36" s="85"/>
      <c r="AC36" s="90"/>
      <c r="AD36" s="90"/>
      <c r="AE36" s="90"/>
      <c r="AF36" s="90"/>
      <c r="AG36" s="85"/>
      <c r="AH36" s="85"/>
      <c r="AI36" s="85"/>
      <c r="AJ36" s="90"/>
      <c r="AK36" s="85"/>
      <c r="AL36" s="90"/>
      <c r="AM36" s="90"/>
      <c r="AN36" s="90"/>
      <c r="AO36" s="90"/>
      <c r="AP36" s="90"/>
      <c r="AQ36" s="85"/>
      <c r="AR36" s="85"/>
      <c r="AS36" s="85"/>
      <c r="AT36" s="85"/>
      <c r="AU36" s="85"/>
      <c r="AV36" s="90"/>
      <c r="AW36" s="90"/>
      <c r="AX36" s="90"/>
      <c r="AY36" s="85"/>
      <c r="AZ36" s="91"/>
      <c r="BA36" s="92">
        <f t="shared" si="24"/>
        <v>0</v>
      </c>
      <c r="BB36" s="93"/>
      <c r="BC36" s="93"/>
      <c r="BD36" s="93"/>
      <c r="BE36" s="186"/>
      <c r="BF36" s="93">
        <f t="shared" si="5"/>
        <v>0</v>
      </c>
      <c r="BG36" s="94">
        <f t="shared" si="6"/>
        <v>0</v>
      </c>
      <c r="BH36" s="57"/>
      <c r="BI36" s="49">
        <f t="shared" ref="BI36:BI38" si="56">SUM(BB36:BG36)</f>
        <v>0</v>
      </c>
      <c r="BK36" s="5"/>
    </row>
    <row r="37" spans="1:63" ht="15" customHeight="1" outlineLevel="2">
      <c r="A37" s="219" t="s">
        <v>220</v>
      </c>
      <c r="B37" s="220" t="s">
        <v>27</v>
      </c>
      <c r="C37" s="221" t="s">
        <v>14</v>
      </c>
      <c r="D37" s="86">
        <v>1</v>
      </c>
      <c r="E37" s="86"/>
      <c r="F37" s="86"/>
      <c r="G37" s="86"/>
      <c r="H37" s="86"/>
      <c r="I37" s="86"/>
      <c r="J37" s="87">
        <f t="shared" si="55"/>
        <v>1</v>
      </c>
      <c r="K37" s="88"/>
      <c r="L37" s="89"/>
      <c r="M37" s="85"/>
      <c r="N37" s="85"/>
      <c r="O37" s="90"/>
      <c r="P37" s="85"/>
      <c r="Q37" s="90"/>
      <c r="R37" s="85"/>
      <c r="S37" s="85"/>
      <c r="T37" s="90"/>
      <c r="U37" s="85"/>
      <c r="V37" s="90"/>
      <c r="W37" s="90"/>
      <c r="X37" s="90"/>
      <c r="Y37" s="85"/>
      <c r="Z37" s="85"/>
      <c r="AA37" s="90"/>
      <c r="AB37" s="85"/>
      <c r="AC37" s="90"/>
      <c r="AD37" s="90"/>
      <c r="AE37" s="90"/>
      <c r="AF37" s="90"/>
      <c r="AG37" s="85"/>
      <c r="AH37" s="85"/>
      <c r="AI37" s="85"/>
      <c r="AJ37" s="90"/>
      <c r="AK37" s="85"/>
      <c r="AL37" s="90"/>
      <c r="AM37" s="90"/>
      <c r="AN37" s="90"/>
      <c r="AO37" s="90"/>
      <c r="AP37" s="90"/>
      <c r="AQ37" s="85"/>
      <c r="AR37" s="85"/>
      <c r="AS37" s="85"/>
      <c r="AT37" s="85"/>
      <c r="AU37" s="85"/>
      <c r="AV37" s="90"/>
      <c r="AW37" s="90"/>
      <c r="AX37" s="90"/>
      <c r="AY37" s="85"/>
      <c r="AZ37" s="91"/>
      <c r="BA37" s="92">
        <f t="shared" si="24"/>
        <v>0</v>
      </c>
      <c r="BB37" s="93"/>
      <c r="BC37" s="93"/>
      <c r="BD37" s="93"/>
      <c r="BE37" s="186"/>
      <c r="BF37" s="93">
        <f t="shared" si="5"/>
        <v>0</v>
      </c>
      <c r="BG37" s="94">
        <f t="shared" si="6"/>
        <v>1</v>
      </c>
      <c r="BH37" s="57"/>
      <c r="BI37" s="49">
        <f t="shared" si="56"/>
        <v>1</v>
      </c>
      <c r="BK37" s="5"/>
    </row>
    <row r="38" spans="1:63" ht="15" customHeight="1" outlineLevel="2">
      <c r="A38" s="219" t="s">
        <v>220</v>
      </c>
      <c r="B38" s="220" t="s">
        <v>27</v>
      </c>
      <c r="C38" s="221" t="s">
        <v>36</v>
      </c>
      <c r="D38" s="86">
        <v>4</v>
      </c>
      <c r="E38" s="86"/>
      <c r="F38" s="86"/>
      <c r="G38" s="86"/>
      <c r="H38" s="86"/>
      <c r="I38" s="86"/>
      <c r="J38" s="87">
        <f t="shared" si="55"/>
        <v>4</v>
      </c>
      <c r="K38" s="88"/>
      <c r="L38" s="89"/>
      <c r="M38" s="85"/>
      <c r="N38" s="85"/>
      <c r="O38" s="90"/>
      <c r="P38" s="85"/>
      <c r="Q38" s="90"/>
      <c r="R38" s="85"/>
      <c r="S38" s="85"/>
      <c r="T38" s="90"/>
      <c r="U38" s="85"/>
      <c r="V38" s="90"/>
      <c r="W38" s="90"/>
      <c r="X38" s="90"/>
      <c r="Y38" s="85"/>
      <c r="Z38" s="85"/>
      <c r="AA38" s="90"/>
      <c r="AB38" s="85"/>
      <c r="AC38" s="90"/>
      <c r="AD38" s="90"/>
      <c r="AE38" s="90">
        <v>1</v>
      </c>
      <c r="AF38" s="90"/>
      <c r="AG38" s="85"/>
      <c r="AH38" s="85"/>
      <c r="AI38" s="85"/>
      <c r="AJ38" s="90"/>
      <c r="AK38" s="85"/>
      <c r="AL38" s="90"/>
      <c r="AM38" s="90"/>
      <c r="AN38" s="90"/>
      <c r="AO38" s="90"/>
      <c r="AP38" s="90"/>
      <c r="AQ38" s="85"/>
      <c r="AR38" s="85"/>
      <c r="AS38" s="85"/>
      <c r="AT38" s="85"/>
      <c r="AU38" s="85"/>
      <c r="AV38" s="90"/>
      <c r="AW38" s="90"/>
      <c r="AX38" s="90"/>
      <c r="AY38" s="85"/>
      <c r="AZ38" s="91"/>
      <c r="BA38" s="92">
        <f t="shared" si="24"/>
        <v>1</v>
      </c>
      <c r="BB38" s="93"/>
      <c r="BC38" s="93"/>
      <c r="BD38" s="93"/>
      <c r="BE38" s="186"/>
      <c r="BF38" s="93">
        <f t="shared" si="5"/>
        <v>0</v>
      </c>
      <c r="BG38" s="94">
        <f t="shared" si="6"/>
        <v>3</v>
      </c>
      <c r="BH38" s="57"/>
      <c r="BI38" s="49">
        <f t="shared" si="56"/>
        <v>3</v>
      </c>
      <c r="BK38" s="5"/>
    </row>
    <row r="39" spans="1:63" ht="15" customHeight="1" outlineLevel="2">
      <c r="A39" s="219" t="s">
        <v>220</v>
      </c>
      <c r="B39" s="220" t="s">
        <v>27</v>
      </c>
      <c r="C39" s="221" t="s">
        <v>22</v>
      </c>
      <c r="D39" s="86">
        <v>2</v>
      </c>
      <c r="E39" s="86"/>
      <c r="F39" s="86"/>
      <c r="G39" s="86"/>
      <c r="H39" s="86"/>
      <c r="I39" s="86"/>
      <c r="J39" s="87">
        <f t="shared" si="53"/>
        <v>2</v>
      </c>
      <c r="K39" s="88"/>
      <c r="L39" s="89"/>
      <c r="M39" s="85"/>
      <c r="N39" s="85"/>
      <c r="O39" s="90"/>
      <c r="P39" s="85"/>
      <c r="Q39" s="90"/>
      <c r="R39" s="85"/>
      <c r="S39" s="85"/>
      <c r="T39" s="90"/>
      <c r="U39" s="85"/>
      <c r="V39" s="90"/>
      <c r="W39" s="90"/>
      <c r="X39" s="90"/>
      <c r="Y39" s="85"/>
      <c r="Z39" s="85"/>
      <c r="AA39" s="90"/>
      <c r="AB39" s="85"/>
      <c r="AC39" s="90"/>
      <c r="AD39" s="90"/>
      <c r="AE39" s="90"/>
      <c r="AF39" s="90"/>
      <c r="AG39" s="85"/>
      <c r="AH39" s="85"/>
      <c r="AI39" s="85"/>
      <c r="AJ39" s="90"/>
      <c r="AK39" s="85">
        <v>1</v>
      </c>
      <c r="AL39" s="90"/>
      <c r="AM39" s="90"/>
      <c r="AN39" s="90"/>
      <c r="AO39" s="90"/>
      <c r="AP39" s="90"/>
      <c r="AQ39" s="85"/>
      <c r="AR39" s="85"/>
      <c r="AS39" s="85"/>
      <c r="AT39" s="85"/>
      <c r="AU39" s="85"/>
      <c r="AV39" s="90"/>
      <c r="AW39" s="90"/>
      <c r="AX39" s="90"/>
      <c r="AY39" s="85"/>
      <c r="AZ39" s="91"/>
      <c r="BA39" s="92">
        <f t="shared" si="24"/>
        <v>1</v>
      </c>
      <c r="BB39" s="93"/>
      <c r="BC39" s="93"/>
      <c r="BD39" s="93"/>
      <c r="BE39" s="186"/>
      <c r="BF39" s="93">
        <f t="shared" si="5"/>
        <v>0</v>
      </c>
      <c r="BG39" s="94">
        <f t="shared" si="6"/>
        <v>1</v>
      </c>
      <c r="BH39" s="57"/>
      <c r="BI39" s="49">
        <f t="shared" si="54"/>
        <v>1</v>
      </c>
      <c r="BK39" s="5"/>
    </row>
    <row r="40" spans="1:63" ht="15" customHeight="1" outlineLevel="2">
      <c r="A40" s="219" t="s">
        <v>220</v>
      </c>
      <c r="B40" s="220" t="s">
        <v>27</v>
      </c>
      <c r="C40" s="221" t="s">
        <v>15</v>
      </c>
      <c r="D40" s="86">
        <v>4</v>
      </c>
      <c r="E40" s="86"/>
      <c r="F40" s="86"/>
      <c r="G40" s="86"/>
      <c r="H40" s="86"/>
      <c r="I40" s="86"/>
      <c r="J40" s="87">
        <f t="shared" si="53"/>
        <v>4</v>
      </c>
      <c r="K40" s="88"/>
      <c r="L40" s="89"/>
      <c r="M40" s="85"/>
      <c r="N40" s="85"/>
      <c r="O40" s="90"/>
      <c r="P40" s="85"/>
      <c r="Q40" s="90"/>
      <c r="R40" s="85"/>
      <c r="S40" s="85"/>
      <c r="T40" s="90"/>
      <c r="U40" s="85"/>
      <c r="V40" s="90"/>
      <c r="W40" s="90"/>
      <c r="X40" s="90"/>
      <c r="Y40" s="85"/>
      <c r="Z40" s="85"/>
      <c r="AA40" s="90"/>
      <c r="AB40" s="85"/>
      <c r="AC40" s="90"/>
      <c r="AD40" s="90"/>
      <c r="AE40" s="90"/>
      <c r="AF40" s="90"/>
      <c r="AG40" s="85"/>
      <c r="AH40" s="85"/>
      <c r="AI40" s="85"/>
      <c r="AJ40" s="90"/>
      <c r="AK40" s="85"/>
      <c r="AL40" s="90"/>
      <c r="AM40" s="90"/>
      <c r="AN40" s="90"/>
      <c r="AO40" s="90"/>
      <c r="AP40" s="90"/>
      <c r="AQ40" s="85"/>
      <c r="AR40" s="85"/>
      <c r="AS40" s="85"/>
      <c r="AT40" s="85"/>
      <c r="AU40" s="85"/>
      <c r="AV40" s="90"/>
      <c r="AW40" s="90"/>
      <c r="AX40" s="90"/>
      <c r="AY40" s="85"/>
      <c r="AZ40" s="91"/>
      <c r="BA40" s="92">
        <f t="shared" si="24"/>
        <v>0</v>
      </c>
      <c r="BB40" s="93"/>
      <c r="BC40" s="93"/>
      <c r="BD40" s="93"/>
      <c r="BE40" s="186"/>
      <c r="BF40" s="93">
        <f t="shared" ref="BF40:BF103" si="57">BE40+H40-V40</f>
        <v>0</v>
      </c>
      <c r="BG40" s="94">
        <f t="shared" si="6"/>
        <v>4</v>
      </c>
      <c r="BH40" s="57"/>
      <c r="BI40" s="49">
        <f t="shared" si="54"/>
        <v>4</v>
      </c>
      <c r="BK40" s="5"/>
    </row>
    <row r="41" spans="1:63" s="13" customFormat="1" ht="15" customHeight="1" outlineLevel="1">
      <c r="A41" s="222" t="s">
        <v>220</v>
      </c>
      <c r="B41" s="223"/>
      <c r="C41" s="223"/>
      <c r="D41" s="95">
        <f t="shared" ref="D41:AZ41" si="58">SUM(D35:D40)</f>
        <v>12</v>
      </c>
      <c r="E41" s="95">
        <f t="shared" si="58"/>
        <v>0</v>
      </c>
      <c r="F41" s="95">
        <f t="shared" si="58"/>
        <v>0</v>
      </c>
      <c r="G41" s="95">
        <f t="shared" si="58"/>
        <v>0</v>
      </c>
      <c r="H41" s="95">
        <f t="shared" si="58"/>
        <v>0</v>
      </c>
      <c r="I41" s="95">
        <f t="shared" si="58"/>
        <v>0</v>
      </c>
      <c r="J41" s="96">
        <f t="shared" si="58"/>
        <v>12</v>
      </c>
      <c r="K41" s="97">
        <f t="shared" si="58"/>
        <v>0</v>
      </c>
      <c r="L41" s="98">
        <f t="shared" si="58"/>
        <v>0</v>
      </c>
      <c r="M41" s="99">
        <f t="shared" si="58"/>
        <v>0</v>
      </c>
      <c r="N41" s="99">
        <f t="shared" si="58"/>
        <v>0</v>
      </c>
      <c r="O41" s="100">
        <f t="shared" si="58"/>
        <v>0</v>
      </c>
      <c r="P41" s="99">
        <f t="shared" si="58"/>
        <v>0</v>
      </c>
      <c r="Q41" s="100">
        <f t="shared" si="58"/>
        <v>0</v>
      </c>
      <c r="R41" s="99">
        <f t="shared" si="58"/>
        <v>0</v>
      </c>
      <c r="S41" s="99">
        <f t="shared" si="58"/>
        <v>0</v>
      </c>
      <c r="T41" s="100">
        <f t="shared" si="58"/>
        <v>0</v>
      </c>
      <c r="U41" s="99">
        <f t="shared" si="58"/>
        <v>0</v>
      </c>
      <c r="V41" s="100">
        <f t="shared" si="58"/>
        <v>0</v>
      </c>
      <c r="W41" s="100">
        <f t="shared" si="58"/>
        <v>0</v>
      </c>
      <c r="X41" s="100">
        <f t="shared" si="58"/>
        <v>0</v>
      </c>
      <c r="Y41" s="99">
        <f t="shared" si="58"/>
        <v>0</v>
      </c>
      <c r="Z41" s="99">
        <f t="shared" si="58"/>
        <v>0</v>
      </c>
      <c r="AA41" s="100">
        <f t="shared" si="58"/>
        <v>0</v>
      </c>
      <c r="AB41" s="99">
        <f t="shared" si="58"/>
        <v>0</v>
      </c>
      <c r="AC41" s="100">
        <f t="shared" si="58"/>
        <v>0</v>
      </c>
      <c r="AD41" s="100">
        <f t="shared" si="58"/>
        <v>0</v>
      </c>
      <c r="AE41" s="100">
        <f t="shared" si="58"/>
        <v>1</v>
      </c>
      <c r="AF41" s="100">
        <f t="shared" si="58"/>
        <v>0</v>
      </c>
      <c r="AG41" s="99">
        <f t="shared" si="58"/>
        <v>0</v>
      </c>
      <c r="AH41" s="99">
        <f t="shared" si="58"/>
        <v>0</v>
      </c>
      <c r="AI41" s="99">
        <f t="shared" ref="AI41" si="59">SUM(AI35:AI40)</f>
        <v>0</v>
      </c>
      <c r="AJ41" s="100">
        <f t="shared" si="58"/>
        <v>0</v>
      </c>
      <c r="AK41" s="99">
        <f t="shared" si="58"/>
        <v>1</v>
      </c>
      <c r="AL41" s="100">
        <f t="shared" si="58"/>
        <v>0</v>
      </c>
      <c r="AM41" s="100">
        <f t="shared" si="58"/>
        <v>0</v>
      </c>
      <c r="AN41" s="100">
        <f t="shared" si="58"/>
        <v>0</v>
      </c>
      <c r="AO41" s="100">
        <f t="shared" si="58"/>
        <v>0</v>
      </c>
      <c r="AP41" s="100">
        <f t="shared" si="58"/>
        <v>0</v>
      </c>
      <c r="AQ41" s="99">
        <f t="shared" si="58"/>
        <v>0</v>
      </c>
      <c r="AR41" s="99"/>
      <c r="AS41" s="99">
        <f t="shared" si="58"/>
        <v>0</v>
      </c>
      <c r="AT41" s="99">
        <f t="shared" si="58"/>
        <v>0</v>
      </c>
      <c r="AU41" s="99">
        <f t="shared" si="58"/>
        <v>0</v>
      </c>
      <c r="AV41" s="100">
        <f t="shared" si="58"/>
        <v>0</v>
      </c>
      <c r="AW41" s="100">
        <f t="shared" si="58"/>
        <v>0</v>
      </c>
      <c r="AX41" s="100">
        <f t="shared" si="58"/>
        <v>0</v>
      </c>
      <c r="AY41" s="99">
        <f t="shared" ref="AY41" si="60">SUM(AY35:AY40)</f>
        <v>0</v>
      </c>
      <c r="AZ41" s="101">
        <f t="shared" si="58"/>
        <v>0</v>
      </c>
      <c r="BA41" s="102">
        <f t="shared" si="24"/>
        <v>2</v>
      </c>
      <c r="BB41" s="100">
        <f t="shared" ref="BB41" si="61">SUM(BB35:BB40)</f>
        <v>0</v>
      </c>
      <c r="BC41" s="100">
        <f t="shared" ref="BC41" si="62">SUM(BC35:BC40)</f>
        <v>0</v>
      </c>
      <c r="BD41" s="100">
        <f t="shared" ref="BD41:BE41" si="63">SUM(BD35:BD40)</f>
        <v>0</v>
      </c>
      <c r="BE41" s="187">
        <f t="shared" si="63"/>
        <v>0</v>
      </c>
      <c r="BF41" s="100">
        <f t="shared" si="57"/>
        <v>0</v>
      </c>
      <c r="BG41" s="103">
        <f t="shared" si="6"/>
        <v>10</v>
      </c>
      <c r="BH41" s="65"/>
      <c r="BI41" s="50">
        <f t="shared" si="54"/>
        <v>10</v>
      </c>
      <c r="BK41" s="1"/>
    </row>
    <row r="42" spans="1:63" ht="15" customHeight="1" outlineLevel="2">
      <c r="A42" s="219" t="s">
        <v>220</v>
      </c>
      <c r="B42" s="220" t="s">
        <v>26</v>
      </c>
      <c r="C42" s="221" t="s">
        <v>147</v>
      </c>
      <c r="D42" s="86"/>
      <c r="E42" s="86"/>
      <c r="F42" s="86"/>
      <c r="G42" s="86"/>
      <c r="H42" s="86"/>
      <c r="I42" s="86"/>
      <c r="J42" s="87">
        <f t="shared" ref="J42:J47" si="64">SUM(D42:H42)-I42</f>
        <v>0</v>
      </c>
      <c r="K42" s="88"/>
      <c r="L42" s="89"/>
      <c r="M42" s="85"/>
      <c r="N42" s="85"/>
      <c r="O42" s="90"/>
      <c r="P42" s="85"/>
      <c r="Q42" s="90"/>
      <c r="R42" s="85"/>
      <c r="S42" s="85"/>
      <c r="T42" s="90"/>
      <c r="U42" s="85"/>
      <c r="V42" s="90"/>
      <c r="W42" s="90"/>
      <c r="X42" s="90"/>
      <c r="Y42" s="85"/>
      <c r="Z42" s="85"/>
      <c r="AA42" s="90"/>
      <c r="AB42" s="85"/>
      <c r="AC42" s="90"/>
      <c r="AD42" s="90"/>
      <c r="AE42" s="90"/>
      <c r="AF42" s="90"/>
      <c r="AG42" s="85"/>
      <c r="AH42" s="85"/>
      <c r="AI42" s="85"/>
      <c r="AJ42" s="90"/>
      <c r="AK42" s="85"/>
      <c r="AL42" s="90"/>
      <c r="AM42" s="90"/>
      <c r="AN42" s="90"/>
      <c r="AO42" s="90"/>
      <c r="AP42" s="90"/>
      <c r="AQ42" s="85"/>
      <c r="AR42" s="85"/>
      <c r="AS42" s="85"/>
      <c r="AT42" s="85"/>
      <c r="AU42" s="85"/>
      <c r="AV42" s="90"/>
      <c r="AW42" s="90"/>
      <c r="AX42" s="90"/>
      <c r="AY42" s="85"/>
      <c r="AZ42" s="91"/>
      <c r="BA42" s="92">
        <f t="shared" si="24"/>
        <v>0</v>
      </c>
      <c r="BB42" s="93"/>
      <c r="BC42" s="93"/>
      <c r="BD42" s="93"/>
      <c r="BE42" s="186"/>
      <c r="BF42" s="93">
        <f t="shared" si="57"/>
        <v>0</v>
      </c>
      <c r="BG42" s="94">
        <f t="shared" si="6"/>
        <v>0</v>
      </c>
      <c r="BH42" s="57"/>
      <c r="BI42" s="49">
        <f t="shared" si="54"/>
        <v>0</v>
      </c>
      <c r="BK42" s="5"/>
    </row>
    <row r="43" spans="1:63" ht="15" customHeight="1" outlineLevel="2">
      <c r="A43" s="219" t="s">
        <v>220</v>
      </c>
      <c r="B43" s="220" t="s">
        <v>26</v>
      </c>
      <c r="C43" s="221" t="s">
        <v>17</v>
      </c>
      <c r="D43" s="86"/>
      <c r="E43" s="86"/>
      <c r="F43" s="86"/>
      <c r="G43" s="86"/>
      <c r="H43" s="86"/>
      <c r="I43" s="86"/>
      <c r="J43" s="87">
        <f t="shared" si="64"/>
        <v>0</v>
      </c>
      <c r="K43" s="88"/>
      <c r="L43" s="89"/>
      <c r="M43" s="85"/>
      <c r="N43" s="85"/>
      <c r="O43" s="90"/>
      <c r="P43" s="85"/>
      <c r="Q43" s="90"/>
      <c r="R43" s="85"/>
      <c r="S43" s="85"/>
      <c r="T43" s="90"/>
      <c r="U43" s="85"/>
      <c r="V43" s="90"/>
      <c r="W43" s="90"/>
      <c r="X43" s="90"/>
      <c r="Y43" s="85"/>
      <c r="Z43" s="85"/>
      <c r="AA43" s="90"/>
      <c r="AB43" s="85"/>
      <c r="AC43" s="90"/>
      <c r="AD43" s="90"/>
      <c r="AE43" s="90"/>
      <c r="AF43" s="90"/>
      <c r="AG43" s="85"/>
      <c r="AH43" s="85"/>
      <c r="AI43" s="85"/>
      <c r="AJ43" s="90"/>
      <c r="AK43" s="85"/>
      <c r="AL43" s="90"/>
      <c r="AM43" s="90"/>
      <c r="AN43" s="90"/>
      <c r="AO43" s="90"/>
      <c r="AP43" s="90"/>
      <c r="AQ43" s="85"/>
      <c r="AR43" s="85"/>
      <c r="AS43" s="85"/>
      <c r="AT43" s="85"/>
      <c r="AU43" s="85"/>
      <c r="AV43" s="90"/>
      <c r="AW43" s="90"/>
      <c r="AX43" s="90"/>
      <c r="AY43" s="85"/>
      <c r="AZ43" s="91"/>
      <c r="BA43" s="92">
        <f t="shared" si="24"/>
        <v>0</v>
      </c>
      <c r="BB43" s="93"/>
      <c r="BC43" s="93"/>
      <c r="BD43" s="93"/>
      <c r="BE43" s="186"/>
      <c r="BF43" s="93">
        <f t="shared" si="57"/>
        <v>0</v>
      </c>
      <c r="BG43" s="94">
        <f t="shared" si="6"/>
        <v>0</v>
      </c>
      <c r="BH43" s="57"/>
      <c r="BI43" s="49">
        <f t="shared" si="54"/>
        <v>0</v>
      </c>
      <c r="BK43" s="5"/>
    </row>
    <row r="44" spans="1:63" ht="15" customHeight="1" outlineLevel="2">
      <c r="A44" s="219" t="s">
        <v>220</v>
      </c>
      <c r="B44" s="220" t="s">
        <v>26</v>
      </c>
      <c r="C44" s="221" t="s">
        <v>14</v>
      </c>
      <c r="D44" s="86"/>
      <c r="E44" s="86"/>
      <c r="F44" s="86"/>
      <c r="G44" s="86"/>
      <c r="H44" s="86"/>
      <c r="I44" s="86"/>
      <c r="J44" s="87">
        <f t="shared" ref="J44:J45" si="65">SUM(D44:H44)-I44</f>
        <v>0</v>
      </c>
      <c r="K44" s="88"/>
      <c r="L44" s="89"/>
      <c r="M44" s="85"/>
      <c r="N44" s="85"/>
      <c r="O44" s="90"/>
      <c r="P44" s="85"/>
      <c r="Q44" s="90"/>
      <c r="R44" s="85"/>
      <c r="S44" s="85"/>
      <c r="T44" s="90"/>
      <c r="U44" s="85"/>
      <c r="V44" s="90"/>
      <c r="W44" s="90"/>
      <c r="X44" s="90"/>
      <c r="Y44" s="85"/>
      <c r="Z44" s="85"/>
      <c r="AA44" s="90"/>
      <c r="AB44" s="85"/>
      <c r="AC44" s="90"/>
      <c r="AD44" s="90"/>
      <c r="AE44" s="90"/>
      <c r="AF44" s="90"/>
      <c r="AG44" s="85"/>
      <c r="AH44" s="85"/>
      <c r="AI44" s="85"/>
      <c r="AJ44" s="90"/>
      <c r="AK44" s="85"/>
      <c r="AL44" s="90"/>
      <c r="AM44" s="90"/>
      <c r="AN44" s="90"/>
      <c r="AO44" s="90"/>
      <c r="AP44" s="90"/>
      <c r="AQ44" s="85"/>
      <c r="AR44" s="85"/>
      <c r="AS44" s="85"/>
      <c r="AT44" s="85"/>
      <c r="AU44" s="85"/>
      <c r="AV44" s="90"/>
      <c r="AW44" s="90"/>
      <c r="AX44" s="90"/>
      <c r="AY44" s="85"/>
      <c r="AZ44" s="91"/>
      <c r="BA44" s="92">
        <f t="shared" si="24"/>
        <v>0</v>
      </c>
      <c r="BB44" s="93"/>
      <c r="BC44" s="93"/>
      <c r="BD44" s="93"/>
      <c r="BE44" s="186"/>
      <c r="BF44" s="93">
        <f t="shared" si="57"/>
        <v>0</v>
      </c>
      <c r="BG44" s="94">
        <f t="shared" si="6"/>
        <v>0</v>
      </c>
      <c r="BH44" s="57"/>
      <c r="BI44" s="49">
        <f t="shared" si="54"/>
        <v>0</v>
      </c>
      <c r="BK44" s="5"/>
    </row>
    <row r="45" spans="1:63" ht="15" customHeight="1" outlineLevel="2">
      <c r="A45" s="219" t="s">
        <v>220</v>
      </c>
      <c r="B45" s="220" t="s">
        <v>26</v>
      </c>
      <c r="C45" s="221" t="s">
        <v>36</v>
      </c>
      <c r="D45" s="86"/>
      <c r="E45" s="86"/>
      <c r="F45" s="86"/>
      <c r="G45" s="86"/>
      <c r="H45" s="86"/>
      <c r="I45" s="86"/>
      <c r="J45" s="87">
        <f t="shared" si="65"/>
        <v>0</v>
      </c>
      <c r="K45" s="88"/>
      <c r="L45" s="89"/>
      <c r="M45" s="85"/>
      <c r="N45" s="85"/>
      <c r="O45" s="90"/>
      <c r="P45" s="85"/>
      <c r="Q45" s="90"/>
      <c r="R45" s="85"/>
      <c r="S45" s="85"/>
      <c r="T45" s="90"/>
      <c r="U45" s="85"/>
      <c r="V45" s="90"/>
      <c r="W45" s="90"/>
      <c r="X45" s="90"/>
      <c r="Y45" s="85"/>
      <c r="Z45" s="85"/>
      <c r="AA45" s="90"/>
      <c r="AB45" s="85"/>
      <c r="AC45" s="90"/>
      <c r="AD45" s="90"/>
      <c r="AE45" s="90"/>
      <c r="AF45" s="90"/>
      <c r="AG45" s="85"/>
      <c r="AH45" s="85"/>
      <c r="AI45" s="85"/>
      <c r="AJ45" s="90"/>
      <c r="AK45" s="85"/>
      <c r="AL45" s="90"/>
      <c r="AM45" s="90"/>
      <c r="AN45" s="90"/>
      <c r="AO45" s="90"/>
      <c r="AP45" s="90"/>
      <c r="AQ45" s="85"/>
      <c r="AR45" s="85"/>
      <c r="AS45" s="85"/>
      <c r="AT45" s="85"/>
      <c r="AU45" s="85"/>
      <c r="AV45" s="90"/>
      <c r="AW45" s="90"/>
      <c r="AX45" s="90"/>
      <c r="AY45" s="85"/>
      <c r="AZ45" s="91"/>
      <c r="BA45" s="92">
        <f t="shared" si="24"/>
        <v>0</v>
      </c>
      <c r="BB45" s="93"/>
      <c r="BC45" s="93"/>
      <c r="BD45" s="93"/>
      <c r="BE45" s="186"/>
      <c r="BF45" s="93">
        <f t="shared" si="57"/>
        <v>0</v>
      </c>
      <c r="BG45" s="94">
        <f t="shared" si="6"/>
        <v>0</v>
      </c>
      <c r="BH45" s="57"/>
      <c r="BI45" s="49">
        <f t="shared" ref="BI45" si="66">SUM(BB45:BG45)</f>
        <v>0</v>
      </c>
      <c r="BK45" s="5"/>
    </row>
    <row r="46" spans="1:63" ht="15" customHeight="1" outlineLevel="2">
      <c r="A46" s="219" t="s">
        <v>220</v>
      </c>
      <c r="B46" s="220" t="s">
        <v>26</v>
      </c>
      <c r="C46" s="221" t="s">
        <v>22</v>
      </c>
      <c r="D46" s="86">
        <v>1</v>
      </c>
      <c r="E46" s="86"/>
      <c r="F46" s="86"/>
      <c r="G46" s="86"/>
      <c r="H46" s="86"/>
      <c r="I46" s="86"/>
      <c r="J46" s="87">
        <f t="shared" si="64"/>
        <v>1</v>
      </c>
      <c r="K46" s="88"/>
      <c r="L46" s="89"/>
      <c r="M46" s="85"/>
      <c r="N46" s="85"/>
      <c r="O46" s="90"/>
      <c r="P46" s="85"/>
      <c r="Q46" s="90"/>
      <c r="R46" s="85"/>
      <c r="S46" s="85"/>
      <c r="T46" s="90"/>
      <c r="U46" s="85"/>
      <c r="V46" s="90"/>
      <c r="W46" s="90"/>
      <c r="X46" s="90"/>
      <c r="Y46" s="85"/>
      <c r="Z46" s="85"/>
      <c r="AA46" s="90"/>
      <c r="AB46" s="85"/>
      <c r="AC46" s="90"/>
      <c r="AD46" s="90"/>
      <c r="AE46" s="90"/>
      <c r="AF46" s="90"/>
      <c r="AG46" s="85"/>
      <c r="AH46" s="85"/>
      <c r="AI46" s="85"/>
      <c r="AJ46" s="90"/>
      <c r="AK46" s="85"/>
      <c r="AL46" s="90"/>
      <c r="AM46" s="90"/>
      <c r="AN46" s="90"/>
      <c r="AO46" s="90"/>
      <c r="AP46" s="90"/>
      <c r="AQ46" s="85"/>
      <c r="AR46" s="85"/>
      <c r="AS46" s="85"/>
      <c r="AT46" s="85"/>
      <c r="AU46" s="85"/>
      <c r="AV46" s="90"/>
      <c r="AW46" s="90"/>
      <c r="AX46" s="90"/>
      <c r="AY46" s="85"/>
      <c r="AZ46" s="91"/>
      <c r="BA46" s="92">
        <f t="shared" si="24"/>
        <v>0</v>
      </c>
      <c r="BB46" s="93"/>
      <c r="BC46" s="93"/>
      <c r="BD46" s="93"/>
      <c r="BE46" s="186"/>
      <c r="BF46" s="93">
        <f t="shared" si="57"/>
        <v>0</v>
      </c>
      <c r="BG46" s="94">
        <f t="shared" si="6"/>
        <v>1</v>
      </c>
      <c r="BH46" s="57"/>
      <c r="BI46" s="49">
        <f t="shared" si="54"/>
        <v>1</v>
      </c>
      <c r="BK46" s="5"/>
    </row>
    <row r="47" spans="1:63" ht="15" customHeight="1" outlineLevel="2">
      <c r="A47" s="219" t="s">
        <v>220</v>
      </c>
      <c r="B47" s="220" t="s">
        <v>26</v>
      </c>
      <c r="C47" s="221" t="s">
        <v>15</v>
      </c>
      <c r="D47" s="86"/>
      <c r="E47" s="86"/>
      <c r="F47" s="86"/>
      <c r="G47" s="86"/>
      <c r="H47" s="86"/>
      <c r="I47" s="86"/>
      <c r="J47" s="87">
        <f t="shared" si="64"/>
        <v>0</v>
      </c>
      <c r="K47" s="88"/>
      <c r="L47" s="89"/>
      <c r="M47" s="85"/>
      <c r="N47" s="85"/>
      <c r="O47" s="90"/>
      <c r="P47" s="85"/>
      <c r="Q47" s="90"/>
      <c r="R47" s="85"/>
      <c r="S47" s="85"/>
      <c r="T47" s="90"/>
      <c r="U47" s="85"/>
      <c r="V47" s="90"/>
      <c r="W47" s="90"/>
      <c r="X47" s="90"/>
      <c r="Y47" s="85"/>
      <c r="Z47" s="85"/>
      <c r="AA47" s="90"/>
      <c r="AB47" s="85"/>
      <c r="AC47" s="90"/>
      <c r="AD47" s="90"/>
      <c r="AE47" s="90"/>
      <c r="AF47" s="90"/>
      <c r="AG47" s="85"/>
      <c r="AH47" s="85"/>
      <c r="AI47" s="85"/>
      <c r="AJ47" s="90"/>
      <c r="AK47" s="85"/>
      <c r="AL47" s="90"/>
      <c r="AM47" s="90"/>
      <c r="AN47" s="90"/>
      <c r="AO47" s="90"/>
      <c r="AP47" s="90"/>
      <c r="AQ47" s="85"/>
      <c r="AR47" s="85"/>
      <c r="AS47" s="85"/>
      <c r="AT47" s="85"/>
      <c r="AU47" s="85"/>
      <c r="AV47" s="90"/>
      <c r="AW47" s="90"/>
      <c r="AX47" s="90"/>
      <c r="AY47" s="85"/>
      <c r="AZ47" s="91"/>
      <c r="BA47" s="92">
        <f t="shared" si="24"/>
        <v>0</v>
      </c>
      <c r="BB47" s="93"/>
      <c r="BC47" s="93"/>
      <c r="BD47" s="93"/>
      <c r="BE47" s="186"/>
      <c r="BF47" s="93">
        <f t="shared" si="57"/>
        <v>0</v>
      </c>
      <c r="BG47" s="94">
        <f t="shared" si="6"/>
        <v>0</v>
      </c>
      <c r="BH47" s="57"/>
      <c r="BI47" s="49">
        <f t="shared" si="54"/>
        <v>0</v>
      </c>
      <c r="BK47" s="5"/>
    </row>
    <row r="48" spans="1:63" s="13" customFormat="1" ht="15" customHeight="1" outlineLevel="1">
      <c r="A48" s="222" t="s">
        <v>220</v>
      </c>
      <c r="B48" s="223"/>
      <c r="C48" s="223"/>
      <c r="D48" s="95">
        <f t="shared" ref="D48:AZ48" si="67">SUM(D42:D47)</f>
        <v>1</v>
      </c>
      <c r="E48" s="95">
        <f t="shared" si="67"/>
        <v>0</v>
      </c>
      <c r="F48" s="95">
        <f t="shared" si="67"/>
        <v>0</v>
      </c>
      <c r="G48" s="95">
        <f t="shared" si="67"/>
        <v>0</v>
      </c>
      <c r="H48" s="95">
        <f t="shared" si="67"/>
        <v>0</v>
      </c>
      <c r="I48" s="95">
        <f t="shared" si="67"/>
        <v>0</v>
      </c>
      <c r="J48" s="96">
        <f t="shared" si="67"/>
        <v>1</v>
      </c>
      <c r="K48" s="97">
        <f t="shared" si="67"/>
        <v>0</v>
      </c>
      <c r="L48" s="98">
        <f t="shared" si="67"/>
        <v>0</v>
      </c>
      <c r="M48" s="99">
        <f t="shared" si="67"/>
        <v>0</v>
      </c>
      <c r="N48" s="99">
        <f t="shared" si="67"/>
        <v>0</v>
      </c>
      <c r="O48" s="100">
        <f t="shared" si="67"/>
        <v>0</v>
      </c>
      <c r="P48" s="99">
        <f t="shared" si="67"/>
        <v>0</v>
      </c>
      <c r="Q48" s="100">
        <f t="shared" si="67"/>
        <v>0</v>
      </c>
      <c r="R48" s="99">
        <f t="shared" si="67"/>
        <v>0</v>
      </c>
      <c r="S48" s="99">
        <f t="shared" si="67"/>
        <v>0</v>
      </c>
      <c r="T48" s="100">
        <f t="shared" si="67"/>
        <v>0</v>
      </c>
      <c r="U48" s="99">
        <f t="shared" si="67"/>
        <v>0</v>
      </c>
      <c r="V48" s="100">
        <f t="shared" si="67"/>
        <v>0</v>
      </c>
      <c r="W48" s="100">
        <f t="shared" si="67"/>
        <v>0</v>
      </c>
      <c r="X48" s="100">
        <f t="shared" si="67"/>
        <v>0</v>
      </c>
      <c r="Y48" s="99">
        <f t="shared" si="67"/>
        <v>0</v>
      </c>
      <c r="Z48" s="99">
        <f t="shared" si="67"/>
        <v>0</v>
      </c>
      <c r="AA48" s="100">
        <f t="shared" si="67"/>
        <v>0</v>
      </c>
      <c r="AB48" s="99">
        <f t="shared" si="67"/>
        <v>0</v>
      </c>
      <c r="AC48" s="100">
        <f t="shared" si="67"/>
        <v>0</v>
      </c>
      <c r="AD48" s="100">
        <f t="shared" si="67"/>
        <v>0</v>
      </c>
      <c r="AE48" s="100">
        <f t="shared" si="67"/>
        <v>0</v>
      </c>
      <c r="AF48" s="100">
        <f t="shared" si="67"/>
        <v>0</v>
      </c>
      <c r="AG48" s="99">
        <f t="shared" si="67"/>
        <v>0</v>
      </c>
      <c r="AH48" s="99">
        <f t="shared" si="67"/>
        <v>0</v>
      </c>
      <c r="AI48" s="99">
        <f t="shared" ref="AI48" si="68">SUM(AI42:AI47)</f>
        <v>0</v>
      </c>
      <c r="AJ48" s="100">
        <f t="shared" si="67"/>
        <v>0</v>
      </c>
      <c r="AK48" s="99">
        <f t="shared" si="67"/>
        <v>0</v>
      </c>
      <c r="AL48" s="100">
        <f t="shared" si="67"/>
        <v>0</v>
      </c>
      <c r="AM48" s="100">
        <f t="shared" si="67"/>
        <v>0</v>
      </c>
      <c r="AN48" s="100">
        <f t="shared" si="67"/>
        <v>0</v>
      </c>
      <c r="AO48" s="100">
        <f t="shared" si="67"/>
        <v>0</v>
      </c>
      <c r="AP48" s="100">
        <f t="shared" si="67"/>
        <v>0</v>
      </c>
      <c r="AQ48" s="99">
        <f t="shared" si="67"/>
        <v>0</v>
      </c>
      <c r="AR48" s="99"/>
      <c r="AS48" s="99">
        <f t="shared" si="67"/>
        <v>0</v>
      </c>
      <c r="AT48" s="99">
        <f t="shared" si="67"/>
        <v>0</v>
      </c>
      <c r="AU48" s="99">
        <f t="shared" si="67"/>
        <v>0</v>
      </c>
      <c r="AV48" s="100">
        <f t="shared" si="67"/>
        <v>0</v>
      </c>
      <c r="AW48" s="100">
        <f t="shared" si="67"/>
        <v>0</v>
      </c>
      <c r="AX48" s="100">
        <f t="shared" si="67"/>
        <v>0</v>
      </c>
      <c r="AY48" s="99">
        <f t="shared" ref="AY48" si="69">SUM(AY42:AY47)</f>
        <v>0</v>
      </c>
      <c r="AZ48" s="101">
        <f t="shared" si="67"/>
        <v>0</v>
      </c>
      <c r="BA48" s="102">
        <f t="shared" si="24"/>
        <v>0</v>
      </c>
      <c r="BB48" s="100">
        <f t="shared" ref="BB48" si="70">SUM(BB42:BB47)</f>
        <v>0</v>
      </c>
      <c r="BC48" s="100">
        <f t="shared" ref="BC48" si="71">SUM(BC42:BC47)</f>
        <v>0</v>
      </c>
      <c r="BD48" s="100">
        <f t="shared" ref="BD48:BE48" si="72">SUM(BD42:BD47)</f>
        <v>0</v>
      </c>
      <c r="BE48" s="187">
        <f t="shared" si="72"/>
        <v>0</v>
      </c>
      <c r="BF48" s="100">
        <f t="shared" si="57"/>
        <v>0</v>
      </c>
      <c r="BG48" s="103">
        <f t="shared" si="6"/>
        <v>1</v>
      </c>
      <c r="BH48" s="65"/>
      <c r="BI48" s="50">
        <f t="shared" si="54"/>
        <v>1</v>
      </c>
      <c r="BK48" s="1"/>
    </row>
    <row r="49" spans="1:63" s="75" customFormat="1" ht="15" customHeight="1">
      <c r="A49" s="262" t="s">
        <v>220</v>
      </c>
      <c r="B49" s="224"/>
      <c r="C49" s="224"/>
      <c r="D49" s="109">
        <f t="shared" ref="D49:AZ49" si="73">SUM(D48,D41)</f>
        <v>13</v>
      </c>
      <c r="E49" s="109">
        <f t="shared" si="73"/>
        <v>0</v>
      </c>
      <c r="F49" s="109">
        <f t="shared" si="73"/>
        <v>0</v>
      </c>
      <c r="G49" s="109">
        <f t="shared" si="73"/>
        <v>0</v>
      </c>
      <c r="H49" s="109">
        <f t="shared" si="73"/>
        <v>0</v>
      </c>
      <c r="I49" s="109">
        <f t="shared" si="73"/>
        <v>0</v>
      </c>
      <c r="J49" s="110">
        <f t="shared" si="73"/>
        <v>13</v>
      </c>
      <c r="K49" s="111">
        <f t="shared" si="73"/>
        <v>0</v>
      </c>
      <c r="L49" s="112">
        <f t="shared" si="73"/>
        <v>0</v>
      </c>
      <c r="M49" s="113">
        <f t="shared" si="73"/>
        <v>0</v>
      </c>
      <c r="N49" s="113">
        <f t="shared" si="73"/>
        <v>0</v>
      </c>
      <c r="O49" s="114">
        <f t="shared" si="73"/>
        <v>0</v>
      </c>
      <c r="P49" s="113">
        <f t="shared" si="73"/>
        <v>0</v>
      </c>
      <c r="Q49" s="114">
        <f t="shared" si="73"/>
        <v>0</v>
      </c>
      <c r="R49" s="113">
        <f t="shared" si="73"/>
        <v>0</v>
      </c>
      <c r="S49" s="113">
        <f t="shared" si="73"/>
        <v>0</v>
      </c>
      <c r="T49" s="114">
        <f t="shared" si="73"/>
        <v>0</v>
      </c>
      <c r="U49" s="113">
        <f t="shared" si="73"/>
        <v>0</v>
      </c>
      <c r="V49" s="114">
        <f t="shared" si="73"/>
        <v>0</v>
      </c>
      <c r="W49" s="114">
        <f t="shared" si="73"/>
        <v>0</v>
      </c>
      <c r="X49" s="114">
        <f t="shared" si="73"/>
        <v>0</v>
      </c>
      <c r="Y49" s="113">
        <f t="shared" si="73"/>
        <v>0</v>
      </c>
      <c r="Z49" s="113">
        <f t="shared" si="73"/>
        <v>0</v>
      </c>
      <c r="AA49" s="114">
        <f t="shared" si="73"/>
        <v>0</v>
      </c>
      <c r="AB49" s="113">
        <f t="shared" si="73"/>
        <v>0</v>
      </c>
      <c r="AC49" s="114">
        <f t="shared" si="73"/>
        <v>0</v>
      </c>
      <c r="AD49" s="114">
        <f t="shared" si="73"/>
        <v>0</v>
      </c>
      <c r="AE49" s="114">
        <f t="shared" si="73"/>
        <v>1</v>
      </c>
      <c r="AF49" s="114">
        <f t="shared" si="73"/>
        <v>0</v>
      </c>
      <c r="AG49" s="113">
        <f t="shared" si="73"/>
        <v>0</v>
      </c>
      <c r="AH49" s="113">
        <f t="shared" si="73"/>
        <v>0</v>
      </c>
      <c r="AI49" s="113">
        <f t="shared" si="73"/>
        <v>0</v>
      </c>
      <c r="AJ49" s="114">
        <f t="shared" si="73"/>
        <v>0</v>
      </c>
      <c r="AK49" s="113">
        <f t="shared" si="73"/>
        <v>1</v>
      </c>
      <c r="AL49" s="114">
        <f t="shared" si="73"/>
        <v>0</v>
      </c>
      <c r="AM49" s="114">
        <f t="shared" si="73"/>
        <v>0</v>
      </c>
      <c r="AN49" s="114">
        <f t="shared" si="73"/>
        <v>0</v>
      </c>
      <c r="AO49" s="114">
        <f t="shared" si="73"/>
        <v>0</v>
      </c>
      <c r="AP49" s="114">
        <f t="shared" si="73"/>
        <v>0</v>
      </c>
      <c r="AQ49" s="113">
        <f t="shared" si="73"/>
        <v>0</v>
      </c>
      <c r="AR49" s="113"/>
      <c r="AS49" s="113">
        <f t="shared" si="73"/>
        <v>0</v>
      </c>
      <c r="AT49" s="113">
        <f t="shared" si="73"/>
        <v>0</v>
      </c>
      <c r="AU49" s="113">
        <f t="shared" si="73"/>
        <v>0</v>
      </c>
      <c r="AV49" s="114">
        <f t="shared" si="73"/>
        <v>0</v>
      </c>
      <c r="AW49" s="114">
        <f t="shared" si="73"/>
        <v>0</v>
      </c>
      <c r="AX49" s="114">
        <f t="shared" si="73"/>
        <v>0</v>
      </c>
      <c r="AY49" s="113">
        <f t="shared" si="73"/>
        <v>0</v>
      </c>
      <c r="AZ49" s="115">
        <f t="shared" si="73"/>
        <v>0</v>
      </c>
      <c r="BA49" s="116">
        <f t="shared" si="24"/>
        <v>2</v>
      </c>
      <c r="BB49" s="114">
        <f t="shared" ref="BB49" si="74">SUM(BB48,BB41)</f>
        <v>0</v>
      </c>
      <c r="BC49" s="114">
        <f t="shared" ref="BC49" si="75">SUM(BC48,BC41)</f>
        <v>0</v>
      </c>
      <c r="BD49" s="114">
        <f t="shared" ref="BD49" si="76">SUM(BD48,BD41)</f>
        <v>0</v>
      </c>
      <c r="BE49" s="188">
        <f t="shared" ref="BE49" si="77">SUM(BE48,BE41)</f>
        <v>0</v>
      </c>
      <c r="BF49" s="114">
        <f t="shared" si="57"/>
        <v>0</v>
      </c>
      <c r="BG49" s="117">
        <f t="shared" si="6"/>
        <v>11</v>
      </c>
      <c r="BH49" s="66"/>
      <c r="BI49" s="51">
        <f t="shared" si="54"/>
        <v>11</v>
      </c>
      <c r="BK49" s="76"/>
    </row>
    <row r="50" spans="1:63" ht="15" customHeight="1" outlineLevel="2">
      <c r="A50" s="219" t="s">
        <v>220</v>
      </c>
      <c r="B50" s="221" t="s">
        <v>24</v>
      </c>
      <c r="C50" s="221" t="s">
        <v>17</v>
      </c>
      <c r="D50" s="86"/>
      <c r="E50" s="86"/>
      <c r="F50" s="86"/>
      <c r="G50" s="86"/>
      <c r="H50" s="86"/>
      <c r="I50" s="86"/>
      <c r="J50" s="87">
        <f t="shared" ref="J50:J56" si="78">SUM(D50:H50)-I50</f>
        <v>0</v>
      </c>
      <c r="K50" s="88"/>
      <c r="L50" s="89"/>
      <c r="M50" s="85"/>
      <c r="N50" s="85"/>
      <c r="O50" s="90"/>
      <c r="P50" s="85"/>
      <c r="Q50" s="90"/>
      <c r="R50" s="85"/>
      <c r="S50" s="85"/>
      <c r="T50" s="90"/>
      <c r="U50" s="85"/>
      <c r="V50" s="90"/>
      <c r="W50" s="90"/>
      <c r="X50" s="90"/>
      <c r="Y50" s="85"/>
      <c r="Z50" s="85"/>
      <c r="AA50" s="90"/>
      <c r="AB50" s="85"/>
      <c r="AC50" s="90"/>
      <c r="AD50" s="90"/>
      <c r="AE50" s="90"/>
      <c r="AF50" s="90"/>
      <c r="AG50" s="85"/>
      <c r="AH50" s="85"/>
      <c r="AI50" s="85"/>
      <c r="AJ50" s="90"/>
      <c r="AK50" s="85"/>
      <c r="AL50" s="90"/>
      <c r="AM50" s="90"/>
      <c r="AN50" s="90"/>
      <c r="AO50" s="90"/>
      <c r="AP50" s="90"/>
      <c r="AQ50" s="85"/>
      <c r="AR50" s="85"/>
      <c r="AS50" s="85"/>
      <c r="AT50" s="85"/>
      <c r="AU50" s="85"/>
      <c r="AV50" s="90"/>
      <c r="AW50" s="90"/>
      <c r="AX50" s="90"/>
      <c r="AY50" s="85"/>
      <c r="AZ50" s="91"/>
      <c r="BA50" s="92">
        <f t="shared" si="24"/>
        <v>0</v>
      </c>
      <c r="BB50" s="93"/>
      <c r="BC50" s="93"/>
      <c r="BD50" s="93"/>
      <c r="BE50" s="186"/>
      <c r="BF50" s="93">
        <f t="shared" si="57"/>
        <v>0</v>
      </c>
      <c r="BG50" s="94">
        <f t="shared" si="6"/>
        <v>0</v>
      </c>
      <c r="BH50" s="57"/>
      <c r="BI50" s="49">
        <f t="shared" ref="BI50:BI73" si="79">SUM(BB50:BG50)</f>
        <v>0</v>
      </c>
      <c r="BK50" s="5"/>
    </row>
    <row r="51" spans="1:63" ht="15" customHeight="1" outlineLevel="2">
      <c r="A51" s="219" t="s">
        <v>220</v>
      </c>
      <c r="B51" s="221" t="s">
        <v>24</v>
      </c>
      <c r="C51" s="221" t="s">
        <v>139</v>
      </c>
      <c r="D51" s="86"/>
      <c r="E51" s="86"/>
      <c r="F51" s="86"/>
      <c r="G51" s="86"/>
      <c r="H51" s="86"/>
      <c r="I51" s="86"/>
      <c r="J51" s="87">
        <f t="shared" si="78"/>
        <v>0</v>
      </c>
      <c r="K51" s="88"/>
      <c r="L51" s="89"/>
      <c r="M51" s="85"/>
      <c r="N51" s="85"/>
      <c r="O51" s="90"/>
      <c r="P51" s="85"/>
      <c r="Q51" s="90"/>
      <c r="R51" s="85"/>
      <c r="S51" s="85"/>
      <c r="T51" s="90"/>
      <c r="U51" s="85"/>
      <c r="V51" s="90"/>
      <c r="W51" s="90"/>
      <c r="X51" s="90"/>
      <c r="Y51" s="85"/>
      <c r="Z51" s="85"/>
      <c r="AA51" s="90"/>
      <c r="AB51" s="85"/>
      <c r="AC51" s="90"/>
      <c r="AD51" s="90"/>
      <c r="AE51" s="90"/>
      <c r="AF51" s="90"/>
      <c r="AG51" s="85"/>
      <c r="AH51" s="85"/>
      <c r="AI51" s="85"/>
      <c r="AJ51" s="90"/>
      <c r="AK51" s="85"/>
      <c r="AL51" s="90"/>
      <c r="AM51" s="90"/>
      <c r="AN51" s="90"/>
      <c r="AO51" s="90"/>
      <c r="AP51" s="90"/>
      <c r="AQ51" s="85"/>
      <c r="AR51" s="85"/>
      <c r="AS51" s="85"/>
      <c r="AT51" s="85"/>
      <c r="AU51" s="85"/>
      <c r="AV51" s="90"/>
      <c r="AW51" s="90"/>
      <c r="AX51" s="90"/>
      <c r="AY51" s="85"/>
      <c r="AZ51" s="91"/>
      <c r="BA51" s="92">
        <f t="shared" si="24"/>
        <v>0</v>
      </c>
      <c r="BB51" s="93"/>
      <c r="BC51" s="93"/>
      <c r="BD51" s="93"/>
      <c r="BE51" s="186"/>
      <c r="BF51" s="93">
        <f t="shared" si="57"/>
        <v>0</v>
      </c>
      <c r="BG51" s="94">
        <f t="shared" si="6"/>
        <v>0</v>
      </c>
      <c r="BH51" s="57"/>
      <c r="BI51" s="49">
        <f t="shared" si="79"/>
        <v>0</v>
      </c>
      <c r="BK51" s="5"/>
    </row>
    <row r="52" spans="1:63" ht="15" customHeight="1" outlineLevel="2">
      <c r="A52" s="219" t="s">
        <v>220</v>
      </c>
      <c r="B52" s="221" t="s">
        <v>24</v>
      </c>
      <c r="C52" s="221" t="s">
        <v>39</v>
      </c>
      <c r="D52" s="86"/>
      <c r="E52" s="86"/>
      <c r="F52" s="86"/>
      <c r="G52" s="86"/>
      <c r="H52" s="86"/>
      <c r="I52" s="86"/>
      <c r="J52" s="87">
        <f t="shared" si="78"/>
        <v>0</v>
      </c>
      <c r="K52" s="88"/>
      <c r="L52" s="89"/>
      <c r="M52" s="85"/>
      <c r="N52" s="85"/>
      <c r="O52" s="90"/>
      <c r="P52" s="85"/>
      <c r="Q52" s="90"/>
      <c r="R52" s="85"/>
      <c r="S52" s="85"/>
      <c r="T52" s="90"/>
      <c r="U52" s="85"/>
      <c r="V52" s="90"/>
      <c r="W52" s="90"/>
      <c r="X52" s="90"/>
      <c r="Y52" s="85"/>
      <c r="Z52" s="85"/>
      <c r="AA52" s="90"/>
      <c r="AB52" s="85"/>
      <c r="AC52" s="90"/>
      <c r="AD52" s="90"/>
      <c r="AE52" s="90"/>
      <c r="AF52" s="90"/>
      <c r="AG52" s="85"/>
      <c r="AH52" s="85"/>
      <c r="AI52" s="85"/>
      <c r="AJ52" s="90"/>
      <c r="AK52" s="85"/>
      <c r="AL52" s="90"/>
      <c r="AM52" s="90"/>
      <c r="AN52" s="90"/>
      <c r="AO52" s="90"/>
      <c r="AP52" s="90"/>
      <c r="AQ52" s="85"/>
      <c r="AR52" s="85"/>
      <c r="AS52" s="85"/>
      <c r="AT52" s="85"/>
      <c r="AU52" s="85"/>
      <c r="AV52" s="90"/>
      <c r="AW52" s="90"/>
      <c r="AX52" s="90"/>
      <c r="AY52" s="85"/>
      <c r="AZ52" s="91"/>
      <c r="BA52" s="92">
        <f t="shared" si="24"/>
        <v>0</v>
      </c>
      <c r="BB52" s="93"/>
      <c r="BC52" s="93"/>
      <c r="BD52" s="93"/>
      <c r="BE52" s="186"/>
      <c r="BF52" s="93">
        <f t="shared" si="57"/>
        <v>0</v>
      </c>
      <c r="BG52" s="94">
        <f t="shared" si="6"/>
        <v>0</v>
      </c>
      <c r="BH52" s="57"/>
      <c r="BI52" s="49">
        <f t="shared" si="79"/>
        <v>0</v>
      </c>
      <c r="BK52" s="5"/>
    </row>
    <row r="53" spans="1:63" ht="15" customHeight="1" outlineLevel="2">
      <c r="A53" s="219" t="s">
        <v>220</v>
      </c>
      <c r="B53" s="221" t="s">
        <v>24</v>
      </c>
      <c r="C53" s="221" t="s">
        <v>36</v>
      </c>
      <c r="D53" s="86"/>
      <c r="E53" s="86"/>
      <c r="F53" s="86"/>
      <c r="G53" s="86"/>
      <c r="H53" s="86"/>
      <c r="I53" s="86"/>
      <c r="J53" s="87">
        <f t="shared" si="78"/>
        <v>0</v>
      </c>
      <c r="K53" s="88"/>
      <c r="L53" s="89"/>
      <c r="M53" s="85"/>
      <c r="N53" s="85"/>
      <c r="O53" s="90"/>
      <c r="P53" s="85"/>
      <c r="Q53" s="90"/>
      <c r="R53" s="85"/>
      <c r="S53" s="85"/>
      <c r="T53" s="90"/>
      <c r="U53" s="85"/>
      <c r="V53" s="90"/>
      <c r="W53" s="90"/>
      <c r="X53" s="90"/>
      <c r="Y53" s="85"/>
      <c r="Z53" s="85"/>
      <c r="AA53" s="90"/>
      <c r="AB53" s="85"/>
      <c r="AC53" s="90"/>
      <c r="AD53" s="90"/>
      <c r="AE53" s="90"/>
      <c r="AF53" s="90"/>
      <c r="AG53" s="85"/>
      <c r="AH53" s="85"/>
      <c r="AI53" s="85"/>
      <c r="AJ53" s="90"/>
      <c r="AK53" s="85"/>
      <c r="AL53" s="90"/>
      <c r="AM53" s="90"/>
      <c r="AN53" s="90"/>
      <c r="AO53" s="90"/>
      <c r="AP53" s="90"/>
      <c r="AQ53" s="85"/>
      <c r="AR53" s="85"/>
      <c r="AS53" s="85"/>
      <c r="AT53" s="85"/>
      <c r="AU53" s="85"/>
      <c r="AV53" s="90"/>
      <c r="AW53" s="90"/>
      <c r="AX53" s="90"/>
      <c r="AY53" s="85"/>
      <c r="AZ53" s="91"/>
      <c r="BA53" s="92">
        <f t="shared" si="24"/>
        <v>0</v>
      </c>
      <c r="BB53" s="93"/>
      <c r="BC53" s="93"/>
      <c r="BD53" s="93"/>
      <c r="BE53" s="186"/>
      <c r="BF53" s="93">
        <f t="shared" si="57"/>
        <v>0</v>
      </c>
      <c r="BG53" s="94">
        <f t="shared" si="6"/>
        <v>0</v>
      </c>
      <c r="BH53" s="57"/>
      <c r="BI53" s="49">
        <f t="shared" si="79"/>
        <v>0</v>
      </c>
      <c r="BK53" s="5"/>
    </row>
    <row r="54" spans="1:63" ht="15" customHeight="1" outlineLevel="2">
      <c r="A54" s="219" t="s">
        <v>220</v>
      </c>
      <c r="B54" s="221" t="s">
        <v>24</v>
      </c>
      <c r="C54" s="221" t="s">
        <v>14</v>
      </c>
      <c r="D54" s="86"/>
      <c r="E54" s="86"/>
      <c r="F54" s="86"/>
      <c r="G54" s="86"/>
      <c r="H54" s="86"/>
      <c r="I54" s="86"/>
      <c r="J54" s="87">
        <f t="shared" si="78"/>
        <v>0</v>
      </c>
      <c r="K54" s="88"/>
      <c r="L54" s="89"/>
      <c r="M54" s="85"/>
      <c r="N54" s="85"/>
      <c r="O54" s="90"/>
      <c r="P54" s="85"/>
      <c r="Q54" s="90"/>
      <c r="R54" s="85"/>
      <c r="S54" s="85"/>
      <c r="T54" s="90"/>
      <c r="U54" s="85"/>
      <c r="V54" s="90"/>
      <c r="W54" s="90"/>
      <c r="X54" s="90"/>
      <c r="Y54" s="85"/>
      <c r="Z54" s="85"/>
      <c r="AA54" s="90"/>
      <c r="AB54" s="85"/>
      <c r="AC54" s="90"/>
      <c r="AD54" s="90"/>
      <c r="AE54" s="90"/>
      <c r="AF54" s="90"/>
      <c r="AG54" s="85"/>
      <c r="AH54" s="85"/>
      <c r="AI54" s="85"/>
      <c r="AJ54" s="90"/>
      <c r="AK54" s="85"/>
      <c r="AL54" s="90"/>
      <c r="AM54" s="90"/>
      <c r="AN54" s="90"/>
      <c r="AO54" s="90"/>
      <c r="AP54" s="90"/>
      <c r="AQ54" s="85"/>
      <c r="AR54" s="85"/>
      <c r="AS54" s="85"/>
      <c r="AT54" s="85"/>
      <c r="AU54" s="85"/>
      <c r="AV54" s="90"/>
      <c r="AW54" s="90"/>
      <c r="AX54" s="90"/>
      <c r="AY54" s="85"/>
      <c r="AZ54" s="91"/>
      <c r="BA54" s="92">
        <f t="shared" si="24"/>
        <v>0</v>
      </c>
      <c r="BB54" s="93"/>
      <c r="BC54" s="93"/>
      <c r="BD54" s="93"/>
      <c r="BE54" s="186"/>
      <c r="BF54" s="93">
        <f t="shared" si="57"/>
        <v>0</v>
      </c>
      <c r="BG54" s="94">
        <f t="shared" si="6"/>
        <v>0</v>
      </c>
      <c r="BH54" s="57"/>
      <c r="BI54" s="49">
        <f t="shared" si="79"/>
        <v>0</v>
      </c>
      <c r="BK54" s="5"/>
    </row>
    <row r="55" spans="1:63" ht="15" customHeight="1" outlineLevel="2">
      <c r="A55" s="219" t="s">
        <v>220</v>
      </c>
      <c r="B55" s="221" t="s">
        <v>24</v>
      </c>
      <c r="C55" s="221" t="s">
        <v>22</v>
      </c>
      <c r="D55" s="86"/>
      <c r="E55" s="86"/>
      <c r="F55" s="86"/>
      <c r="G55" s="86"/>
      <c r="H55" s="86"/>
      <c r="I55" s="86"/>
      <c r="J55" s="87">
        <f t="shared" si="78"/>
        <v>0</v>
      </c>
      <c r="K55" s="88"/>
      <c r="L55" s="89"/>
      <c r="M55" s="85"/>
      <c r="N55" s="85"/>
      <c r="O55" s="90"/>
      <c r="P55" s="85"/>
      <c r="Q55" s="90"/>
      <c r="R55" s="85"/>
      <c r="S55" s="85"/>
      <c r="T55" s="90"/>
      <c r="U55" s="85"/>
      <c r="V55" s="90"/>
      <c r="W55" s="90"/>
      <c r="X55" s="90"/>
      <c r="Y55" s="85"/>
      <c r="Z55" s="85"/>
      <c r="AA55" s="90"/>
      <c r="AB55" s="85"/>
      <c r="AC55" s="90"/>
      <c r="AD55" s="90"/>
      <c r="AE55" s="90"/>
      <c r="AF55" s="90"/>
      <c r="AG55" s="85"/>
      <c r="AH55" s="85"/>
      <c r="AI55" s="85"/>
      <c r="AJ55" s="90"/>
      <c r="AK55" s="85"/>
      <c r="AL55" s="90"/>
      <c r="AM55" s="90"/>
      <c r="AN55" s="90"/>
      <c r="AO55" s="90"/>
      <c r="AP55" s="90"/>
      <c r="AQ55" s="85"/>
      <c r="AR55" s="85"/>
      <c r="AS55" s="85"/>
      <c r="AT55" s="85"/>
      <c r="AU55" s="85"/>
      <c r="AV55" s="90"/>
      <c r="AW55" s="90"/>
      <c r="AX55" s="90"/>
      <c r="AY55" s="85"/>
      <c r="AZ55" s="91"/>
      <c r="BA55" s="92">
        <f t="shared" si="24"/>
        <v>0</v>
      </c>
      <c r="BB55" s="93"/>
      <c r="BC55" s="93"/>
      <c r="BD55" s="93"/>
      <c r="BE55" s="186"/>
      <c r="BF55" s="93">
        <f t="shared" si="57"/>
        <v>0</v>
      </c>
      <c r="BG55" s="94">
        <f t="shared" si="6"/>
        <v>0</v>
      </c>
      <c r="BH55" s="57"/>
      <c r="BI55" s="49">
        <f t="shared" si="79"/>
        <v>0</v>
      </c>
      <c r="BK55" s="5"/>
    </row>
    <row r="56" spans="1:63" ht="15" customHeight="1" outlineLevel="2">
      <c r="A56" s="219" t="s">
        <v>220</v>
      </c>
      <c r="B56" s="221" t="s">
        <v>24</v>
      </c>
      <c r="C56" s="221" t="s">
        <v>15</v>
      </c>
      <c r="D56" s="86">
        <v>1</v>
      </c>
      <c r="E56" s="86"/>
      <c r="F56" s="86"/>
      <c r="G56" s="86"/>
      <c r="H56" s="86"/>
      <c r="I56" s="86"/>
      <c r="J56" s="87">
        <f t="shared" si="78"/>
        <v>1</v>
      </c>
      <c r="K56" s="88"/>
      <c r="L56" s="89"/>
      <c r="M56" s="85"/>
      <c r="N56" s="85"/>
      <c r="O56" s="90"/>
      <c r="P56" s="85"/>
      <c r="Q56" s="90"/>
      <c r="R56" s="85"/>
      <c r="S56" s="85"/>
      <c r="T56" s="90"/>
      <c r="U56" s="85"/>
      <c r="V56" s="90"/>
      <c r="W56" s="90"/>
      <c r="X56" s="90"/>
      <c r="Y56" s="85"/>
      <c r="Z56" s="85"/>
      <c r="AA56" s="90"/>
      <c r="AB56" s="85"/>
      <c r="AC56" s="90"/>
      <c r="AD56" s="90"/>
      <c r="AE56" s="90"/>
      <c r="AF56" s="90"/>
      <c r="AG56" s="85"/>
      <c r="AH56" s="85"/>
      <c r="AI56" s="85"/>
      <c r="AJ56" s="90"/>
      <c r="AK56" s="85"/>
      <c r="AL56" s="90"/>
      <c r="AM56" s="90"/>
      <c r="AN56" s="90"/>
      <c r="AO56" s="90"/>
      <c r="AP56" s="90"/>
      <c r="AQ56" s="85"/>
      <c r="AR56" s="85"/>
      <c r="AS56" s="85"/>
      <c r="AT56" s="85"/>
      <c r="AU56" s="85"/>
      <c r="AV56" s="90"/>
      <c r="AW56" s="90"/>
      <c r="AX56" s="90"/>
      <c r="AY56" s="85"/>
      <c r="AZ56" s="91"/>
      <c r="BA56" s="92">
        <f t="shared" si="24"/>
        <v>0</v>
      </c>
      <c r="BB56" s="93"/>
      <c r="BC56" s="93"/>
      <c r="BD56" s="93"/>
      <c r="BE56" s="186"/>
      <c r="BF56" s="93">
        <f t="shared" si="57"/>
        <v>0</v>
      </c>
      <c r="BG56" s="94">
        <f t="shared" si="6"/>
        <v>1</v>
      </c>
      <c r="BH56" s="57"/>
      <c r="BI56" s="49">
        <f t="shared" si="79"/>
        <v>1</v>
      </c>
      <c r="BK56" s="5"/>
    </row>
    <row r="57" spans="1:63" s="13" customFormat="1" ht="15" customHeight="1" outlineLevel="1">
      <c r="A57" s="222" t="s">
        <v>220</v>
      </c>
      <c r="B57" s="223"/>
      <c r="C57" s="223"/>
      <c r="D57" s="95">
        <f t="shared" ref="D57" si="80">SUM(D50:D56)</f>
        <v>1</v>
      </c>
      <c r="E57" s="95">
        <f t="shared" ref="E57:I57" si="81">SUM(E50:E56)</f>
        <v>0</v>
      </c>
      <c r="F57" s="95">
        <f t="shared" si="81"/>
        <v>0</v>
      </c>
      <c r="G57" s="95">
        <f t="shared" si="81"/>
        <v>0</v>
      </c>
      <c r="H57" s="95">
        <f t="shared" si="81"/>
        <v>0</v>
      </c>
      <c r="I57" s="95">
        <f t="shared" si="81"/>
        <v>0</v>
      </c>
      <c r="J57" s="96">
        <f t="shared" ref="J57:AZ57" si="82">SUM(J50:J56)</f>
        <v>1</v>
      </c>
      <c r="K57" s="97">
        <f t="shared" si="82"/>
        <v>0</v>
      </c>
      <c r="L57" s="98">
        <f t="shared" si="82"/>
        <v>0</v>
      </c>
      <c r="M57" s="99">
        <f t="shared" si="82"/>
        <v>0</v>
      </c>
      <c r="N57" s="99">
        <f t="shared" si="82"/>
        <v>0</v>
      </c>
      <c r="O57" s="100">
        <f t="shared" si="82"/>
        <v>0</v>
      </c>
      <c r="P57" s="99">
        <f t="shared" si="82"/>
        <v>0</v>
      </c>
      <c r="Q57" s="100">
        <f t="shared" si="82"/>
        <v>0</v>
      </c>
      <c r="R57" s="99">
        <f t="shared" si="82"/>
        <v>0</v>
      </c>
      <c r="S57" s="99">
        <f t="shared" si="82"/>
        <v>0</v>
      </c>
      <c r="T57" s="100">
        <f t="shared" si="82"/>
        <v>0</v>
      </c>
      <c r="U57" s="99">
        <f t="shared" si="82"/>
        <v>0</v>
      </c>
      <c r="V57" s="100">
        <f t="shared" si="82"/>
        <v>0</v>
      </c>
      <c r="W57" s="100">
        <f t="shared" si="82"/>
        <v>0</v>
      </c>
      <c r="X57" s="100">
        <f t="shared" si="82"/>
        <v>0</v>
      </c>
      <c r="Y57" s="99">
        <f t="shared" si="82"/>
        <v>0</v>
      </c>
      <c r="Z57" s="99">
        <f t="shared" si="82"/>
        <v>0</v>
      </c>
      <c r="AA57" s="100">
        <f t="shared" si="82"/>
        <v>0</v>
      </c>
      <c r="AB57" s="99">
        <f t="shared" si="82"/>
        <v>0</v>
      </c>
      <c r="AC57" s="100">
        <f t="shared" si="82"/>
        <v>0</v>
      </c>
      <c r="AD57" s="100">
        <f t="shared" si="82"/>
        <v>0</v>
      </c>
      <c r="AE57" s="100">
        <f t="shared" si="82"/>
        <v>0</v>
      </c>
      <c r="AF57" s="100">
        <f t="shared" si="82"/>
        <v>0</v>
      </c>
      <c r="AG57" s="99">
        <f t="shared" si="82"/>
        <v>0</v>
      </c>
      <c r="AH57" s="99">
        <f t="shared" si="82"/>
        <v>0</v>
      </c>
      <c r="AI57" s="99">
        <f t="shared" si="82"/>
        <v>0</v>
      </c>
      <c r="AJ57" s="100">
        <f t="shared" si="82"/>
        <v>0</v>
      </c>
      <c r="AK57" s="99">
        <f t="shared" si="82"/>
        <v>0</v>
      </c>
      <c r="AL57" s="100">
        <f t="shared" si="82"/>
        <v>0</v>
      </c>
      <c r="AM57" s="100">
        <f t="shared" si="82"/>
        <v>0</v>
      </c>
      <c r="AN57" s="100">
        <f t="shared" si="82"/>
        <v>0</v>
      </c>
      <c r="AO57" s="100">
        <f t="shared" si="82"/>
        <v>0</v>
      </c>
      <c r="AP57" s="100">
        <f t="shared" si="82"/>
        <v>0</v>
      </c>
      <c r="AQ57" s="99">
        <f t="shared" si="82"/>
        <v>0</v>
      </c>
      <c r="AR57" s="99"/>
      <c r="AS57" s="99">
        <f t="shared" si="82"/>
        <v>0</v>
      </c>
      <c r="AT57" s="99">
        <f t="shared" si="82"/>
        <v>0</v>
      </c>
      <c r="AU57" s="99">
        <f t="shared" si="82"/>
        <v>0</v>
      </c>
      <c r="AV57" s="100">
        <f t="shared" si="82"/>
        <v>0</v>
      </c>
      <c r="AW57" s="100">
        <f t="shared" si="82"/>
        <v>0</v>
      </c>
      <c r="AX57" s="100">
        <f t="shared" si="82"/>
        <v>0</v>
      </c>
      <c r="AY57" s="99">
        <f t="shared" si="82"/>
        <v>0</v>
      </c>
      <c r="AZ57" s="101">
        <f t="shared" si="82"/>
        <v>0</v>
      </c>
      <c r="BA57" s="102">
        <f t="shared" si="24"/>
        <v>0</v>
      </c>
      <c r="BB57" s="100">
        <f t="shared" ref="BB57:BD57" si="83">SUM(BB50:BB56)</f>
        <v>0</v>
      </c>
      <c r="BC57" s="100">
        <f t="shared" si="83"/>
        <v>0</v>
      </c>
      <c r="BD57" s="100">
        <f t="shared" si="83"/>
        <v>0</v>
      </c>
      <c r="BE57" s="187">
        <f t="shared" ref="BE57" si="84">SUM(BE50:BE56)</f>
        <v>0</v>
      </c>
      <c r="BF57" s="100">
        <f t="shared" si="57"/>
        <v>0</v>
      </c>
      <c r="BG57" s="103">
        <f t="shared" si="6"/>
        <v>1</v>
      </c>
      <c r="BH57" s="65"/>
      <c r="BI57" s="50">
        <f t="shared" si="79"/>
        <v>1</v>
      </c>
      <c r="BK57" s="1"/>
    </row>
    <row r="58" spans="1:63" ht="15" customHeight="1" outlineLevel="2">
      <c r="A58" s="219" t="s">
        <v>220</v>
      </c>
      <c r="B58" s="221" t="s">
        <v>27</v>
      </c>
      <c r="C58" s="221" t="s">
        <v>17</v>
      </c>
      <c r="D58" s="86">
        <v>1</v>
      </c>
      <c r="E58" s="86"/>
      <c r="F58" s="86"/>
      <c r="G58" s="86"/>
      <c r="H58" s="86"/>
      <c r="I58" s="86"/>
      <c r="J58" s="87">
        <f t="shared" ref="J58:J64" si="85">SUM(D58:H58)-I58</f>
        <v>1</v>
      </c>
      <c r="K58" s="88"/>
      <c r="L58" s="89"/>
      <c r="M58" s="85"/>
      <c r="N58" s="85"/>
      <c r="O58" s="90"/>
      <c r="P58" s="85"/>
      <c r="Q58" s="90"/>
      <c r="R58" s="85"/>
      <c r="S58" s="85"/>
      <c r="T58" s="90"/>
      <c r="U58" s="85"/>
      <c r="V58" s="90"/>
      <c r="W58" s="90"/>
      <c r="X58" s="90"/>
      <c r="Y58" s="85"/>
      <c r="Z58" s="85"/>
      <c r="AA58" s="90"/>
      <c r="AB58" s="85"/>
      <c r="AC58" s="90"/>
      <c r="AD58" s="90"/>
      <c r="AE58" s="90"/>
      <c r="AF58" s="90"/>
      <c r="AG58" s="85"/>
      <c r="AH58" s="85"/>
      <c r="AI58" s="85"/>
      <c r="AJ58" s="90"/>
      <c r="AK58" s="85"/>
      <c r="AL58" s="90"/>
      <c r="AM58" s="90"/>
      <c r="AN58" s="90"/>
      <c r="AO58" s="90"/>
      <c r="AP58" s="90"/>
      <c r="AQ58" s="85"/>
      <c r="AR58" s="85"/>
      <c r="AS58" s="85"/>
      <c r="AT58" s="85"/>
      <c r="AU58" s="85"/>
      <c r="AV58" s="90"/>
      <c r="AW58" s="90"/>
      <c r="AX58" s="90"/>
      <c r="AY58" s="85"/>
      <c r="AZ58" s="91"/>
      <c r="BA58" s="92">
        <f t="shared" si="24"/>
        <v>0</v>
      </c>
      <c r="BB58" s="93"/>
      <c r="BC58" s="93"/>
      <c r="BD58" s="93"/>
      <c r="BE58" s="186"/>
      <c r="BF58" s="93">
        <f t="shared" si="57"/>
        <v>0</v>
      </c>
      <c r="BG58" s="94">
        <f t="shared" si="6"/>
        <v>1</v>
      </c>
      <c r="BH58" s="57"/>
      <c r="BI58" s="49">
        <f t="shared" si="79"/>
        <v>1</v>
      </c>
      <c r="BK58" s="5"/>
    </row>
    <row r="59" spans="1:63" ht="15" customHeight="1" outlineLevel="2">
      <c r="A59" s="219" t="s">
        <v>220</v>
      </c>
      <c r="B59" s="221" t="s">
        <v>27</v>
      </c>
      <c r="C59" s="221" t="s">
        <v>139</v>
      </c>
      <c r="D59" s="86"/>
      <c r="E59" s="86"/>
      <c r="F59" s="86"/>
      <c r="G59" s="86"/>
      <c r="H59" s="86"/>
      <c r="I59" s="86"/>
      <c r="J59" s="87">
        <f t="shared" si="85"/>
        <v>0</v>
      </c>
      <c r="K59" s="88"/>
      <c r="L59" s="89"/>
      <c r="M59" s="85"/>
      <c r="N59" s="85"/>
      <c r="O59" s="90"/>
      <c r="P59" s="85"/>
      <c r="Q59" s="90"/>
      <c r="R59" s="85"/>
      <c r="S59" s="85"/>
      <c r="T59" s="90"/>
      <c r="U59" s="85"/>
      <c r="V59" s="90"/>
      <c r="W59" s="90"/>
      <c r="X59" s="90"/>
      <c r="Y59" s="106"/>
      <c r="Z59" s="85"/>
      <c r="AA59" s="90"/>
      <c r="AB59" s="85"/>
      <c r="AC59" s="90"/>
      <c r="AD59" s="90"/>
      <c r="AE59" s="90"/>
      <c r="AF59" s="90"/>
      <c r="AG59" s="85"/>
      <c r="AH59" s="85"/>
      <c r="AI59" s="85"/>
      <c r="AJ59" s="90"/>
      <c r="AK59" s="85"/>
      <c r="AL59" s="90"/>
      <c r="AM59" s="90"/>
      <c r="AN59" s="90"/>
      <c r="AO59" s="90"/>
      <c r="AP59" s="90"/>
      <c r="AQ59" s="85"/>
      <c r="AR59" s="85"/>
      <c r="AS59" s="85"/>
      <c r="AT59" s="85"/>
      <c r="AU59" s="85"/>
      <c r="AV59" s="90"/>
      <c r="AW59" s="90"/>
      <c r="AX59" s="90"/>
      <c r="AY59" s="85"/>
      <c r="AZ59" s="91"/>
      <c r="BA59" s="92">
        <f t="shared" si="24"/>
        <v>0</v>
      </c>
      <c r="BB59" s="93"/>
      <c r="BC59" s="93"/>
      <c r="BD59" s="93"/>
      <c r="BE59" s="186"/>
      <c r="BF59" s="93">
        <f t="shared" si="57"/>
        <v>0</v>
      </c>
      <c r="BG59" s="94">
        <f t="shared" si="6"/>
        <v>0</v>
      </c>
      <c r="BH59" s="57"/>
      <c r="BI59" s="49">
        <f t="shared" si="79"/>
        <v>0</v>
      </c>
      <c r="BK59" s="5"/>
    </row>
    <row r="60" spans="1:63" ht="15" customHeight="1" outlineLevel="2">
      <c r="A60" s="219" t="s">
        <v>220</v>
      </c>
      <c r="B60" s="221" t="s">
        <v>27</v>
      </c>
      <c r="C60" s="221" t="s">
        <v>39</v>
      </c>
      <c r="D60" s="86"/>
      <c r="E60" s="86"/>
      <c r="F60" s="86"/>
      <c r="G60" s="86"/>
      <c r="H60" s="86"/>
      <c r="I60" s="86"/>
      <c r="J60" s="87">
        <f t="shared" si="85"/>
        <v>0</v>
      </c>
      <c r="K60" s="88"/>
      <c r="L60" s="89"/>
      <c r="M60" s="85"/>
      <c r="N60" s="85"/>
      <c r="O60" s="90"/>
      <c r="P60" s="85"/>
      <c r="Q60" s="90"/>
      <c r="R60" s="85"/>
      <c r="S60" s="85"/>
      <c r="T60" s="90"/>
      <c r="U60" s="85"/>
      <c r="V60" s="90"/>
      <c r="W60" s="90"/>
      <c r="X60" s="90"/>
      <c r="Y60" s="85"/>
      <c r="Z60" s="85"/>
      <c r="AA60" s="90"/>
      <c r="AB60" s="85"/>
      <c r="AC60" s="90"/>
      <c r="AD60" s="90"/>
      <c r="AE60" s="90"/>
      <c r="AF60" s="90"/>
      <c r="AG60" s="85"/>
      <c r="AH60" s="85"/>
      <c r="AI60" s="85"/>
      <c r="AJ60" s="90"/>
      <c r="AK60" s="85"/>
      <c r="AL60" s="90"/>
      <c r="AM60" s="90"/>
      <c r="AN60" s="90"/>
      <c r="AO60" s="90"/>
      <c r="AP60" s="90"/>
      <c r="AQ60" s="85"/>
      <c r="AR60" s="85"/>
      <c r="AS60" s="85"/>
      <c r="AT60" s="85"/>
      <c r="AU60" s="85"/>
      <c r="AV60" s="90"/>
      <c r="AW60" s="90"/>
      <c r="AX60" s="90"/>
      <c r="AY60" s="85"/>
      <c r="AZ60" s="91"/>
      <c r="BA60" s="92">
        <f t="shared" si="24"/>
        <v>0</v>
      </c>
      <c r="BB60" s="93"/>
      <c r="BC60" s="93"/>
      <c r="BD60" s="93"/>
      <c r="BE60" s="186"/>
      <c r="BF60" s="93">
        <f t="shared" si="57"/>
        <v>0</v>
      </c>
      <c r="BG60" s="94">
        <f t="shared" si="6"/>
        <v>0</v>
      </c>
      <c r="BH60" s="57"/>
      <c r="BI60" s="49">
        <f t="shared" si="79"/>
        <v>0</v>
      </c>
      <c r="BK60" s="5"/>
    </row>
    <row r="61" spans="1:63" ht="15" customHeight="1" outlineLevel="2">
      <c r="A61" s="219" t="s">
        <v>220</v>
      </c>
      <c r="B61" s="221" t="s">
        <v>27</v>
      </c>
      <c r="C61" s="221" t="s">
        <v>36</v>
      </c>
      <c r="D61" s="86">
        <v>2</v>
      </c>
      <c r="E61" s="86"/>
      <c r="F61" s="86"/>
      <c r="G61" s="86"/>
      <c r="H61" s="86"/>
      <c r="I61" s="86"/>
      <c r="J61" s="87">
        <f t="shared" si="85"/>
        <v>2</v>
      </c>
      <c r="K61" s="88"/>
      <c r="L61" s="89"/>
      <c r="M61" s="85"/>
      <c r="N61" s="85"/>
      <c r="O61" s="90"/>
      <c r="P61" s="85"/>
      <c r="Q61" s="90"/>
      <c r="R61" s="85"/>
      <c r="S61" s="85"/>
      <c r="T61" s="90"/>
      <c r="U61" s="85"/>
      <c r="V61" s="90"/>
      <c r="W61" s="90"/>
      <c r="X61" s="90"/>
      <c r="Y61" s="85"/>
      <c r="Z61" s="85"/>
      <c r="AA61" s="90"/>
      <c r="AB61" s="85"/>
      <c r="AC61" s="90"/>
      <c r="AD61" s="90"/>
      <c r="AE61" s="90"/>
      <c r="AF61" s="90"/>
      <c r="AG61" s="85"/>
      <c r="AH61" s="85"/>
      <c r="AI61" s="85"/>
      <c r="AJ61" s="90"/>
      <c r="AK61" s="85"/>
      <c r="AL61" s="90"/>
      <c r="AM61" s="90"/>
      <c r="AN61" s="90"/>
      <c r="AO61" s="90"/>
      <c r="AP61" s="90"/>
      <c r="AQ61" s="85"/>
      <c r="AR61" s="85"/>
      <c r="AS61" s="85"/>
      <c r="AT61" s="85"/>
      <c r="AU61" s="85"/>
      <c r="AV61" s="90"/>
      <c r="AW61" s="90"/>
      <c r="AX61" s="90"/>
      <c r="AY61" s="85"/>
      <c r="AZ61" s="91"/>
      <c r="BA61" s="92">
        <f t="shared" si="24"/>
        <v>0</v>
      </c>
      <c r="BB61" s="93"/>
      <c r="BC61" s="93"/>
      <c r="BD61" s="93"/>
      <c r="BE61" s="186"/>
      <c r="BF61" s="93">
        <f t="shared" si="57"/>
        <v>0</v>
      </c>
      <c r="BG61" s="94">
        <f t="shared" si="6"/>
        <v>2</v>
      </c>
      <c r="BH61" s="57"/>
      <c r="BI61" s="49">
        <f t="shared" si="79"/>
        <v>2</v>
      </c>
      <c r="BK61" s="5"/>
    </row>
    <row r="62" spans="1:63" ht="15" customHeight="1" outlineLevel="2">
      <c r="A62" s="219" t="s">
        <v>220</v>
      </c>
      <c r="B62" s="221" t="s">
        <v>27</v>
      </c>
      <c r="C62" s="221" t="s">
        <v>14</v>
      </c>
      <c r="D62" s="86"/>
      <c r="E62" s="86"/>
      <c r="F62" s="86"/>
      <c r="G62" s="86"/>
      <c r="H62" s="86"/>
      <c r="I62" s="86"/>
      <c r="J62" s="87">
        <f t="shared" si="85"/>
        <v>0</v>
      </c>
      <c r="K62" s="88"/>
      <c r="L62" s="89"/>
      <c r="M62" s="85"/>
      <c r="N62" s="85"/>
      <c r="O62" s="90"/>
      <c r="P62" s="85"/>
      <c r="Q62" s="90"/>
      <c r="R62" s="85"/>
      <c r="S62" s="85"/>
      <c r="T62" s="90"/>
      <c r="U62" s="85"/>
      <c r="V62" s="90"/>
      <c r="W62" s="90"/>
      <c r="X62" s="90"/>
      <c r="Y62" s="85"/>
      <c r="Z62" s="85"/>
      <c r="AA62" s="90"/>
      <c r="AB62" s="85"/>
      <c r="AC62" s="90"/>
      <c r="AD62" s="90"/>
      <c r="AE62" s="90"/>
      <c r="AF62" s="90"/>
      <c r="AG62" s="85"/>
      <c r="AH62" s="85"/>
      <c r="AI62" s="85"/>
      <c r="AJ62" s="90"/>
      <c r="AK62" s="85"/>
      <c r="AL62" s="90"/>
      <c r="AM62" s="90"/>
      <c r="AN62" s="90"/>
      <c r="AO62" s="90"/>
      <c r="AP62" s="90"/>
      <c r="AQ62" s="85"/>
      <c r="AR62" s="85"/>
      <c r="AS62" s="85"/>
      <c r="AT62" s="85"/>
      <c r="AU62" s="85"/>
      <c r="AV62" s="90"/>
      <c r="AW62" s="90"/>
      <c r="AX62" s="90"/>
      <c r="AY62" s="85"/>
      <c r="AZ62" s="91"/>
      <c r="BA62" s="92">
        <f t="shared" si="24"/>
        <v>0</v>
      </c>
      <c r="BB62" s="93"/>
      <c r="BC62" s="93"/>
      <c r="BD62" s="93"/>
      <c r="BE62" s="186"/>
      <c r="BF62" s="93">
        <f t="shared" si="57"/>
        <v>0</v>
      </c>
      <c r="BG62" s="94">
        <f t="shared" si="6"/>
        <v>0</v>
      </c>
      <c r="BH62" s="57"/>
      <c r="BI62" s="49">
        <f t="shared" si="79"/>
        <v>0</v>
      </c>
      <c r="BK62" s="5"/>
    </row>
    <row r="63" spans="1:63" ht="15" customHeight="1" outlineLevel="2">
      <c r="A63" s="219" t="s">
        <v>220</v>
      </c>
      <c r="B63" s="221" t="s">
        <v>27</v>
      </c>
      <c r="C63" s="221" t="s">
        <v>22</v>
      </c>
      <c r="D63" s="86"/>
      <c r="E63" s="86"/>
      <c r="F63" s="86"/>
      <c r="G63" s="86"/>
      <c r="H63" s="86"/>
      <c r="I63" s="86"/>
      <c r="J63" s="87">
        <f t="shared" si="85"/>
        <v>0</v>
      </c>
      <c r="K63" s="88"/>
      <c r="L63" s="89"/>
      <c r="M63" s="85"/>
      <c r="N63" s="85"/>
      <c r="O63" s="90"/>
      <c r="P63" s="85"/>
      <c r="Q63" s="90"/>
      <c r="R63" s="85"/>
      <c r="S63" s="85"/>
      <c r="T63" s="90"/>
      <c r="U63" s="85"/>
      <c r="V63" s="90"/>
      <c r="W63" s="90"/>
      <c r="X63" s="90"/>
      <c r="Y63" s="85"/>
      <c r="Z63" s="85"/>
      <c r="AA63" s="90"/>
      <c r="AB63" s="85"/>
      <c r="AC63" s="90"/>
      <c r="AD63" s="90"/>
      <c r="AE63" s="90"/>
      <c r="AF63" s="90"/>
      <c r="AG63" s="85"/>
      <c r="AH63" s="85"/>
      <c r="AI63" s="85"/>
      <c r="AJ63" s="90"/>
      <c r="AK63" s="85"/>
      <c r="AL63" s="90"/>
      <c r="AM63" s="90"/>
      <c r="AN63" s="90"/>
      <c r="AO63" s="90"/>
      <c r="AP63" s="90"/>
      <c r="AQ63" s="85"/>
      <c r="AR63" s="85"/>
      <c r="AS63" s="85"/>
      <c r="AT63" s="85"/>
      <c r="AU63" s="85"/>
      <c r="AV63" s="90"/>
      <c r="AW63" s="90"/>
      <c r="AX63" s="90"/>
      <c r="AY63" s="85"/>
      <c r="AZ63" s="91"/>
      <c r="BA63" s="92">
        <f t="shared" si="24"/>
        <v>0</v>
      </c>
      <c r="BB63" s="93"/>
      <c r="BC63" s="93"/>
      <c r="BD63" s="93"/>
      <c r="BE63" s="186"/>
      <c r="BF63" s="93">
        <f t="shared" si="57"/>
        <v>0</v>
      </c>
      <c r="BG63" s="94">
        <f t="shared" si="6"/>
        <v>0</v>
      </c>
      <c r="BH63" s="57"/>
      <c r="BI63" s="49">
        <f t="shared" si="79"/>
        <v>0</v>
      </c>
      <c r="BK63" s="5"/>
    </row>
    <row r="64" spans="1:63" ht="15" customHeight="1" outlineLevel="2">
      <c r="A64" s="219" t="s">
        <v>220</v>
      </c>
      <c r="B64" s="221" t="s">
        <v>27</v>
      </c>
      <c r="C64" s="221" t="s">
        <v>15</v>
      </c>
      <c r="D64" s="86">
        <v>1</v>
      </c>
      <c r="E64" s="86"/>
      <c r="F64" s="86"/>
      <c r="G64" s="86"/>
      <c r="H64" s="86"/>
      <c r="I64" s="86"/>
      <c r="J64" s="87">
        <f t="shared" si="85"/>
        <v>1</v>
      </c>
      <c r="K64" s="88"/>
      <c r="L64" s="89"/>
      <c r="M64" s="85"/>
      <c r="N64" s="85"/>
      <c r="O64" s="90"/>
      <c r="P64" s="85"/>
      <c r="Q64" s="90"/>
      <c r="R64" s="85"/>
      <c r="S64" s="85"/>
      <c r="T64" s="90"/>
      <c r="U64" s="85"/>
      <c r="V64" s="90"/>
      <c r="W64" s="90"/>
      <c r="X64" s="90"/>
      <c r="Y64" s="85"/>
      <c r="Z64" s="85"/>
      <c r="AA64" s="90"/>
      <c r="AB64" s="85"/>
      <c r="AC64" s="90"/>
      <c r="AD64" s="90"/>
      <c r="AE64" s="90"/>
      <c r="AF64" s="90"/>
      <c r="AG64" s="85"/>
      <c r="AH64" s="85"/>
      <c r="AI64" s="85"/>
      <c r="AJ64" s="90"/>
      <c r="AK64" s="85"/>
      <c r="AL64" s="90"/>
      <c r="AM64" s="90"/>
      <c r="AN64" s="90"/>
      <c r="AO64" s="90"/>
      <c r="AP64" s="90"/>
      <c r="AQ64" s="85"/>
      <c r="AR64" s="85"/>
      <c r="AS64" s="85"/>
      <c r="AT64" s="85"/>
      <c r="AU64" s="85"/>
      <c r="AV64" s="90"/>
      <c r="AW64" s="90"/>
      <c r="AX64" s="90"/>
      <c r="AY64" s="85"/>
      <c r="AZ64" s="91"/>
      <c r="BA64" s="92">
        <f t="shared" si="24"/>
        <v>0</v>
      </c>
      <c r="BB64" s="93"/>
      <c r="BC64" s="93"/>
      <c r="BD64" s="93"/>
      <c r="BE64" s="186"/>
      <c r="BF64" s="93">
        <f t="shared" si="57"/>
        <v>0</v>
      </c>
      <c r="BG64" s="94">
        <f t="shared" si="6"/>
        <v>1</v>
      </c>
      <c r="BH64" s="57"/>
      <c r="BI64" s="49">
        <f t="shared" si="79"/>
        <v>1</v>
      </c>
      <c r="BK64" s="5"/>
    </row>
    <row r="65" spans="1:65" s="13" customFormat="1" ht="15" customHeight="1" outlineLevel="1">
      <c r="A65" s="222" t="s">
        <v>220</v>
      </c>
      <c r="B65" s="223"/>
      <c r="C65" s="223"/>
      <c r="D65" s="95">
        <f t="shared" ref="D65" si="86">SUM(D58:D64)</f>
        <v>4</v>
      </c>
      <c r="E65" s="95">
        <f t="shared" ref="E65:I65" si="87">SUM(E58:E64)</f>
        <v>0</v>
      </c>
      <c r="F65" s="95">
        <f t="shared" si="87"/>
        <v>0</v>
      </c>
      <c r="G65" s="95">
        <f t="shared" si="87"/>
        <v>0</v>
      </c>
      <c r="H65" s="95">
        <f t="shared" si="87"/>
        <v>0</v>
      </c>
      <c r="I65" s="95">
        <f t="shared" si="87"/>
        <v>0</v>
      </c>
      <c r="J65" s="96">
        <f t="shared" ref="J65:AZ65" si="88">SUM(J58:J64)</f>
        <v>4</v>
      </c>
      <c r="K65" s="97">
        <f t="shared" si="88"/>
        <v>0</v>
      </c>
      <c r="L65" s="98">
        <f t="shared" si="88"/>
        <v>0</v>
      </c>
      <c r="M65" s="99">
        <f t="shared" si="88"/>
        <v>0</v>
      </c>
      <c r="N65" s="99">
        <f t="shared" si="88"/>
        <v>0</v>
      </c>
      <c r="O65" s="100">
        <f t="shared" si="88"/>
        <v>0</v>
      </c>
      <c r="P65" s="99">
        <f t="shared" si="88"/>
        <v>0</v>
      </c>
      <c r="Q65" s="100">
        <f t="shared" si="88"/>
        <v>0</v>
      </c>
      <c r="R65" s="99">
        <f t="shared" si="88"/>
        <v>0</v>
      </c>
      <c r="S65" s="99">
        <f t="shared" si="88"/>
        <v>0</v>
      </c>
      <c r="T65" s="100">
        <f t="shared" si="88"/>
        <v>0</v>
      </c>
      <c r="U65" s="99">
        <f t="shared" si="88"/>
        <v>0</v>
      </c>
      <c r="V65" s="100">
        <f t="shared" si="88"/>
        <v>0</v>
      </c>
      <c r="W65" s="100">
        <f t="shared" si="88"/>
        <v>0</v>
      </c>
      <c r="X65" s="100">
        <f t="shared" si="88"/>
        <v>0</v>
      </c>
      <c r="Y65" s="99">
        <f t="shared" si="88"/>
        <v>0</v>
      </c>
      <c r="Z65" s="99">
        <f t="shared" si="88"/>
        <v>0</v>
      </c>
      <c r="AA65" s="100">
        <f t="shared" si="88"/>
        <v>0</v>
      </c>
      <c r="AB65" s="99">
        <f t="shared" si="88"/>
        <v>0</v>
      </c>
      <c r="AC65" s="100">
        <f t="shared" si="88"/>
        <v>0</v>
      </c>
      <c r="AD65" s="100">
        <f t="shared" si="88"/>
        <v>0</v>
      </c>
      <c r="AE65" s="100">
        <f t="shared" si="88"/>
        <v>0</v>
      </c>
      <c r="AF65" s="100">
        <f t="shared" si="88"/>
        <v>0</v>
      </c>
      <c r="AG65" s="99">
        <f t="shared" si="88"/>
        <v>0</v>
      </c>
      <c r="AH65" s="99">
        <f t="shared" si="88"/>
        <v>0</v>
      </c>
      <c r="AI65" s="99">
        <f t="shared" si="88"/>
        <v>0</v>
      </c>
      <c r="AJ65" s="100">
        <f t="shared" si="88"/>
        <v>0</v>
      </c>
      <c r="AK65" s="99">
        <f t="shared" si="88"/>
        <v>0</v>
      </c>
      <c r="AL65" s="100">
        <f t="shared" si="88"/>
        <v>0</v>
      </c>
      <c r="AM65" s="100">
        <f t="shared" si="88"/>
        <v>0</v>
      </c>
      <c r="AN65" s="100">
        <f t="shared" si="88"/>
        <v>0</v>
      </c>
      <c r="AO65" s="100">
        <f t="shared" si="88"/>
        <v>0</v>
      </c>
      <c r="AP65" s="100">
        <f t="shared" si="88"/>
        <v>0</v>
      </c>
      <c r="AQ65" s="99">
        <f t="shared" si="88"/>
        <v>0</v>
      </c>
      <c r="AR65" s="99"/>
      <c r="AS65" s="99">
        <f t="shared" si="88"/>
        <v>0</v>
      </c>
      <c r="AT65" s="99">
        <f t="shared" si="88"/>
        <v>0</v>
      </c>
      <c r="AU65" s="99">
        <f t="shared" si="88"/>
        <v>0</v>
      </c>
      <c r="AV65" s="100">
        <f t="shared" si="88"/>
        <v>0</v>
      </c>
      <c r="AW65" s="100">
        <f t="shared" si="88"/>
        <v>0</v>
      </c>
      <c r="AX65" s="100">
        <f t="shared" si="88"/>
        <v>0</v>
      </c>
      <c r="AY65" s="99">
        <f t="shared" si="88"/>
        <v>0</v>
      </c>
      <c r="AZ65" s="101">
        <f t="shared" si="88"/>
        <v>0</v>
      </c>
      <c r="BA65" s="102">
        <f t="shared" si="24"/>
        <v>0</v>
      </c>
      <c r="BB65" s="100">
        <f t="shared" ref="BB65:BD65" si="89">SUM(BB58:BB64)</f>
        <v>0</v>
      </c>
      <c r="BC65" s="100">
        <f t="shared" si="89"/>
        <v>0</v>
      </c>
      <c r="BD65" s="100">
        <f t="shared" si="89"/>
        <v>0</v>
      </c>
      <c r="BE65" s="187">
        <f t="shared" ref="BE65" si="90">SUM(BE58:BE64)</f>
        <v>0</v>
      </c>
      <c r="BF65" s="100">
        <f t="shared" si="57"/>
        <v>0</v>
      </c>
      <c r="BG65" s="103">
        <f t="shared" si="6"/>
        <v>4</v>
      </c>
      <c r="BH65" s="65"/>
      <c r="BI65" s="50">
        <f t="shared" si="79"/>
        <v>4</v>
      </c>
      <c r="BK65" s="1"/>
    </row>
    <row r="66" spans="1:65" ht="15" customHeight="1" outlineLevel="2">
      <c r="A66" s="219" t="s">
        <v>220</v>
      </c>
      <c r="B66" s="220" t="s">
        <v>12</v>
      </c>
      <c r="C66" s="221" t="s">
        <v>17</v>
      </c>
      <c r="D66" s="118"/>
      <c r="E66" s="118"/>
      <c r="F66" s="118"/>
      <c r="G66" s="118"/>
      <c r="H66" s="118"/>
      <c r="I66" s="118"/>
      <c r="J66" s="87">
        <f t="shared" ref="J66:J72" si="91">SUM(D66:H66)-I66</f>
        <v>0</v>
      </c>
      <c r="K66" s="104"/>
      <c r="L66" s="105"/>
      <c r="M66" s="106"/>
      <c r="N66" s="106"/>
      <c r="O66" s="107"/>
      <c r="P66" s="106"/>
      <c r="Q66" s="107"/>
      <c r="R66" s="106"/>
      <c r="S66" s="106"/>
      <c r="T66" s="107"/>
      <c r="U66" s="106"/>
      <c r="V66" s="107"/>
      <c r="W66" s="107"/>
      <c r="X66" s="107"/>
      <c r="Y66" s="106"/>
      <c r="Z66" s="106"/>
      <c r="AA66" s="107"/>
      <c r="AB66" s="106"/>
      <c r="AC66" s="107"/>
      <c r="AD66" s="107"/>
      <c r="AE66" s="107"/>
      <c r="AF66" s="107"/>
      <c r="AG66" s="106"/>
      <c r="AH66" s="106"/>
      <c r="AI66" s="106"/>
      <c r="AJ66" s="107"/>
      <c r="AK66" s="106"/>
      <c r="AL66" s="107"/>
      <c r="AM66" s="107"/>
      <c r="AN66" s="107"/>
      <c r="AO66" s="107"/>
      <c r="AP66" s="107"/>
      <c r="AQ66" s="106"/>
      <c r="AR66" s="106"/>
      <c r="AS66" s="106"/>
      <c r="AT66" s="106"/>
      <c r="AU66" s="106"/>
      <c r="AV66" s="107"/>
      <c r="AW66" s="107"/>
      <c r="AX66" s="107"/>
      <c r="AY66" s="106"/>
      <c r="AZ66" s="108"/>
      <c r="BA66" s="92">
        <f t="shared" si="24"/>
        <v>0</v>
      </c>
      <c r="BB66" s="119"/>
      <c r="BC66" s="119"/>
      <c r="BD66" s="119"/>
      <c r="BE66" s="189"/>
      <c r="BF66" s="119">
        <f t="shared" si="57"/>
        <v>0</v>
      </c>
      <c r="BG66" s="94">
        <f t="shared" si="6"/>
        <v>0</v>
      </c>
      <c r="BH66" s="57"/>
      <c r="BI66" s="49">
        <f t="shared" si="79"/>
        <v>0</v>
      </c>
      <c r="BK66" s="5"/>
    </row>
    <row r="67" spans="1:65" ht="15" customHeight="1" outlineLevel="2">
      <c r="A67" s="219" t="s">
        <v>220</v>
      </c>
      <c r="B67" s="220" t="s">
        <v>12</v>
      </c>
      <c r="C67" s="221" t="s">
        <v>139</v>
      </c>
      <c r="D67" s="118"/>
      <c r="E67" s="118"/>
      <c r="F67" s="118"/>
      <c r="G67" s="118"/>
      <c r="H67" s="118"/>
      <c r="I67" s="118"/>
      <c r="J67" s="87">
        <f t="shared" si="91"/>
        <v>0</v>
      </c>
      <c r="K67" s="104"/>
      <c r="L67" s="105"/>
      <c r="M67" s="106"/>
      <c r="N67" s="106"/>
      <c r="O67" s="107"/>
      <c r="P67" s="106"/>
      <c r="Q67" s="107"/>
      <c r="R67" s="106"/>
      <c r="S67" s="106"/>
      <c r="T67" s="107"/>
      <c r="U67" s="106"/>
      <c r="V67" s="107"/>
      <c r="W67" s="107"/>
      <c r="X67" s="107"/>
      <c r="Y67" s="106"/>
      <c r="Z67" s="106"/>
      <c r="AA67" s="107"/>
      <c r="AB67" s="106"/>
      <c r="AC67" s="107"/>
      <c r="AD67" s="107"/>
      <c r="AE67" s="107"/>
      <c r="AF67" s="107"/>
      <c r="AG67" s="106"/>
      <c r="AH67" s="106"/>
      <c r="AI67" s="106"/>
      <c r="AJ67" s="107"/>
      <c r="AK67" s="106"/>
      <c r="AL67" s="107"/>
      <c r="AM67" s="107"/>
      <c r="AN67" s="107"/>
      <c r="AO67" s="107"/>
      <c r="AP67" s="107"/>
      <c r="AQ67" s="106"/>
      <c r="AR67" s="106"/>
      <c r="AS67" s="106"/>
      <c r="AT67" s="106"/>
      <c r="AU67" s="106"/>
      <c r="AV67" s="107"/>
      <c r="AW67" s="107"/>
      <c r="AX67" s="107"/>
      <c r="AY67" s="106"/>
      <c r="AZ67" s="108"/>
      <c r="BA67" s="92">
        <f t="shared" si="24"/>
        <v>0</v>
      </c>
      <c r="BB67" s="119"/>
      <c r="BC67" s="119"/>
      <c r="BD67" s="119"/>
      <c r="BE67" s="189"/>
      <c r="BF67" s="119">
        <f t="shared" si="57"/>
        <v>0</v>
      </c>
      <c r="BG67" s="94">
        <f t="shared" si="6"/>
        <v>0</v>
      </c>
      <c r="BH67" s="57"/>
      <c r="BI67" s="49">
        <f t="shared" si="79"/>
        <v>0</v>
      </c>
      <c r="BK67" s="5"/>
    </row>
    <row r="68" spans="1:65" ht="15" customHeight="1" outlineLevel="2">
      <c r="A68" s="219" t="s">
        <v>220</v>
      </c>
      <c r="B68" s="220" t="s">
        <v>12</v>
      </c>
      <c r="C68" s="221" t="s">
        <v>39</v>
      </c>
      <c r="D68" s="118"/>
      <c r="E68" s="118"/>
      <c r="F68" s="118"/>
      <c r="G68" s="118"/>
      <c r="H68" s="118"/>
      <c r="I68" s="118"/>
      <c r="J68" s="87">
        <f t="shared" si="91"/>
        <v>0</v>
      </c>
      <c r="K68" s="104"/>
      <c r="L68" s="105"/>
      <c r="M68" s="106"/>
      <c r="N68" s="106"/>
      <c r="O68" s="107"/>
      <c r="P68" s="106"/>
      <c r="Q68" s="107"/>
      <c r="R68" s="106"/>
      <c r="S68" s="106"/>
      <c r="T68" s="107"/>
      <c r="U68" s="106"/>
      <c r="V68" s="107"/>
      <c r="W68" s="107"/>
      <c r="X68" s="107"/>
      <c r="Y68" s="106"/>
      <c r="Z68" s="106"/>
      <c r="AA68" s="107"/>
      <c r="AB68" s="106"/>
      <c r="AC68" s="107"/>
      <c r="AD68" s="107"/>
      <c r="AE68" s="107"/>
      <c r="AF68" s="107"/>
      <c r="AG68" s="106"/>
      <c r="AH68" s="106"/>
      <c r="AI68" s="106"/>
      <c r="AJ68" s="107"/>
      <c r="AK68" s="106"/>
      <c r="AL68" s="107"/>
      <c r="AM68" s="107"/>
      <c r="AN68" s="107"/>
      <c r="AO68" s="107"/>
      <c r="AP68" s="107"/>
      <c r="AQ68" s="106"/>
      <c r="AR68" s="106"/>
      <c r="AS68" s="106"/>
      <c r="AT68" s="106"/>
      <c r="AU68" s="106"/>
      <c r="AV68" s="107"/>
      <c r="AW68" s="107"/>
      <c r="AX68" s="107"/>
      <c r="AY68" s="106"/>
      <c r="AZ68" s="108"/>
      <c r="BA68" s="92">
        <f t="shared" si="24"/>
        <v>0</v>
      </c>
      <c r="BB68" s="119"/>
      <c r="BC68" s="119"/>
      <c r="BD68" s="119"/>
      <c r="BE68" s="189"/>
      <c r="BF68" s="119">
        <f t="shared" si="57"/>
        <v>0</v>
      </c>
      <c r="BG68" s="94">
        <f t="shared" ref="BG68:BG131" si="92">J68-SUM(BA68,BB68,BC68,BD68,BF68)</f>
        <v>0</v>
      </c>
      <c r="BH68" s="57"/>
      <c r="BI68" s="49">
        <f t="shared" si="79"/>
        <v>0</v>
      </c>
      <c r="BK68" s="5"/>
    </row>
    <row r="69" spans="1:65" ht="15" customHeight="1" outlineLevel="2">
      <c r="A69" s="219" t="s">
        <v>220</v>
      </c>
      <c r="B69" s="220" t="s">
        <v>12</v>
      </c>
      <c r="C69" s="221" t="s">
        <v>36</v>
      </c>
      <c r="D69" s="118"/>
      <c r="E69" s="118"/>
      <c r="F69" s="118"/>
      <c r="G69" s="118"/>
      <c r="H69" s="118"/>
      <c r="I69" s="118"/>
      <c r="J69" s="87">
        <f t="shared" si="91"/>
        <v>0</v>
      </c>
      <c r="K69" s="104"/>
      <c r="L69" s="105"/>
      <c r="M69" s="106"/>
      <c r="N69" s="106"/>
      <c r="O69" s="107"/>
      <c r="P69" s="106"/>
      <c r="Q69" s="107"/>
      <c r="R69" s="106"/>
      <c r="S69" s="106"/>
      <c r="T69" s="107"/>
      <c r="U69" s="106"/>
      <c r="V69" s="107"/>
      <c r="W69" s="107"/>
      <c r="X69" s="107"/>
      <c r="Y69" s="106"/>
      <c r="Z69" s="106"/>
      <c r="AA69" s="107"/>
      <c r="AB69" s="106"/>
      <c r="AC69" s="107"/>
      <c r="AD69" s="107"/>
      <c r="AE69" s="107"/>
      <c r="AF69" s="107"/>
      <c r="AG69" s="106"/>
      <c r="AH69" s="106"/>
      <c r="AI69" s="106"/>
      <c r="AJ69" s="107"/>
      <c r="AK69" s="106"/>
      <c r="AL69" s="107"/>
      <c r="AM69" s="107"/>
      <c r="AN69" s="107"/>
      <c r="AO69" s="107"/>
      <c r="AP69" s="107"/>
      <c r="AQ69" s="106"/>
      <c r="AR69" s="106"/>
      <c r="AS69" s="106"/>
      <c r="AT69" s="106"/>
      <c r="AU69" s="106"/>
      <c r="AV69" s="107"/>
      <c r="AW69" s="107"/>
      <c r="AX69" s="107"/>
      <c r="AY69" s="106"/>
      <c r="AZ69" s="108"/>
      <c r="BA69" s="92">
        <f t="shared" si="24"/>
        <v>0</v>
      </c>
      <c r="BB69" s="119"/>
      <c r="BC69" s="119"/>
      <c r="BD69" s="119"/>
      <c r="BE69" s="189"/>
      <c r="BF69" s="119">
        <f t="shared" si="57"/>
        <v>0</v>
      </c>
      <c r="BG69" s="94">
        <f t="shared" si="92"/>
        <v>0</v>
      </c>
      <c r="BH69" s="57"/>
      <c r="BI69" s="49">
        <f t="shared" si="79"/>
        <v>0</v>
      </c>
      <c r="BK69" s="5"/>
    </row>
    <row r="70" spans="1:65" ht="15" customHeight="1" outlineLevel="2">
      <c r="A70" s="219" t="s">
        <v>220</v>
      </c>
      <c r="B70" s="220" t="s">
        <v>12</v>
      </c>
      <c r="C70" s="221" t="s">
        <v>14</v>
      </c>
      <c r="D70" s="118"/>
      <c r="E70" s="118"/>
      <c r="F70" s="118"/>
      <c r="G70" s="118"/>
      <c r="H70" s="118"/>
      <c r="I70" s="118"/>
      <c r="J70" s="87">
        <f t="shared" si="91"/>
        <v>0</v>
      </c>
      <c r="K70" s="104"/>
      <c r="L70" s="105"/>
      <c r="M70" s="106"/>
      <c r="N70" s="106"/>
      <c r="O70" s="107"/>
      <c r="P70" s="106"/>
      <c r="Q70" s="107"/>
      <c r="R70" s="106"/>
      <c r="S70" s="106"/>
      <c r="T70" s="107"/>
      <c r="U70" s="106"/>
      <c r="V70" s="107"/>
      <c r="W70" s="107"/>
      <c r="X70" s="107"/>
      <c r="Y70" s="106"/>
      <c r="Z70" s="106"/>
      <c r="AA70" s="107"/>
      <c r="AB70" s="106"/>
      <c r="AC70" s="107"/>
      <c r="AD70" s="107"/>
      <c r="AE70" s="107"/>
      <c r="AF70" s="107"/>
      <c r="AG70" s="106"/>
      <c r="AH70" s="106"/>
      <c r="AI70" s="106"/>
      <c r="AJ70" s="107"/>
      <c r="AK70" s="106"/>
      <c r="AL70" s="107"/>
      <c r="AM70" s="107"/>
      <c r="AN70" s="107"/>
      <c r="AO70" s="107"/>
      <c r="AP70" s="107"/>
      <c r="AQ70" s="106"/>
      <c r="AR70" s="106"/>
      <c r="AS70" s="106"/>
      <c r="AT70" s="106"/>
      <c r="AU70" s="106"/>
      <c r="AV70" s="107"/>
      <c r="AW70" s="107"/>
      <c r="AX70" s="107"/>
      <c r="AY70" s="106"/>
      <c r="AZ70" s="108"/>
      <c r="BA70" s="92">
        <f t="shared" si="24"/>
        <v>0</v>
      </c>
      <c r="BB70" s="119"/>
      <c r="BC70" s="119"/>
      <c r="BD70" s="119"/>
      <c r="BE70" s="189"/>
      <c r="BF70" s="119">
        <f t="shared" si="57"/>
        <v>0</v>
      </c>
      <c r="BG70" s="94">
        <f t="shared" si="92"/>
        <v>0</v>
      </c>
      <c r="BH70" s="57"/>
      <c r="BI70" s="49">
        <f t="shared" si="79"/>
        <v>0</v>
      </c>
      <c r="BK70" s="5"/>
    </row>
    <row r="71" spans="1:65" ht="15" customHeight="1" outlineLevel="2">
      <c r="A71" s="219" t="s">
        <v>220</v>
      </c>
      <c r="B71" s="220" t="s">
        <v>12</v>
      </c>
      <c r="C71" s="221" t="s">
        <v>22</v>
      </c>
      <c r="D71" s="118"/>
      <c r="E71" s="118"/>
      <c r="F71" s="118"/>
      <c r="G71" s="118"/>
      <c r="H71" s="118"/>
      <c r="I71" s="118"/>
      <c r="J71" s="87">
        <f t="shared" si="91"/>
        <v>0</v>
      </c>
      <c r="K71" s="104"/>
      <c r="L71" s="105"/>
      <c r="M71" s="106"/>
      <c r="N71" s="106"/>
      <c r="O71" s="107"/>
      <c r="P71" s="106"/>
      <c r="Q71" s="107"/>
      <c r="R71" s="106"/>
      <c r="S71" s="106"/>
      <c r="T71" s="107"/>
      <c r="U71" s="106"/>
      <c r="V71" s="107"/>
      <c r="W71" s="107"/>
      <c r="X71" s="107"/>
      <c r="Y71" s="106"/>
      <c r="Z71" s="106"/>
      <c r="AA71" s="107"/>
      <c r="AB71" s="106"/>
      <c r="AC71" s="107"/>
      <c r="AD71" s="107"/>
      <c r="AE71" s="107"/>
      <c r="AF71" s="107"/>
      <c r="AG71" s="106"/>
      <c r="AH71" s="106"/>
      <c r="AI71" s="106"/>
      <c r="AJ71" s="107"/>
      <c r="AK71" s="106"/>
      <c r="AL71" s="107"/>
      <c r="AM71" s="107"/>
      <c r="AN71" s="107"/>
      <c r="AO71" s="107"/>
      <c r="AP71" s="107"/>
      <c r="AQ71" s="106"/>
      <c r="AR71" s="106"/>
      <c r="AS71" s="106"/>
      <c r="AT71" s="106"/>
      <c r="AU71" s="106"/>
      <c r="AV71" s="107"/>
      <c r="AW71" s="107"/>
      <c r="AX71" s="107"/>
      <c r="AY71" s="106"/>
      <c r="AZ71" s="108"/>
      <c r="BA71" s="92">
        <f t="shared" si="24"/>
        <v>0</v>
      </c>
      <c r="BB71" s="119"/>
      <c r="BC71" s="119"/>
      <c r="BD71" s="119"/>
      <c r="BE71" s="189"/>
      <c r="BF71" s="119">
        <f t="shared" si="57"/>
        <v>0</v>
      </c>
      <c r="BG71" s="94">
        <f t="shared" si="92"/>
        <v>0</v>
      </c>
      <c r="BH71" s="57"/>
      <c r="BI71" s="49">
        <f t="shared" si="79"/>
        <v>0</v>
      </c>
      <c r="BK71" s="5"/>
    </row>
    <row r="72" spans="1:65" ht="15" customHeight="1" outlineLevel="2">
      <c r="A72" s="219" t="s">
        <v>220</v>
      </c>
      <c r="B72" s="220" t="s">
        <v>12</v>
      </c>
      <c r="C72" s="221" t="s">
        <v>15</v>
      </c>
      <c r="D72" s="118">
        <v>1</v>
      </c>
      <c r="E72" s="118"/>
      <c r="F72" s="118"/>
      <c r="G72" s="118"/>
      <c r="H72" s="118"/>
      <c r="I72" s="118"/>
      <c r="J72" s="87">
        <f t="shared" si="91"/>
        <v>1</v>
      </c>
      <c r="K72" s="104"/>
      <c r="L72" s="105"/>
      <c r="M72" s="106"/>
      <c r="N72" s="106"/>
      <c r="O72" s="107"/>
      <c r="P72" s="106"/>
      <c r="Q72" s="107"/>
      <c r="R72" s="106"/>
      <c r="S72" s="106"/>
      <c r="T72" s="107"/>
      <c r="U72" s="106"/>
      <c r="V72" s="107"/>
      <c r="W72" s="107"/>
      <c r="X72" s="107"/>
      <c r="Y72" s="106"/>
      <c r="Z72" s="106"/>
      <c r="AA72" s="107"/>
      <c r="AB72" s="106"/>
      <c r="AC72" s="107"/>
      <c r="AD72" s="107"/>
      <c r="AE72" s="107"/>
      <c r="AF72" s="107"/>
      <c r="AG72" s="106"/>
      <c r="AH72" s="106"/>
      <c r="AI72" s="106"/>
      <c r="AJ72" s="107"/>
      <c r="AK72" s="106"/>
      <c r="AL72" s="107"/>
      <c r="AM72" s="107"/>
      <c r="AN72" s="107"/>
      <c r="AO72" s="107"/>
      <c r="AP72" s="107"/>
      <c r="AQ72" s="106"/>
      <c r="AR72" s="106"/>
      <c r="AS72" s="106"/>
      <c r="AT72" s="106"/>
      <c r="AU72" s="106"/>
      <c r="AV72" s="107"/>
      <c r="AW72" s="107"/>
      <c r="AX72" s="107"/>
      <c r="AY72" s="106"/>
      <c r="AZ72" s="108"/>
      <c r="BA72" s="92">
        <f t="shared" si="24"/>
        <v>0</v>
      </c>
      <c r="BB72" s="119"/>
      <c r="BC72" s="119"/>
      <c r="BD72" s="119"/>
      <c r="BE72" s="189"/>
      <c r="BF72" s="119">
        <f t="shared" si="57"/>
        <v>0</v>
      </c>
      <c r="BG72" s="94">
        <f t="shared" si="92"/>
        <v>1</v>
      </c>
      <c r="BH72" s="57"/>
      <c r="BI72" s="49">
        <f t="shared" si="79"/>
        <v>1</v>
      </c>
      <c r="BK72" s="5"/>
    </row>
    <row r="73" spans="1:65" s="13" customFormat="1" ht="15" customHeight="1" outlineLevel="1">
      <c r="A73" s="222" t="s">
        <v>220</v>
      </c>
      <c r="B73" s="223"/>
      <c r="C73" s="223"/>
      <c r="D73" s="95">
        <f t="shared" ref="D73" si="93">SUM(D66:D72)</f>
        <v>1</v>
      </c>
      <c r="E73" s="95">
        <f t="shared" ref="E73:I73" si="94">SUM(E66:E72)</f>
        <v>0</v>
      </c>
      <c r="F73" s="95">
        <f t="shared" si="94"/>
        <v>0</v>
      </c>
      <c r="G73" s="95">
        <f t="shared" si="94"/>
        <v>0</v>
      </c>
      <c r="H73" s="95">
        <f t="shared" si="94"/>
        <v>0</v>
      </c>
      <c r="I73" s="95">
        <f t="shared" si="94"/>
        <v>0</v>
      </c>
      <c r="J73" s="96">
        <f t="shared" ref="J73:AZ73" si="95">SUM(J66:J72)</f>
        <v>1</v>
      </c>
      <c r="K73" s="97">
        <f t="shared" si="95"/>
        <v>0</v>
      </c>
      <c r="L73" s="98">
        <f t="shared" si="95"/>
        <v>0</v>
      </c>
      <c r="M73" s="99">
        <f t="shared" si="95"/>
        <v>0</v>
      </c>
      <c r="N73" s="99">
        <f t="shared" si="95"/>
        <v>0</v>
      </c>
      <c r="O73" s="100">
        <f t="shared" si="95"/>
        <v>0</v>
      </c>
      <c r="P73" s="99">
        <f t="shared" si="95"/>
        <v>0</v>
      </c>
      <c r="Q73" s="100">
        <f t="shared" si="95"/>
        <v>0</v>
      </c>
      <c r="R73" s="99">
        <f t="shared" si="95"/>
        <v>0</v>
      </c>
      <c r="S73" s="99">
        <f t="shared" si="95"/>
        <v>0</v>
      </c>
      <c r="T73" s="100">
        <f t="shared" si="95"/>
        <v>0</v>
      </c>
      <c r="U73" s="99">
        <f t="shared" si="95"/>
        <v>0</v>
      </c>
      <c r="V73" s="100">
        <f t="shared" si="95"/>
        <v>0</v>
      </c>
      <c r="W73" s="100">
        <f t="shared" si="95"/>
        <v>0</v>
      </c>
      <c r="X73" s="100">
        <f t="shared" si="95"/>
        <v>0</v>
      </c>
      <c r="Y73" s="99">
        <f t="shared" si="95"/>
        <v>0</v>
      </c>
      <c r="Z73" s="99">
        <f t="shared" si="95"/>
        <v>0</v>
      </c>
      <c r="AA73" s="100">
        <f t="shared" si="95"/>
        <v>0</v>
      </c>
      <c r="AB73" s="99">
        <f t="shared" si="95"/>
        <v>0</v>
      </c>
      <c r="AC73" s="100">
        <f t="shared" si="95"/>
        <v>0</v>
      </c>
      <c r="AD73" s="100">
        <f t="shared" si="95"/>
        <v>0</v>
      </c>
      <c r="AE73" s="100">
        <f t="shared" si="95"/>
        <v>0</v>
      </c>
      <c r="AF73" s="100">
        <f t="shared" si="95"/>
        <v>0</v>
      </c>
      <c r="AG73" s="99">
        <f t="shared" si="95"/>
        <v>0</v>
      </c>
      <c r="AH73" s="99">
        <f t="shared" si="95"/>
        <v>0</v>
      </c>
      <c r="AI73" s="99">
        <f t="shared" si="95"/>
        <v>0</v>
      </c>
      <c r="AJ73" s="100">
        <f t="shared" si="95"/>
        <v>0</v>
      </c>
      <c r="AK73" s="99">
        <f t="shared" si="95"/>
        <v>0</v>
      </c>
      <c r="AL73" s="100">
        <f t="shared" si="95"/>
        <v>0</v>
      </c>
      <c r="AM73" s="100">
        <f t="shared" si="95"/>
        <v>0</v>
      </c>
      <c r="AN73" s="100">
        <f t="shared" si="95"/>
        <v>0</v>
      </c>
      <c r="AO73" s="100">
        <f t="shared" si="95"/>
        <v>0</v>
      </c>
      <c r="AP73" s="100">
        <f t="shared" si="95"/>
        <v>0</v>
      </c>
      <c r="AQ73" s="99">
        <f t="shared" si="95"/>
        <v>0</v>
      </c>
      <c r="AR73" s="99"/>
      <c r="AS73" s="99">
        <f t="shared" si="95"/>
        <v>0</v>
      </c>
      <c r="AT73" s="99">
        <f t="shared" si="95"/>
        <v>0</v>
      </c>
      <c r="AU73" s="99">
        <f t="shared" si="95"/>
        <v>0</v>
      </c>
      <c r="AV73" s="100">
        <f t="shared" si="95"/>
        <v>0</v>
      </c>
      <c r="AW73" s="100">
        <f t="shared" si="95"/>
        <v>0</v>
      </c>
      <c r="AX73" s="100">
        <f t="shared" si="95"/>
        <v>0</v>
      </c>
      <c r="AY73" s="99">
        <f t="shared" si="95"/>
        <v>0</v>
      </c>
      <c r="AZ73" s="101">
        <f t="shared" si="95"/>
        <v>0</v>
      </c>
      <c r="BA73" s="102">
        <f t="shared" si="24"/>
        <v>0</v>
      </c>
      <c r="BB73" s="100">
        <f t="shared" ref="BB73:BD73" si="96">SUM(BB66:BB72)</f>
        <v>0</v>
      </c>
      <c r="BC73" s="100">
        <f t="shared" si="96"/>
        <v>0</v>
      </c>
      <c r="BD73" s="100">
        <f t="shared" si="96"/>
        <v>0</v>
      </c>
      <c r="BE73" s="187">
        <f t="shared" ref="BE73" si="97">SUM(BE66:BE72)</f>
        <v>0</v>
      </c>
      <c r="BF73" s="100">
        <f t="shared" si="57"/>
        <v>0</v>
      </c>
      <c r="BG73" s="103">
        <f t="shared" si="92"/>
        <v>1</v>
      </c>
      <c r="BH73" s="65"/>
      <c r="BI73" s="50">
        <f t="shared" si="79"/>
        <v>1</v>
      </c>
      <c r="BK73" s="1"/>
    </row>
    <row r="74" spans="1:65" ht="15" customHeight="1" outlineLevel="2">
      <c r="A74" s="219" t="s">
        <v>220</v>
      </c>
      <c r="B74" s="220" t="s">
        <v>25</v>
      </c>
      <c r="C74" s="221" t="s">
        <v>17</v>
      </c>
      <c r="D74" s="118">
        <v>11</v>
      </c>
      <c r="E74" s="118"/>
      <c r="F74" s="118"/>
      <c r="G74" s="118"/>
      <c r="H74" s="118"/>
      <c r="I74" s="118"/>
      <c r="J74" s="87">
        <f t="shared" ref="J74:J80" si="98">SUM(D74:H74)-I74</f>
        <v>11</v>
      </c>
      <c r="K74" s="104"/>
      <c r="L74" s="105"/>
      <c r="M74" s="106"/>
      <c r="N74" s="106"/>
      <c r="O74" s="107"/>
      <c r="P74" s="106"/>
      <c r="Q74" s="107"/>
      <c r="R74" s="106"/>
      <c r="S74" s="106"/>
      <c r="T74" s="107"/>
      <c r="U74" s="106"/>
      <c r="V74" s="107"/>
      <c r="W74" s="107"/>
      <c r="X74" s="107"/>
      <c r="Y74" s="106"/>
      <c r="Z74" s="106"/>
      <c r="AA74" s="107"/>
      <c r="AB74" s="106"/>
      <c r="AC74" s="107"/>
      <c r="AD74" s="107"/>
      <c r="AE74" s="107"/>
      <c r="AF74" s="107">
        <v>1</v>
      </c>
      <c r="AG74" s="106"/>
      <c r="AH74" s="106"/>
      <c r="AI74" s="106"/>
      <c r="AJ74" s="107">
        <v>1</v>
      </c>
      <c r="AK74" s="106">
        <v>1</v>
      </c>
      <c r="AL74" s="107"/>
      <c r="AM74" s="107"/>
      <c r="AN74" s="107"/>
      <c r="AO74" s="107"/>
      <c r="AP74" s="107"/>
      <c r="AQ74" s="106"/>
      <c r="AR74" s="106"/>
      <c r="AS74" s="106"/>
      <c r="AT74" s="106"/>
      <c r="AU74" s="106"/>
      <c r="AV74" s="107"/>
      <c r="AW74" s="107"/>
      <c r="AX74" s="107"/>
      <c r="AY74" s="106"/>
      <c r="AZ74" s="108"/>
      <c r="BA74" s="92">
        <f t="shared" si="24"/>
        <v>3</v>
      </c>
      <c r="BB74" s="119"/>
      <c r="BC74" s="119"/>
      <c r="BD74" s="119"/>
      <c r="BE74" s="189"/>
      <c r="BF74" s="119">
        <f t="shared" si="57"/>
        <v>0</v>
      </c>
      <c r="BG74" s="94">
        <f t="shared" si="92"/>
        <v>8</v>
      </c>
      <c r="BH74" s="57"/>
      <c r="BI74" s="49">
        <f t="shared" ref="BI74:BI81" si="99">SUM(BB74:BG74)</f>
        <v>8</v>
      </c>
      <c r="BK74" s="5"/>
    </row>
    <row r="75" spans="1:65" ht="15" customHeight="1" outlineLevel="2">
      <c r="A75" s="219" t="s">
        <v>220</v>
      </c>
      <c r="B75" s="220" t="s">
        <v>25</v>
      </c>
      <c r="C75" s="221" t="s">
        <v>139</v>
      </c>
      <c r="D75" s="118"/>
      <c r="E75" s="118"/>
      <c r="F75" s="118"/>
      <c r="G75" s="118"/>
      <c r="H75" s="118"/>
      <c r="I75" s="118"/>
      <c r="J75" s="87">
        <f t="shared" si="98"/>
        <v>0</v>
      </c>
      <c r="K75" s="104"/>
      <c r="L75" s="105"/>
      <c r="M75" s="106"/>
      <c r="N75" s="106"/>
      <c r="O75" s="107"/>
      <c r="P75" s="106"/>
      <c r="Q75" s="107"/>
      <c r="R75" s="106"/>
      <c r="S75" s="106"/>
      <c r="T75" s="107"/>
      <c r="U75" s="106"/>
      <c r="V75" s="107"/>
      <c r="W75" s="107"/>
      <c r="X75" s="107"/>
      <c r="Y75" s="106"/>
      <c r="Z75" s="106"/>
      <c r="AA75" s="107"/>
      <c r="AB75" s="106"/>
      <c r="AC75" s="107"/>
      <c r="AD75" s="107"/>
      <c r="AE75" s="107"/>
      <c r="AF75" s="107"/>
      <c r="AG75" s="106"/>
      <c r="AH75" s="106"/>
      <c r="AI75" s="106"/>
      <c r="AJ75" s="107"/>
      <c r="AK75" s="106"/>
      <c r="AL75" s="107"/>
      <c r="AM75" s="107"/>
      <c r="AN75" s="107"/>
      <c r="AO75" s="107"/>
      <c r="AP75" s="107"/>
      <c r="AQ75" s="106"/>
      <c r="AR75" s="106"/>
      <c r="AS75" s="106"/>
      <c r="AT75" s="106"/>
      <c r="AU75" s="106"/>
      <c r="AV75" s="107"/>
      <c r="AW75" s="107"/>
      <c r="AX75" s="107"/>
      <c r="AY75" s="106"/>
      <c r="AZ75" s="108"/>
      <c r="BA75" s="92">
        <f t="shared" si="24"/>
        <v>0</v>
      </c>
      <c r="BB75" s="119"/>
      <c r="BC75" s="119"/>
      <c r="BD75" s="119"/>
      <c r="BE75" s="189"/>
      <c r="BF75" s="119">
        <f t="shared" si="57"/>
        <v>0</v>
      </c>
      <c r="BG75" s="94">
        <f t="shared" si="92"/>
        <v>0</v>
      </c>
      <c r="BH75" s="57"/>
      <c r="BI75" s="49">
        <f t="shared" si="99"/>
        <v>0</v>
      </c>
      <c r="BK75" s="5"/>
    </row>
    <row r="76" spans="1:65" ht="15" customHeight="1" outlineLevel="2">
      <c r="A76" s="219" t="s">
        <v>220</v>
      </c>
      <c r="B76" s="220" t="s">
        <v>25</v>
      </c>
      <c r="C76" s="221" t="s">
        <v>39</v>
      </c>
      <c r="D76" s="118"/>
      <c r="E76" s="118"/>
      <c r="F76" s="118"/>
      <c r="G76" s="118"/>
      <c r="H76" s="118"/>
      <c r="I76" s="118"/>
      <c r="J76" s="87">
        <f t="shared" si="98"/>
        <v>0</v>
      </c>
      <c r="K76" s="104"/>
      <c r="L76" s="105"/>
      <c r="M76" s="106"/>
      <c r="N76" s="106"/>
      <c r="O76" s="107"/>
      <c r="P76" s="106"/>
      <c r="Q76" s="107"/>
      <c r="R76" s="106"/>
      <c r="S76" s="106"/>
      <c r="T76" s="107"/>
      <c r="U76" s="106"/>
      <c r="V76" s="107"/>
      <c r="W76" s="107"/>
      <c r="X76" s="107"/>
      <c r="Y76" s="106"/>
      <c r="Z76" s="106"/>
      <c r="AA76" s="107"/>
      <c r="AB76" s="106"/>
      <c r="AC76" s="107"/>
      <c r="AD76" s="107"/>
      <c r="AE76" s="107"/>
      <c r="AF76" s="107"/>
      <c r="AG76" s="106"/>
      <c r="AH76" s="106"/>
      <c r="AI76" s="106"/>
      <c r="AJ76" s="107"/>
      <c r="AK76" s="106"/>
      <c r="AL76" s="107"/>
      <c r="AM76" s="107"/>
      <c r="AN76" s="107"/>
      <c r="AO76" s="107"/>
      <c r="AP76" s="107"/>
      <c r="AQ76" s="106"/>
      <c r="AR76" s="106"/>
      <c r="AS76" s="106"/>
      <c r="AT76" s="106"/>
      <c r="AU76" s="106"/>
      <c r="AV76" s="107"/>
      <c r="AW76" s="107"/>
      <c r="AX76" s="107"/>
      <c r="AY76" s="106"/>
      <c r="AZ76" s="108"/>
      <c r="BA76" s="92">
        <f t="shared" si="24"/>
        <v>0</v>
      </c>
      <c r="BB76" s="119"/>
      <c r="BC76" s="119"/>
      <c r="BD76" s="119"/>
      <c r="BE76" s="189"/>
      <c r="BF76" s="119">
        <f t="shared" si="57"/>
        <v>0</v>
      </c>
      <c r="BG76" s="94">
        <f t="shared" si="92"/>
        <v>0</v>
      </c>
      <c r="BH76" s="57"/>
      <c r="BI76" s="49">
        <f t="shared" si="99"/>
        <v>0</v>
      </c>
      <c r="BK76" s="5"/>
    </row>
    <row r="77" spans="1:65" ht="15" customHeight="1" outlineLevel="2">
      <c r="A77" s="219" t="s">
        <v>220</v>
      </c>
      <c r="B77" s="220" t="s">
        <v>25</v>
      </c>
      <c r="C77" s="221" t="s">
        <v>36</v>
      </c>
      <c r="D77" s="118">
        <v>13</v>
      </c>
      <c r="E77" s="118"/>
      <c r="F77" s="118"/>
      <c r="G77" s="118"/>
      <c r="H77" s="118"/>
      <c r="I77" s="118"/>
      <c r="J77" s="87">
        <f t="shared" si="98"/>
        <v>13</v>
      </c>
      <c r="K77" s="104"/>
      <c r="L77" s="105"/>
      <c r="M77" s="106"/>
      <c r="N77" s="106"/>
      <c r="O77" s="107"/>
      <c r="P77" s="106"/>
      <c r="Q77" s="107"/>
      <c r="R77" s="106"/>
      <c r="S77" s="106"/>
      <c r="T77" s="107"/>
      <c r="U77" s="106"/>
      <c r="V77" s="107"/>
      <c r="W77" s="107"/>
      <c r="X77" s="107"/>
      <c r="Y77" s="106"/>
      <c r="Z77" s="106"/>
      <c r="AA77" s="107"/>
      <c r="AB77" s="106"/>
      <c r="AC77" s="107"/>
      <c r="AD77" s="107"/>
      <c r="AE77" s="107"/>
      <c r="AF77" s="107"/>
      <c r="AG77" s="106"/>
      <c r="AH77" s="106"/>
      <c r="AI77" s="106"/>
      <c r="AJ77" s="107"/>
      <c r="AK77" s="106">
        <v>1</v>
      </c>
      <c r="AL77" s="107">
        <v>1</v>
      </c>
      <c r="AM77" s="107"/>
      <c r="AN77" s="107"/>
      <c r="AO77" s="107"/>
      <c r="AP77" s="107"/>
      <c r="AQ77" s="106"/>
      <c r="AR77" s="106"/>
      <c r="AS77" s="106"/>
      <c r="AT77" s="106"/>
      <c r="AU77" s="106"/>
      <c r="AV77" s="107"/>
      <c r="AW77" s="107"/>
      <c r="AX77" s="107"/>
      <c r="AY77" s="106"/>
      <c r="AZ77" s="108"/>
      <c r="BA77" s="92">
        <f t="shared" si="24"/>
        <v>2</v>
      </c>
      <c r="BB77" s="119"/>
      <c r="BC77" s="119"/>
      <c r="BD77" s="119"/>
      <c r="BE77" s="189"/>
      <c r="BF77" s="119">
        <f t="shared" si="57"/>
        <v>0</v>
      </c>
      <c r="BG77" s="94">
        <f t="shared" si="92"/>
        <v>11</v>
      </c>
      <c r="BH77" s="57"/>
      <c r="BI77" s="49">
        <f t="shared" si="99"/>
        <v>11</v>
      </c>
      <c r="BK77" s="5"/>
    </row>
    <row r="78" spans="1:65" ht="15" customHeight="1" outlineLevel="2">
      <c r="A78" s="219" t="s">
        <v>220</v>
      </c>
      <c r="B78" s="220" t="s">
        <v>25</v>
      </c>
      <c r="C78" s="221" t="s">
        <v>14</v>
      </c>
      <c r="D78" s="118">
        <v>1</v>
      </c>
      <c r="E78" s="118"/>
      <c r="F78" s="118"/>
      <c r="G78" s="118"/>
      <c r="H78" s="118"/>
      <c r="I78" s="118"/>
      <c r="J78" s="87">
        <f t="shared" si="98"/>
        <v>1</v>
      </c>
      <c r="K78" s="104"/>
      <c r="L78" s="105"/>
      <c r="M78" s="106"/>
      <c r="N78" s="106"/>
      <c r="O78" s="107"/>
      <c r="P78" s="106"/>
      <c r="Q78" s="107"/>
      <c r="R78" s="106"/>
      <c r="S78" s="106"/>
      <c r="T78" s="107"/>
      <c r="U78" s="106"/>
      <c r="V78" s="107"/>
      <c r="W78" s="107"/>
      <c r="X78" s="107"/>
      <c r="Y78" s="106"/>
      <c r="Z78" s="106"/>
      <c r="AA78" s="107"/>
      <c r="AB78" s="106"/>
      <c r="AC78" s="107"/>
      <c r="AD78" s="107"/>
      <c r="AE78" s="107"/>
      <c r="AF78" s="107"/>
      <c r="AG78" s="106"/>
      <c r="AH78" s="106"/>
      <c r="AI78" s="106"/>
      <c r="AJ78" s="107"/>
      <c r="AK78" s="106"/>
      <c r="AL78" s="107"/>
      <c r="AM78" s="107"/>
      <c r="AN78" s="107"/>
      <c r="AO78" s="107"/>
      <c r="AP78" s="107"/>
      <c r="AQ78" s="106"/>
      <c r="AR78" s="106"/>
      <c r="AS78" s="106"/>
      <c r="AT78" s="106"/>
      <c r="AU78" s="106"/>
      <c r="AV78" s="107"/>
      <c r="AW78" s="107"/>
      <c r="AX78" s="107"/>
      <c r="AY78" s="106"/>
      <c r="AZ78" s="108"/>
      <c r="BA78" s="92">
        <f t="shared" si="24"/>
        <v>0</v>
      </c>
      <c r="BB78" s="119"/>
      <c r="BC78" s="119">
        <v>1</v>
      </c>
      <c r="BD78" s="119"/>
      <c r="BE78" s="189"/>
      <c r="BF78" s="119">
        <f t="shared" si="57"/>
        <v>0</v>
      </c>
      <c r="BG78" s="94">
        <f t="shared" si="92"/>
        <v>0</v>
      </c>
      <c r="BH78" s="57"/>
      <c r="BI78" s="49">
        <f t="shared" si="99"/>
        <v>1</v>
      </c>
      <c r="BK78" s="5"/>
      <c r="BM78" s="6"/>
    </row>
    <row r="79" spans="1:65" ht="15" customHeight="1" outlineLevel="2">
      <c r="A79" s="219" t="s">
        <v>220</v>
      </c>
      <c r="B79" s="220" t="s">
        <v>25</v>
      </c>
      <c r="C79" s="221" t="s">
        <v>22</v>
      </c>
      <c r="D79" s="118"/>
      <c r="E79" s="118"/>
      <c r="F79" s="118"/>
      <c r="G79" s="118"/>
      <c r="H79" s="118"/>
      <c r="I79" s="118"/>
      <c r="J79" s="87">
        <f t="shared" si="98"/>
        <v>0</v>
      </c>
      <c r="K79" s="104"/>
      <c r="L79" s="105"/>
      <c r="M79" s="106"/>
      <c r="N79" s="106"/>
      <c r="O79" s="107"/>
      <c r="P79" s="106"/>
      <c r="Q79" s="107"/>
      <c r="R79" s="106"/>
      <c r="S79" s="106"/>
      <c r="T79" s="107"/>
      <c r="U79" s="106"/>
      <c r="V79" s="107"/>
      <c r="W79" s="107"/>
      <c r="X79" s="107"/>
      <c r="Y79" s="106"/>
      <c r="Z79" s="106"/>
      <c r="AA79" s="107"/>
      <c r="AB79" s="106"/>
      <c r="AC79" s="107"/>
      <c r="AD79" s="107"/>
      <c r="AE79" s="107"/>
      <c r="AF79" s="107"/>
      <c r="AG79" s="106"/>
      <c r="AH79" s="106"/>
      <c r="AI79" s="106"/>
      <c r="AJ79" s="107"/>
      <c r="AK79" s="106"/>
      <c r="AL79" s="107"/>
      <c r="AM79" s="107"/>
      <c r="AN79" s="107"/>
      <c r="AO79" s="107"/>
      <c r="AP79" s="107"/>
      <c r="AQ79" s="106"/>
      <c r="AR79" s="106"/>
      <c r="AS79" s="106"/>
      <c r="AT79" s="106"/>
      <c r="AU79" s="106"/>
      <c r="AV79" s="107"/>
      <c r="AW79" s="107"/>
      <c r="AX79" s="107"/>
      <c r="AY79" s="106"/>
      <c r="AZ79" s="108"/>
      <c r="BA79" s="92">
        <f t="shared" si="24"/>
        <v>0</v>
      </c>
      <c r="BB79" s="119"/>
      <c r="BC79" s="119"/>
      <c r="BD79" s="119"/>
      <c r="BE79" s="189"/>
      <c r="BF79" s="119">
        <f t="shared" si="57"/>
        <v>0</v>
      </c>
      <c r="BG79" s="94">
        <f t="shared" si="92"/>
        <v>0</v>
      </c>
      <c r="BH79" s="57"/>
      <c r="BI79" s="49">
        <f t="shared" si="99"/>
        <v>0</v>
      </c>
      <c r="BK79" s="5"/>
      <c r="BM79" s="6"/>
    </row>
    <row r="80" spans="1:65" ht="15" customHeight="1" outlineLevel="2">
      <c r="A80" s="219" t="s">
        <v>220</v>
      </c>
      <c r="B80" s="220" t="s">
        <v>25</v>
      </c>
      <c r="C80" s="221" t="s">
        <v>15</v>
      </c>
      <c r="D80" s="118">
        <v>7</v>
      </c>
      <c r="E80" s="118"/>
      <c r="F80" s="118"/>
      <c r="G80" s="118"/>
      <c r="H80" s="118"/>
      <c r="I80" s="118"/>
      <c r="J80" s="87">
        <f t="shared" si="98"/>
        <v>7</v>
      </c>
      <c r="K80" s="104"/>
      <c r="L80" s="105"/>
      <c r="M80" s="106"/>
      <c r="N80" s="106"/>
      <c r="O80" s="107"/>
      <c r="P80" s="106"/>
      <c r="Q80" s="107"/>
      <c r="R80" s="106"/>
      <c r="S80" s="106"/>
      <c r="T80" s="107"/>
      <c r="U80" s="106"/>
      <c r="V80" s="107"/>
      <c r="W80" s="107"/>
      <c r="X80" s="107"/>
      <c r="Y80" s="106"/>
      <c r="Z80" s="106"/>
      <c r="AA80" s="107"/>
      <c r="AB80" s="106"/>
      <c r="AC80" s="107"/>
      <c r="AD80" s="107"/>
      <c r="AE80" s="107"/>
      <c r="AF80" s="107"/>
      <c r="AG80" s="106"/>
      <c r="AH80" s="106"/>
      <c r="AI80" s="106"/>
      <c r="AJ80" s="107"/>
      <c r="AK80" s="106"/>
      <c r="AL80" s="107"/>
      <c r="AM80" s="107"/>
      <c r="AN80" s="107"/>
      <c r="AO80" s="107"/>
      <c r="AP80" s="107"/>
      <c r="AQ80" s="106"/>
      <c r="AR80" s="106"/>
      <c r="AS80" s="106"/>
      <c r="AT80" s="106"/>
      <c r="AU80" s="106"/>
      <c r="AV80" s="107"/>
      <c r="AW80" s="107"/>
      <c r="AX80" s="107"/>
      <c r="AY80" s="106"/>
      <c r="AZ80" s="108"/>
      <c r="BA80" s="92">
        <f t="shared" si="24"/>
        <v>0</v>
      </c>
      <c r="BB80" s="119"/>
      <c r="BC80" s="119"/>
      <c r="BD80" s="119"/>
      <c r="BE80" s="189"/>
      <c r="BF80" s="119">
        <f t="shared" si="57"/>
        <v>0</v>
      </c>
      <c r="BG80" s="94">
        <f t="shared" si="92"/>
        <v>7</v>
      </c>
      <c r="BH80" s="57"/>
      <c r="BI80" s="49">
        <f t="shared" si="99"/>
        <v>7</v>
      </c>
      <c r="BK80" s="5"/>
    </row>
    <row r="81" spans="1:63" s="13" customFormat="1" ht="15" customHeight="1" outlineLevel="1">
      <c r="A81" s="222" t="s">
        <v>220</v>
      </c>
      <c r="B81" s="223"/>
      <c r="C81" s="223"/>
      <c r="D81" s="95">
        <f t="shared" ref="D81" si="100">SUM(D74:D80)</f>
        <v>32</v>
      </c>
      <c r="E81" s="95">
        <f t="shared" ref="E81:I81" si="101">SUM(E74:E80)</f>
        <v>0</v>
      </c>
      <c r="F81" s="95">
        <f t="shared" si="101"/>
        <v>0</v>
      </c>
      <c r="G81" s="95">
        <f t="shared" si="101"/>
        <v>0</v>
      </c>
      <c r="H81" s="95">
        <f t="shared" si="101"/>
        <v>0</v>
      </c>
      <c r="I81" s="95">
        <f t="shared" si="101"/>
        <v>0</v>
      </c>
      <c r="J81" s="96">
        <f t="shared" ref="J81:AZ81" si="102">SUM(J74:J80)</f>
        <v>32</v>
      </c>
      <c r="K81" s="97">
        <f t="shared" si="102"/>
        <v>0</v>
      </c>
      <c r="L81" s="98">
        <f t="shared" si="102"/>
        <v>0</v>
      </c>
      <c r="M81" s="99">
        <f t="shared" si="102"/>
        <v>0</v>
      </c>
      <c r="N81" s="99">
        <f t="shared" si="102"/>
        <v>0</v>
      </c>
      <c r="O81" s="100">
        <f t="shared" si="102"/>
        <v>0</v>
      </c>
      <c r="P81" s="99">
        <f t="shared" si="102"/>
        <v>0</v>
      </c>
      <c r="Q81" s="100">
        <f t="shared" si="102"/>
        <v>0</v>
      </c>
      <c r="R81" s="99">
        <f t="shared" si="102"/>
        <v>0</v>
      </c>
      <c r="S81" s="99">
        <f t="shared" si="102"/>
        <v>0</v>
      </c>
      <c r="T81" s="100">
        <f t="shared" si="102"/>
        <v>0</v>
      </c>
      <c r="U81" s="99">
        <f t="shared" si="102"/>
        <v>0</v>
      </c>
      <c r="V81" s="100">
        <f t="shared" si="102"/>
        <v>0</v>
      </c>
      <c r="W81" s="100">
        <f t="shared" si="102"/>
        <v>0</v>
      </c>
      <c r="X81" s="100">
        <f t="shared" si="102"/>
        <v>0</v>
      </c>
      <c r="Y81" s="99">
        <f t="shared" si="102"/>
        <v>0</v>
      </c>
      <c r="Z81" s="99">
        <f t="shared" si="102"/>
        <v>0</v>
      </c>
      <c r="AA81" s="100">
        <f t="shared" si="102"/>
        <v>0</v>
      </c>
      <c r="AB81" s="99">
        <f t="shared" si="102"/>
        <v>0</v>
      </c>
      <c r="AC81" s="100">
        <f t="shared" si="102"/>
        <v>0</v>
      </c>
      <c r="AD81" s="100">
        <f t="shared" si="102"/>
        <v>0</v>
      </c>
      <c r="AE81" s="100">
        <f t="shared" si="102"/>
        <v>0</v>
      </c>
      <c r="AF81" s="100">
        <f t="shared" si="102"/>
        <v>1</v>
      </c>
      <c r="AG81" s="99">
        <f t="shared" si="102"/>
        <v>0</v>
      </c>
      <c r="AH81" s="99">
        <f t="shared" si="102"/>
        <v>0</v>
      </c>
      <c r="AI81" s="99">
        <f t="shared" si="102"/>
        <v>0</v>
      </c>
      <c r="AJ81" s="100">
        <f t="shared" si="102"/>
        <v>1</v>
      </c>
      <c r="AK81" s="99">
        <f t="shared" si="102"/>
        <v>2</v>
      </c>
      <c r="AL81" s="100">
        <f t="shared" si="102"/>
        <v>1</v>
      </c>
      <c r="AM81" s="100">
        <f t="shared" si="102"/>
        <v>0</v>
      </c>
      <c r="AN81" s="100">
        <f t="shared" si="102"/>
        <v>0</v>
      </c>
      <c r="AO81" s="100">
        <f t="shared" si="102"/>
        <v>0</v>
      </c>
      <c r="AP81" s="100">
        <f t="shared" si="102"/>
        <v>0</v>
      </c>
      <c r="AQ81" s="99">
        <f t="shared" si="102"/>
        <v>0</v>
      </c>
      <c r="AR81" s="99"/>
      <c r="AS81" s="99">
        <f t="shared" si="102"/>
        <v>0</v>
      </c>
      <c r="AT81" s="99">
        <f t="shared" si="102"/>
        <v>0</v>
      </c>
      <c r="AU81" s="99">
        <f t="shared" si="102"/>
        <v>0</v>
      </c>
      <c r="AV81" s="100">
        <f t="shared" si="102"/>
        <v>0</v>
      </c>
      <c r="AW81" s="100">
        <f t="shared" si="102"/>
        <v>0</v>
      </c>
      <c r="AX81" s="100">
        <f t="shared" si="102"/>
        <v>0</v>
      </c>
      <c r="AY81" s="99">
        <f t="shared" si="102"/>
        <v>0</v>
      </c>
      <c r="AZ81" s="101">
        <f t="shared" si="102"/>
        <v>0</v>
      </c>
      <c r="BA81" s="102">
        <f t="shared" si="24"/>
        <v>5</v>
      </c>
      <c r="BB81" s="100">
        <f t="shared" ref="BB81:BD81" si="103">SUM(BB74:BB80)</f>
        <v>0</v>
      </c>
      <c r="BC81" s="100">
        <f t="shared" si="103"/>
        <v>1</v>
      </c>
      <c r="BD81" s="100">
        <f t="shared" si="103"/>
        <v>0</v>
      </c>
      <c r="BE81" s="187">
        <f t="shared" ref="BE81" si="104">SUM(BE74:BE80)</f>
        <v>0</v>
      </c>
      <c r="BF81" s="100">
        <f t="shared" si="57"/>
        <v>0</v>
      </c>
      <c r="BG81" s="103">
        <f t="shared" si="92"/>
        <v>26</v>
      </c>
      <c r="BH81" s="65"/>
      <c r="BI81" s="50">
        <f t="shared" si="99"/>
        <v>27</v>
      </c>
      <c r="BK81" s="1"/>
    </row>
    <row r="82" spans="1:63" ht="15" customHeight="1" outlineLevel="2">
      <c r="A82" s="219" t="s">
        <v>220</v>
      </c>
      <c r="B82" s="220" t="s">
        <v>35</v>
      </c>
      <c r="C82" s="221" t="s">
        <v>17</v>
      </c>
      <c r="D82" s="86"/>
      <c r="E82" s="86"/>
      <c r="F82" s="86"/>
      <c r="G82" s="86"/>
      <c r="H82" s="86"/>
      <c r="I82" s="86"/>
      <c r="J82" s="87">
        <f t="shared" ref="J82:J88" si="105">SUM(D82:H82)-I82</f>
        <v>0</v>
      </c>
      <c r="K82" s="88"/>
      <c r="L82" s="89"/>
      <c r="M82" s="85"/>
      <c r="N82" s="85"/>
      <c r="O82" s="90"/>
      <c r="P82" s="85"/>
      <c r="Q82" s="90"/>
      <c r="R82" s="85"/>
      <c r="S82" s="85"/>
      <c r="T82" s="90"/>
      <c r="U82" s="85"/>
      <c r="V82" s="90"/>
      <c r="W82" s="90"/>
      <c r="X82" s="90"/>
      <c r="Y82" s="85"/>
      <c r="Z82" s="85"/>
      <c r="AA82" s="90"/>
      <c r="AB82" s="85"/>
      <c r="AC82" s="90"/>
      <c r="AD82" s="90"/>
      <c r="AE82" s="90"/>
      <c r="AF82" s="90"/>
      <c r="AG82" s="85"/>
      <c r="AH82" s="85"/>
      <c r="AI82" s="85"/>
      <c r="AJ82" s="90"/>
      <c r="AK82" s="85"/>
      <c r="AL82" s="90"/>
      <c r="AM82" s="90"/>
      <c r="AN82" s="90"/>
      <c r="AO82" s="90"/>
      <c r="AP82" s="90"/>
      <c r="AQ82" s="85"/>
      <c r="AR82" s="85"/>
      <c r="AS82" s="85"/>
      <c r="AT82" s="85"/>
      <c r="AU82" s="85"/>
      <c r="AV82" s="90"/>
      <c r="AW82" s="90"/>
      <c r="AX82" s="90"/>
      <c r="AY82" s="85"/>
      <c r="AZ82" s="91"/>
      <c r="BA82" s="92">
        <f t="shared" si="24"/>
        <v>0</v>
      </c>
      <c r="BB82" s="93"/>
      <c r="BC82" s="93"/>
      <c r="BD82" s="93"/>
      <c r="BE82" s="186"/>
      <c r="BF82" s="93">
        <f t="shared" si="57"/>
        <v>0</v>
      </c>
      <c r="BG82" s="94">
        <f t="shared" si="92"/>
        <v>0</v>
      </c>
      <c r="BH82" s="57"/>
      <c r="BI82" s="49">
        <f t="shared" ref="BI82:BI104" si="106">SUM(BB82:BG82)</f>
        <v>0</v>
      </c>
      <c r="BK82" s="5"/>
    </row>
    <row r="83" spans="1:63" ht="15" customHeight="1" outlineLevel="2">
      <c r="A83" s="219" t="s">
        <v>220</v>
      </c>
      <c r="B83" s="220" t="s">
        <v>35</v>
      </c>
      <c r="C83" s="221" t="s">
        <v>139</v>
      </c>
      <c r="D83" s="86"/>
      <c r="E83" s="86"/>
      <c r="F83" s="86"/>
      <c r="G83" s="86"/>
      <c r="H83" s="86"/>
      <c r="I83" s="86"/>
      <c r="J83" s="87">
        <f t="shared" si="105"/>
        <v>0</v>
      </c>
      <c r="K83" s="88"/>
      <c r="L83" s="89"/>
      <c r="M83" s="85"/>
      <c r="N83" s="85"/>
      <c r="O83" s="90"/>
      <c r="P83" s="85"/>
      <c r="Q83" s="90"/>
      <c r="R83" s="85"/>
      <c r="S83" s="85"/>
      <c r="T83" s="90"/>
      <c r="U83" s="85"/>
      <c r="V83" s="90"/>
      <c r="W83" s="90"/>
      <c r="X83" s="90"/>
      <c r="Y83" s="85"/>
      <c r="Z83" s="85"/>
      <c r="AA83" s="90"/>
      <c r="AB83" s="85"/>
      <c r="AC83" s="90"/>
      <c r="AD83" s="90"/>
      <c r="AE83" s="90"/>
      <c r="AF83" s="90"/>
      <c r="AG83" s="85"/>
      <c r="AH83" s="85"/>
      <c r="AI83" s="85"/>
      <c r="AJ83" s="90"/>
      <c r="AK83" s="85"/>
      <c r="AL83" s="90"/>
      <c r="AM83" s="90"/>
      <c r="AN83" s="90"/>
      <c r="AO83" s="90"/>
      <c r="AP83" s="90"/>
      <c r="AQ83" s="85"/>
      <c r="AR83" s="85"/>
      <c r="AS83" s="85"/>
      <c r="AT83" s="85"/>
      <c r="AU83" s="85"/>
      <c r="AV83" s="90"/>
      <c r="AW83" s="90"/>
      <c r="AX83" s="90"/>
      <c r="AY83" s="85"/>
      <c r="AZ83" s="91"/>
      <c r="BA83" s="92">
        <f t="shared" ref="BA83:BA90" si="107">SUM(K83:AZ83)</f>
        <v>0</v>
      </c>
      <c r="BB83" s="93"/>
      <c r="BC83" s="93"/>
      <c r="BD83" s="93"/>
      <c r="BE83" s="186"/>
      <c r="BF83" s="93">
        <f t="shared" si="57"/>
        <v>0</v>
      </c>
      <c r="BG83" s="94">
        <f t="shared" si="92"/>
        <v>0</v>
      </c>
      <c r="BH83" s="57"/>
      <c r="BI83" s="49">
        <f t="shared" si="106"/>
        <v>0</v>
      </c>
      <c r="BK83" s="5"/>
    </row>
    <row r="84" spans="1:63" ht="15" customHeight="1" outlineLevel="2">
      <c r="A84" s="219" t="s">
        <v>220</v>
      </c>
      <c r="B84" s="220" t="s">
        <v>35</v>
      </c>
      <c r="C84" s="221" t="s">
        <v>39</v>
      </c>
      <c r="D84" s="86"/>
      <c r="E84" s="86"/>
      <c r="F84" s="86"/>
      <c r="G84" s="86"/>
      <c r="H84" s="86"/>
      <c r="I84" s="86"/>
      <c r="J84" s="87">
        <f t="shared" si="105"/>
        <v>0</v>
      </c>
      <c r="K84" s="88"/>
      <c r="L84" s="89"/>
      <c r="M84" s="85"/>
      <c r="N84" s="85"/>
      <c r="O84" s="90"/>
      <c r="P84" s="85"/>
      <c r="Q84" s="90"/>
      <c r="R84" s="85"/>
      <c r="S84" s="85"/>
      <c r="T84" s="90"/>
      <c r="U84" s="85"/>
      <c r="V84" s="90"/>
      <c r="W84" s="90"/>
      <c r="X84" s="90"/>
      <c r="Y84" s="85"/>
      <c r="Z84" s="85"/>
      <c r="AA84" s="90"/>
      <c r="AB84" s="85"/>
      <c r="AC84" s="90"/>
      <c r="AD84" s="90"/>
      <c r="AE84" s="90"/>
      <c r="AF84" s="90"/>
      <c r="AG84" s="85"/>
      <c r="AH84" s="85"/>
      <c r="AI84" s="85"/>
      <c r="AJ84" s="90"/>
      <c r="AK84" s="85"/>
      <c r="AL84" s="90"/>
      <c r="AM84" s="90"/>
      <c r="AN84" s="90"/>
      <c r="AO84" s="90"/>
      <c r="AP84" s="90"/>
      <c r="AQ84" s="85"/>
      <c r="AR84" s="85"/>
      <c r="AS84" s="85"/>
      <c r="AT84" s="85"/>
      <c r="AU84" s="85"/>
      <c r="AV84" s="90"/>
      <c r="AW84" s="90"/>
      <c r="AX84" s="90"/>
      <c r="AY84" s="85"/>
      <c r="AZ84" s="91"/>
      <c r="BA84" s="92">
        <f t="shared" si="107"/>
        <v>0</v>
      </c>
      <c r="BB84" s="93"/>
      <c r="BC84" s="93"/>
      <c r="BD84" s="93"/>
      <c r="BE84" s="186"/>
      <c r="BF84" s="93">
        <f t="shared" si="57"/>
        <v>0</v>
      </c>
      <c r="BG84" s="94">
        <f t="shared" si="92"/>
        <v>0</v>
      </c>
      <c r="BH84" s="57"/>
      <c r="BI84" s="49">
        <f t="shared" si="106"/>
        <v>0</v>
      </c>
      <c r="BK84" s="5"/>
    </row>
    <row r="85" spans="1:63" ht="15" customHeight="1" outlineLevel="2">
      <c r="A85" s="219" t="s">
        <v>220</v>
      </c>
      <c r="B85" s="220" t="s">
        <v>35</v>
      </c>
      <c r="C85" s="221" t="s">
        <v>36</v>
      </c>
      <c r="D85" s="86"/>
      <c r="E85" s="86"/>
      <c r="F85" s="86"/>
      <c r="G85" s="86"/>
      <c r="H85" s="86"/>
      <c r="I85" s="86"/>
      <c r="J85" s="87">
        <f t="shared" si="105"/>
        <v>0</v>
      </c>
      <c r="K85" s="88"/>
      <c r="L85" s="89"/>
      <c r="M85" s="85"/>
      <c r="N85" s="85"/>
      <c r="O85" s="90"/>
      <c r="P85" s="85"/>
      <c r="Q85" s="90"/>
      <c r="R85" s="85"/>
      <c r="S85" s="85"/>
      <c r="T85" s="90"/>
      <c r="U85" s="85"/>
      <c r="V85" s="90"/>
      <c r="W85" s="90"/>
      <c r="X85" s="90"/>
      <c r="Y85" s="85"/>
      <c r="Z85" s="85"/>
      <c r="AA85" s="90"/>
      <c r="AB85" s="85"/>
      <c r="AC85" s="90"/>
      <c r="AD85" s="90"/>
      <c r="AE85" s="90"/>
      <c r="AF85" s="90"/>
      <c r="AG85" s="85"/>
      <c r="AH85" s="85"/>
      <c r="AI85" s="85"/>
      <c r="AJ85" s="90"/>
      <c r="AK85" s="85"/>
      <c r="AL85" s="90"/>
      <c r="AM85" s="90"/>
      <c r="AN85" s="90"/>
      <c r="AO85" s="90"/>
      <c r="AP85" s="90"/>
      <c r="AQ85" s="85"/>
      <c r="AR85" s="85"/>
      <c r="AS85" s="85"/>
      <c r="AT85" s="85"/>
      <c r="AU85" s="85"/>
      <c r="AV85" s="90"/>
      <c r="AW85" s="90"/>
      <c r="AX85" s="90"/>
      <c r="AY85" s="85"/>
      <c r="AZ85" s="91"/>
      <c r="BA85" s="92">
        <f t="shared" si="107"/>
        <v>0</v>
      </c>
      <c r="BB85" s="93"/>
      <c r="BC85" s="93"/>
      <c r="BD85" s="93"/>
      <c r="BE85" s="186"/>
      <c r="BF85" s="93">
        <f t="shared" si="57"/>
        <v>0</v>
      </c>
      <c r="BG85" s="94">
        <f t="shared" si="92"/>
        <v>0</v>
      </c>
      <c r="BH85" s="57"/>
      <c r="BI85" s="49">
        <f t="shared" si="106"/>
        <v>0</v>
      </c>
      <c r="BK85" s="5"/>
    </row>
    <row r="86" spans="1:63" ht="15" customHeight="1" outlineLevel="2">
      <c r="A86" s="219" t="s">
        <v>220</v>
      </c>
      <c r="B86" s="220" t="s">
        <v>35</v>
      </c>
      <c r="C86" s="221" t="s">
        <v>14</v>
      </c>
      <c r="D86" s="86"/>
      <c r="E86" s="86"/>
      <c r="F86" s="86"/>
      <c r="G86" s="86"/>
      <c r="H86" s="86"/>
      <c r="I86" s="86"/>
      <c r="J86" s="87">
        <f t="shared" si="105"/>
        <v>0</v>
      </c>
      <c r="K86" s="88"/>
      <c r="L86" s="89"/>
      <c r="M86" s="85"/>
      <c r="N86" s="85"/>
      <c r="O86" s="90"/>
      <c r="P86" s="85"/>
      <c r="Q86" s="90"/>
      <c r="R86" s="85"/>
      <c r="S86" s="85"/>
      <c r="T86" s="90"/>
      <c r="U86" s="85"/>
      <c r="V86" s="90"/>
      <c r="W86" s="90"/>
      <c r="X86" s="90"/>
      <c r="Y86" s="85"/>
      <c r="Z86" s="85"/>
      <c r="AA86" s="90"/>
      <c r="AB86" s="85"/>
      <c r="AC86" s="90"/>
      <c r="AD86" s="90"/>
      <c r="AE86" s="90"/>
      <c r="AF86" s="90"/>
      <c r="AG86" s="85"/>
      <c r="AH86" s="85"/>
      <c r="AI86" s="85"/>
      <c r="AJ86" s="90"/>
      <c r="AK86" s="85"/>
      <c r="AL86" s="90"/>
      <c r="AM86" s="90"/>
      <c r="AN86" s="90"/>
      <c r="AO86" s="90"/>
      <c r="AP86" s="90"/>
      <c r="AQ86" s="85"/>
      <c r="AR86" s="85"/>
      <c r="AS86" s="85"/>
      <c r="AT86" s="85"/>
      <c r="AU86" s="85"/>
      <c r="AV86" s="90"/>
      <c r="AW86" s="90"/>
      <c r="AX86" s="90"/>
      <c r="AY86" s="85"/>
      <c r="AZ86" s="91"/>
      <c r="BA86" s="92">
        <f t="shared" si="107"/>
        <v>0</v>
      </c>
      <c r="BB86" s="93"/>
      <c r="BC86" s="93"/>
      <c r="BD86" s="93"/>
      <c r="BE86" s="186"/>
      <c r="BF86" s="93">
        <f t="shared" si="57"/>
        <v>0</v>
      </c>
      <c r="BG86" s="94">
        <f t="shared" si="92"/>
        <v>0</v>
      </c>
      <c r="BH86" s="57"/>
      <c r="BI86" s="49">
        <f t="shared" si="106"/>
        <v>0</v>
      </c>
      <c r="BK86" s="5"/>
    </row>
    <row r="87" spans="1:63" ht="15" customHeight="1" outlineLevel="2">
      <c r="A87" s="219" t="s">
        <v>220</v>
      </c>
      <c r="B87" s="220" t="s">
        <v>35</v>
      </c>
      <c r="C87" s="221" t="s">
        <v>22</v>
      </c>
      <c r="D87" s="86"/>
      <c r="E87" s="86"/>
      <c r="F87" s="86"/>
      <c r="G87" s="86"/>
      <c r="H87" s="86"/>
      <c r="I87" s="86"/>
      <c r="J87" s="87">
        <f t="shared" si="105"/>
        <v>0</v>
      </c>
      <c r="K87" s="88"/>
      <c r="L87" s="89"/>
      <c r="M87" s="85"/>
      <c r="N87" s="85"/>
      <c r="O87" s="90"/>
      <c r="P87" s="85"/>
      <c r="Q87" s="90"/>
      <c r="R87" s="85"/>
      <c r="S87" s="85"/>
      <c r="T87" s="90"/>
      <c r="U87" s="85"/>
      <c r="V87" s="90"/>
      <c r="W87" s="90"/>
      <c r="X87" s="90"/>
      <c r="Y87" s="85"/>
      <c r="Z87" s="85"/>
      <c r="AA87" s="90"/>
      <c r="AB87" s="85"/>
      <c r="AC87" s="90"/>
      <c r="AD87" s="90"/>
      <c r="AE87" s="90"/>
      <c r="AF87" s="90"/>
      <c r="AG87" s="85"/>
      <c r="AH87" s="85"/>
      <c r="AI87" s="85"/>
      <c r="AJ87" s="90"/>
      <c r="AK87" s="85"/>
      <c r="AL87" s="90"/>
      <c r="AM87" s="90"/>
      <c r="AN87" s="90"/>
      <c r="AO87" s="90"/>
      <c r="AP87" s="90"/>
      <c r="AQ87" s="85"/>
      <c r="AR87" s="85"/>
      <c r="AS87" s="85"/>
      <c r="AT87" s="85"/>
      <c r="AU87" s="85"/>
      <c r="AV87" s="90"/>
      <c r="AW87" s="90"/>
      <c r="AX87" s="90"/>
      <c r="AY87" s="85"/>
      <c r="AZ87" s="91"/>
      <c r="BA87" s="92">
        <f t="shared" si="107"/>
        <v>0</v>
      </c>
      <c r="BB87" s="93"/>
      <c r="BC87" s="93"/>
      <c r="BD87" s="93"/>
      <c r="BE87" s="186"/>
      <c r="BF87" s="93">
        <f t="shared" si="57"/>
        <v>0</v>
      </c>
      <c r="BG87" s="94">
        <f t="shared" si="92"/>
        <v>0</v>
      </c>
      <c r="BH87" s="57"/>
      <c r="BI87" s="49">
        <f t="shared" si="106"/>
        <v>0</v>
      </c>
      <c r="BK87" s="5"/>
    </row>
    <row r="88" spans="1:63" ht="15" customHeight="1" outlineLevel="2">
      <c r="A88" s="219" t="s">
        <v>220</v>
      </c>
      <c r="B88" s="220" t="s">
        <v>35</v>
      </c>
      <c r="C88" s="221" t="s">
        <v>15</v>
      </c>
      <c r="D88" s="86"/>
      <c r="E88" s="86"/>
      <c r="F88" s="86"/>
      <c r="G88" s="86"/>
      <c r="H88" s="86"/>
      <c r="I88" s="86"/>
      <c r="J88" s="87">
        <f t="shared" si="105"/>
        <v>0</v>
      </c>
      <c r="K88" s="88"/>
      <c r="L88" s="89"/>
      <c r="M88" s="85"/>
      <c r="N88" s="85"/>
      <c r="O88" s="90"/>
      <c r="P88" s="85"/>
      <c r="Q88" s="90"/>
      <c r="R88" s="85"/>
      <c r="S88" s="85"/>
      <c r="T88" s="90"/>
      <c r="U88" s="85"/>
      <c r="V88" s="90"/>
      <c r="W88" s="90"/>
      <c r="X88" s="90"/>
      <c r="Y88" s="85"/>
      <c r="Z88" s="85"/>
      <c r="AA88" s="90"/>
      <c r="AB88" s="85"/>
      <c r="AC88" s="90"/>
      <c r="AD88" s="90"/>
      <c r="AE88" s="90"/>
      <c r="AF88" s="90"/>
      <c r="AG88" s="85"/>
      <c r="AH88" s="85"/>
      <c r="AI88" s="85"/>
      <c r="AJ88" s="90"/>
      <c r="AK88" s="85"/>
      <c r="AL88" s="90"/>
      <c r="AM88" s="90"/>
      <c r="AN88" s="90"/>
      <c r="AO88" s="90"/>
      <c r="AP88" s="90"/>
      <c r="AQ88" s="85"/>
      <c r="AR88" s="85"/>
      <c r="AS88" s="85"/>
      <c r="AT88" s="85"/>
      <c r="AU88" s="85"/>
      <c r="AV88" s="90"/>
      <c r="AW88" s="90"/>
      <c r="AX88" s="90"/>
      <c r="AY88" s="85"/>
      <c r="AZ88" s="91"/>
      <c r="BA88" s="92">
        <f t="shared" si="107"/>
        <v>0</v>
      </c>
      <c r="BB88" s="93"/>
      <c r="BC88" s="93"/>
      <c r="BD88" s="93"/>
      <c r="BE88" s="186"/>
      <c r="BF88" s="93">
        <f t="shared" si="57"/>
        <v>0</v>
      </c>
      <c r="BG88" s="94">
        <f t="shared" si="92"/>
        <v>0</v>
      </c>
      <c r="BH88" s="57"/>
      <c r="BI88" s="49">
        <f t="shared" si="106"/>
        <v>0</v>
      </c>
      <c r="BK88" s="5"/>
    </row>
    <row r="89" spans="1:63" s="13" customFormat="1" ht="15" customHeight="1" outlineLevel="1">
      <c r="A89" s="222" t="s">
        <v>220</v>
      </c>
      <c r="B89" s="223"/>
      <c r="C89" s="223"/>
      <c r="D89" s="95">
        <f t="shared" ref="D89" si="108">SUM(D82:D88)</f>
        <v>0</v>
      </c>
      <c r="E89" s="95">
        <f t="shared" ref="E89:I89" si="109">SUM(E82:E88)</f>
        <v>0</v>
      </c>
      <c r="F89" s="95">
        <f t="shared" si="109"/>
        <v>0</v>
      </c>
      <c r="G89" s="95">
        <f t="shared" si="109"/>
        <v>0</v>
      </c>
      <c r="H89" s="95">
        <f t="shared" si="109"/>
        <v>0</v>
      </c>
      <c r="I89" s="95">
        <f t="shared" si="109"/>
        <v>0</v>
      </c>
      <c r="J89" s="96">
        <f t="shared" ref="J89:AZ89" si="110">SUM(J82:J88)</f>
        <v>0</v>
      </c>
      <c r="K89" s="97">
        <f t="shared" si="110"/>
        <v>0</v>
      </c>
      <c r="L89" s="98">
        <f t="shared" si="110"/>
        <v>0</v>
      </c>
      <c r="M89" s="99">
        <f t="shared" si="110"/>
        <v>0</v>
      </c>
      <c r="N89" s="99">
        <f t="shared" si="110"/>
        <v>0</v>
      </c>
      <c r="O89" s="100">
        <f t="shared" si="110"/>
        <v>0</v>
      </c>
      <c r="P89" s="99">
        <f t="shared" si="110"/>
        <v>0</v>
      </c>
      <c r="Q89" s="100">
        <f t="shared" si="110"/>
        <v>0</v>
      </c>
      <c r="R89" s="99">
        <f t="shared" si="110"/>
        <v>0</v>
      </c>
      <c r="S89" s="99">
        <f t="shared" si="110"/>
        <v>0</v>
      </c>
      <c r="T89" s="100">
        <f t="shared" si="110"/>
        <v>0</v>
      </c>
      <c r="U89" s="99">
        <f t="shared" si="110"/>
        <v>0</v>
      </c>
      <c r="V89" s="100">
        <f t="shared" si="110"/>
        <v>0</v>
      </c>
      <c r="W89" s="100">
        <f t="shared" si="110"/>
        <v>0</v>
      </c>
      <c r="X89" s="100">
        <f t="shared" si="110"/>
        <v>0</v>
      </c>
      <c r="Y89" s="99">
        <f t="shared" si="110"/>
        <v>0</v>
      </c>
      <c r="Z89" s="99">
        <f t="shared" si="110"/>
        <v>0</v>
      </c>
      <c r="AA89" s="100">
        <f t="shared" si="110"/>
        <v>0</v>
      </c>
      <c r="AB89" s="99">
        <f t="shared" si="110"/>
        <v>0</v>
      </c>
      <c r="AC89" s="100">
        <f t="shared" si="110"/>
        <v>0</v>
      </c>
      <c r="AD89" s="100">
        <f t="shared" si="110"/>
        <v>0</v>
      </c>
      <c r="AE89" s="100">
        <f t="shared" si="110"/>
        <v>0</v>
      </c>
      <c r="AF89" s="100">
        <f t="shared" si="110"/>
        <v>0</v>
      </c>
      <c r="AG89" s="99">
        <f t="shared" si="110"/>
        <v>0</v>
      </c>
      <c r="AH89" s="99">
        <f t="shared" si="110"/>
        <v>0</v>
      </c>
      <c r="AI89" s="99">
        <f t="shared" si="110"/>
        <v>0</v>
      </c>
      <c r="AJ89" s="100">
        <f t="shared" si="110"/>
        <v>0</v>
      </c>
      <c r="AK89" s="99">
        <f t="shared" si="110"/>
        <v>0</v>
      </c>
      <c r="AL89" s="100">
        <f t="shared" si="110"/>
        <v>0</v>
      </c>
      <c r="AM89" s="100">
        <f t="shared" si="110"/>
        <v>0</v>
      </c>
      <c r="AN89" s="100">
        <f t="shared" si="110"/>
        <v>0</v>
      </c>
      <c r="AO89" s="100">
        <f t="shared" si="110"/>
        <v>0</v>
      </c>
      <c r="AP89" s="100">
        <f t="shared" si="110"/>
        <v>0</v>
      </c>
      <c r="AQ89" s="99">
        <f t="shared" si="110"/>
        <v>0</v>
      </c>
      <c r="AR89" s="99"/>
      <c r="AS89" s="99">
        <f t="shared" si="110"/>
        <v>0</v>
      </c>
      <c r="AT89" s="99">
        <f t="shared" si="110"/>
        <v>0</v>
      </c>
      <c r="AU89" s="99">
        <f t="shared" si="110"/>
        <v>0</v>
      </c>
      <c r="AV89" s="100">
        <f t="shared" si="110"/>
        <v>0</v>
      </c>
      <c r="AW89" s="100">
        <f t="shared" si="110"/>
        <v>0</v>
      </c>
      <c r="AX89" s="100">
        <f t="shared" si="110"/>
        <v>0</v>
      </c>
      <c r="AY89" s="99">
        <f t="shared" si="110"/>
        <v>0</v>
      </c>
      <c r="AZ89" s="101">
        <f t="shared" si="110"/>
        <v>0</v>
      </c>
      <c r="BA89" s="102">
        <f t="shared" si="107"/>
        <v>0</v>
      </c>
      <c r="BB89" s="100">
        <f t="shared" ref="BB89:BD89" si="111">SUM(BB82:BB88)</f>
        <v>0</v>
      </c>
      <c r="BC89" s="100">
        <f t="shared" si="111"/>
        <v>0</v>
      </c>
      <c r="BD89" s="100">
        <f t="shared" si="111"/>
        <v>0</v>
      </c>
      <c r="BE89" s="187">
        <f t="shared" ref="BE89" si="112">SUM(BE82:BE88)</f>
        <v>0</v>
      </c>
      <c r="BF89" s="100">
        <f t="shared" si="57"/>
        <v>0</v>
      </c>
      <c r="BG89" s="103">
        <f t="shared" si="92"/>
        <v>0</v>
      </c>
      <c r="BH89" s="65"/>
      <c r="BI89" s="50">
        <f t="shared" si="106"/>
        <v>0</v>
      </c>
      <c r="BK89" s="1"/>
    </row>
    <row r="90" spans="1:63" s="75" customFormat="1" ht="15" customHeight="1">
      <c r="A90" s="262" t="s">
        <v>220</v>
      </c>
      <c r="B90" s="224"/>
      <c r="C90" s="224"/>
      <c r="D90" s="109">
        <f>SUM(D57,D65,D73,D81,D89)</f>
        <v>38</v>
      </c>
      <c r="E90" s="109">
        <f>SUM(E57,E65,E73,E81,E89)</f>
        <v>0</v>
      </c>
      <c r="F90" s="109">
        <f t="shared" ref="F90:AZ90" si="113">SUM(F57,F65,F73,F81,F89)</f>
        <v>0</v>
      </c>
      <c r="G90" s="109">
        <f t="shared" si="113"/>
        <v>0</v>
      </c>
      <c r="H90" s="109">
        <f t="shared" si="113"/>
        <v>0</v>
      </c>
      <c r="I90" s="109">
        <f t="shared" si="113"/>
        <v>0</v>
      </c>
      <c r="J90" s="110">
        <f t="shared" si="113"/>
        <v>38</v>
      </c>
      <c r="K90" s="111">
        <f t="shared" si="113"/>
        <v>0</v>
      </c>
      <c r="L90" s="112">
        <f t="shared" si="113"/>
        <v>0</v>
      </c>
      <c r="M90" s="113">
        <f t="shared" si="113"/>
        <v>0</v>
      </c>
      <c r="N90" s="113">
        <f t="shared" si="113"/>
        <v>0</v>
      </c>
      <c r="O90" s="114">
        <f t="shared" si="113"/>
        <v>0</v>
      </c>
      <c r="P90" s="113">
        <f t="shared" si="113"/>
        <v>0</v>
      </c>
      <c r="Q90" s="114">
        <f t="shared" si="113"/>
        <v>0</v>
      </c>
      <c r="R90" s="113">
        <f t="shared" si="113"/>
        <v>0</v>
      </c>
      <c r="S90" s="113">
        <f t="shared" si="113"/>
        <v>0</v>
      </c>
      <c r="T90" s="114">
        <f t="shared" si="113"/>
        <v>0</v>
      </c>
      <c r="U90" s="113">
        <f t="shared" si="113"/>
        <v>0</v>
      </c>
      <c r="V90" s="114">
        <f t="shared" si="113"/>
        <v>0</v>
      </c>
      <c r="W90" s="114">
        <f t="shared" si="113"/>
        <v>0</v>
      </c>
      <c r="X90" s="114">
        <f t="shared" si="113"/>
        <v>0</v>
      </c>
      <c r="Y90" s="113">
        <f t="shared" si="113"/>
        <v>0</v>
      </c>
      <c r="Z90" s="113">
        <f t="shared" si="113"/>
        <v>0</v>
      </c>
      <c r="AA90" s="114">
        <f t="shared" si="113"/>
        <v>0</v>
      </c>
      <c r="AB90" s="113">
        <f t="shared" si="113"/>
        <v>0</v>
      </c>
      <c r="AC90" s="114">
        <f t="shared" si="113"/>
        <v>0</v>
      </c>
      <c r="AD90" s="114">
        <f t="shared" si="113"/>
        <v>0</v>
      </c>
      <c r="AE90" s="114">
        <f t="shared" si="113"/>
        <v>0</v>
      </c>
      <c r="AF90" s="114">
        <f t="shared" si="113"/>
        <v>1</v>
      </c>
      <c r="AG90" s="113">
        <f t="shared" si="113"/>
        <v>0</v>
      </c>
      <c r="AH90" s="113">
        <f t="shared" si="113"/>
        <v>0</v>
      </c>
      <c r="AI90" s="113">
        <f t="shared" si="113"/>
        <v>0</v>
      </c>
      <c r="AJ90" s="114">
        <f t="shared" si="113"/>
        <v>1</v>
      </c>
      <c r="AK90" s="113">
        <f t="shared" si="113"/>
        <v>2</v>
      </c>
      <c r="AL90" s="114">
        <f t="shared" si="113"/>
        <v>1</v>
      </c>
      <c r="AM90" s="114">
        <f t="shared" si="113"/>
        <v>0</v>
      </c>
      <c r="AN90" s="114">
        <f t="shared" si="113"/>
        <v>0</v>
      </c>
      <c r="AO90" s="114">
        <f t="shared" si="113"/>
        <v>0</v>
      </c>
      <c r="AP90" s="114">
        <f t="shared" si="113"/>
        <v>0</v>
      </c>
      <c r="AQ90" s="113">
        <f t="shared" si="113"/>
        <v>0</v>
      </c>
      <c r="AR90" s="113"/>
      <c r="AS90" s="113">
        <f t="shared" si="113"/>
        <v>0</v>
      </c>
      <c r="AT90" s="113">
        <f t="shared" si="113"/>
        <v>0</v>
      </c>
      <c r="AU90" s="113">
        <f t="shared" si="113"/>
        <v>0</v>
      </c>
      <c r="AV90" s="114">
        <f t="shared" si="113"/>
        <v>0</v>
      </c>
      <c r="AW90" s="114">
        <f t="shared" si="113"/>
        <v>0</v>
      </c>
      <c r="AX90" s="114">
        <f t="shared" si="113"/>
        <v>0</v>
      </c>
      <c r="AY90" s="113">
        <f t="shared" si="113"/>
        <v>0</v>
      </c>
      <c r="AZ90" s="115">
        <f t="shared" si="113"/>
        <v>0</v>
      </c>
      <c r="BA90" s="116">
        <f t="shared" si="107"/>
        <v>5</v>
      </c>
      <c r="BB90" s="114">
        <f t="shared" ref="BB90:BD90" si="114">SUM(BB57,BB65,BB73,BB81,BB89)</f>
        <v>0</v>
      </c>
      <c r="BC90" s="114">
        <f t="shared" si="114"/>
        <v>1</v>
      </c>
      <c r="BD90" s="114">
        <f t="shared" si="114"/>
        <v>0</v>
      </c>
      <c r="BE90" s="188">
        <f t="shared" ref="BE90" si="115">SUM(BE57,BE65,BE73,BE81,BE89)</f>
        <v>0</v>
      </c>
      <c r="BF90" s="114">
        <f t="shared" si="57"/>
        <v>0</v>
      </c>
      <c r="BG90" s="117">
        <f t="shared" si="92"/>
        <v>32</v>
      </c>
      <c r="BH90" s="66"/>
      <c r="BI90" s="51">
        <f t="shared" si="106"/>
        <v>33</v>
      </c>
      <c r="BJ90" s="77"/>
      <c r="BK90" s="76"/>
    </row>
    <row r="91" spans="1:63" s="7" customFormat="1" ht="15" customHeight="1" outlineLevel="2">
      <c r="A91" s="219" t="s">
        <v>220</v>
      </c>
      <c r="B91" s="221" t="s">
        <v>24</v>
      </c>
      <c r="C91" s="225" t="s">
        <v>17</v>
      </c>
      <c r="D91" s="173"/>
      <c r="E91" s="173"/>
      <c r="F91" s="173"/>
      <c r="G91" s="173"/>
      <c r="H91" s="173"/>
      <c r="I91" s="173"/>
      <c r="J91" s="120">
        <f t="shared" ref="J91:J96" si="116">SUM(D91:H91)-I91</f>
        <v>0</v>
      </c>
      <c r="K91" s="174"/>
      <c r="L91" s="175"/>
      <c r="M91" s="176"/>
      <c r="N91" s="176"/>
      <c r="O91" s="177"/>
      <c r="P91" s="176"/>
      <c r="Q91" s="177"/>
      <c r="R91" s="176"/>
      <c r="S91" s="176"/>
      <c r="T91" s="177"/>
      <c r="U91" s="178"/>
      <c r="V91" s="177"/>
      <c r="W91" s="177"/>
      <c r="X91" s="177"/>
      <c r="Y91" s="176"/>
      <c r="Z91" s="179"/>
      <c r="AA91" s="177"/>
      <c r="AB91" s="176"/>
      <c r="AC91" s="177"/>
      <c r="AD91" s="180"/>
      <c r="AE91" s="177"/>
      <c r="AF91" s="177"/>
      <c r="AG91" s="176"/>
      <c r="AH91" s="176"/>
      <c r="AI91" s="176"/>
      <c r="AJ91" s="177"/>
      <c r="AK91" s="176"/>
      <c r="AL91" s="177"/>
      <c r="AM91" s="177"/>
      <c r="AN91" s="177"/>
      <c r="AO91" s="177"/>
      <c r="AP91" s="177"/>
      <c r="AQ91" s="176"/>
      <c r="AR91" s="176"/>
      <c r="AS91" s="176"/>
      <c r="AT91" s="178"/>
      <c r="AU91" s="176"/>
      <c r="AV91" s="177"/>
      <c r="AW91" s="177"/>
      <c r="AX91" s="177"/>
      <c r="AY91" s="176"/>
      <c r="AZ91" s="181"/>
      <c r="BA91" s="121">
        <f t="shared" ref="BA91:BA133" si="117">SUM(K91:AZ91)</f>
        <v>0</v>
      </c>
      <c r="BB91" s="182"/>
      <c r="BC91" s="182"/>
      <c r="BD91" s="182"/>
      <c r="BE91" s="190"/>
      <c r="BF91" s="182">
        <f t="shared" si="57"/>
        <v>0</v>
      </c>
      <c r="BG91" s="183">
        <f t="shared" si="92"/>
        <v>0</v>
      </c>
      <c r="BH91" s="58"/>
      <c r="BI91" s="52">
        <f t="shared" si="106"/>
        <v>0</v>
      </c>
      <c r="BK91" s="8"/>
    </row>
    <row r="92" spans="1:63" s="7" customFormat="1" ht="15" customHeight="1" outlineLevel="2">
      <c r="A92" s="219" t="s">
        <v>220</v>
      </c>
      <c r="B92" s="221" t="s">
        <v>24</v>
      </c>
      <c r="C92" s="225" t="s">
        <v>36</v>
      </c>
      <c r="D92" s="173">
        <v>1</v>
      </c>
      <c r="E92" s="173"/>
      <c r="F92" s="173">
        <v>8</v>
      </c>
      <c r="G92" s="173"/>
      <c r="H92" s="173"/>
      <c r="I92" s="173"/>
      <c r="J92" s="120">
        <f t="shared" si="116"/>
        <v>9</v>
      </c>
      <c r="K92" s="174"/>
      <c r="L92" s="175"/>
      <c r="M92" s="176"/>
      <c r="N92" s="176"/>
      <c r="O92" s="177"/>
      <c r="P92" s="176"/>
      <c r="Q92" s="177"/>
      <c r="R92" s="251">
        <v>1</v>
      </c>
      <c r="S92" s="176"/>
      <c r="T92" s="177">
        <v>0</v>
      </c>
      <c r="U92" s="178"/>
      <c r="V92" s="177"/>
      <c r="W92" s="177"/>
      <c r="X92" s="177"/>
      <c r="Y92" s="176"/>
      <c r="Z92" s="179"/>
      <c r="AA92" s="177"/>
      <c r="AB92" s="176"/>
      <c r="AC92" s="177"/>
      <c r="AD92" s="180"/>
      <c r="AE92" s="177"/>
      <c r="AF92" s="177"/>
      <c r="AG92" s="176"/>
      <c r="AH92" s="176"/>
      <c r="AI92" s="176"/>
      <c r="AJ92" s="177"/>
      <c r="AK92" s="176"/>
      <c r="AL92" s="177"/>
      <c r="AM92" s="177"/>
      <c r="AN92" s="177"/>
      <c r="AO92" s="177"/>
      <c r="AP92" s="177"/>
      <c r="AQ92" s="176"/>
      <c r="AR92" s="176"/>
      <c r="AS92" s="176"/>
      <c r="AT92" s="178"/>
      <c r="AU92" s="176">
        <v>1</v>
      </c>
      <c r="AV92" s="177"/>
      <c r="AW92" s="177"/>
      <c r="AX92" s="177"/>
      <c r="AY92" s="176"/>
      <c r="AZ92" s="181"/>
      <c r="BA92" s="121">
        <f t="shared" si="117"/>
        <v>2</v>
      </c>
      <c r="BB92" s="182"/>
      <c r="BC92" s="182">
        <v>1</v>
      </c>
      <c r="BD92" s="182"/>
      <c r="BE92" s="190"/>
      <c r="BF92" s="182">
        <f t="shared" si="57"/>
        <v>0</v>
      </c>
      <c r="BG92" s="183">
        <f t="shared" si="92"/>
        <v>6</v>
      </c>
      <c r="BH92" s="58"/>
      <c r="BI92" s="52">
        <f t="shared" si="106"/>
        <v>7</v>
      </c>
      <c r="BK92" s="8"/>
    </row>
    <row r="93" spans="1:63" s="7" customFormat="1" ht="15" customHeight="1" outlineLevel="2">
      <c r="A93" s="219" t="s">
        <v>220</v>
      </c>
      <c r="B93" s="221" t="s">
        <v>24</v>
      </c>
      <c r="C93" s="225" t="s">
        <v>14</v>
      </c>
      <c r="D93" s="173">
        <v>1</v>
      </c>
      <c r="E93" s="173"/>
      <c r="F93" s="173">
        <v>7</v>
      </c>
      <c r="G93" s="173"/>
      <c r="H93" s="173"/>
      <c r="I93" s="173"/>
      <c r="J93" s="120">
        <f t="shared" si="116"/>
        <v>8</v>
      </c>
      <c r="K93" s="174"/>
      <c r="L93" s="175"/>
      <c r="M93" s="251">
        <v>1</v>
      </c>
      <c r="N93" s="176"/>
      <c r="O93" s="177"/>
      <c r="P93" s="176"/>
      <c r="Q93" s="177"/>
      <c r="R93" s="176"/>
      <c r="S93" s="176"/>
      <c r="T93" s="177"/>
      <c r="U93" s="178"/>
      <c r="V93" s="177"/>
      <c r="W93" s="177"/>
      <c r="X93" s="177"/>
      <c r="Y93" s="176"/>
      <c r="Z93" s="179"/>
      <c r="AA93" s="177"/>
      <c r="AB93" s="176"/>
      <c r="AC93" s="177"/>
      <c r="AD93" s="180"/>
      <c r="AE93" s="177"/>
      <c r="AF93" s="177"/>
      <c r="AG93" s="176"/>
      <c r="AH93" s="176"/>
      <c r="AI93" s="176"/>
      <c r="AJ93" s="177"/>
      <c r="AK93" s="176"/>
      <c r="AL93" s="177"/>
      <c r="AM93" s="177"/>
      <c r="AN93" s="177"/>
      <c r="AO93" s="177"/>
      <c r="AP93" s="177"/>
      <c r="AQ93" s="176"/>
      <c r="AR93" s="176"/>
      <c r="AS93" s="176"/>
      <c r="AT93" s="178"/>
      <c r="AU93" s="176">
        <v>1</v>
      </c>
      <c r="AV93" s="177"/>
      <c r="AW93" s="177"/>
      <c r="AX93" s="177"/>
      <c r="AY93" s="176"/>
      <c r="AZ93" s="181"/>
      <c r="BA93" s="121">
        <f t="shared" si="117"/>
        <v>2</v>
      </c>
      <c r="BB93" s="182"/>
      <c r="BC93" s="182">
        <v>1</v>
      </c>
      <c r="BD93" s="182"/>
      <c r="BE93" s="190"/>
      <c r="BF93" s="182">
        <f t="shared" si="57"/>
        <v>0</v>
      </c>
      <c r="BG93" s="183">
        <f t="shared" si="92"/>
        <v>5</v>
      </c>
      <c r="BH93" s="58"/>
      <c r="BI93" s="52">
        <f t="shared" si="106"/>
        <v>6</v>
      </c>
      <c r="BK93" s="8"/>
    </row>
    <row r="94" spans="1:63" s="7" customFormat="1" ht="15" customHeight="1" outlineLevel="2">
      <c r="A94" s="219" t="s">
        <v>220</v>
      </c>
      <c r="B94" s="221" t="s">
        <v>24</v>
      </c>
      <c r="C94" s="225" t="s">
        <v>22</v>
      </c>
      <c r="D94" s="173"/>
      <c r="E94" s="173"/>
      <c r="F94" s="173"/>
      <c r="G94" s="173"/>
      <c r="H94" s="173"/>
      <c r="I94" s="173"/>
      <c r="J94" s="120">
        <f t="shared" si="116"/>
        <v>0</v>
      </c>
      <c r="K94" s="174"/>
      <c r="L94" s="175"/>
      <c r="M94" s="176"/>
      <c r="N94" s="176"/>
      <c r="O94" s="177"/>
      <c r="P94" s="176"/>
      <c r="Q94" s="177"/>
      <c r="R94" s="176"/>
      <c r="S94" s="176"/>
      <c r="T94" s="177"/>
      <c r="U94" s="178"/>
      <c r="V94" s="177"/>
      <c r="W94" s="177"/>
      <c r="X94" s="177"/>
      <c r="Y94" s="176"/>
      <c r="Z94" s="179"/>
      <c r="AA94" s="177"/>
      <c r="AB94" s="176"/>
      <c r="AC94" s="177"/>
      <c r="AD94" s="180"/>
      <c r="AE94" s="177"/>
      <c r="AF94" s="177"/>
      <c r="AG94" s="176"/>
      <c r="AH94" s="176"/>
      <c r="AI94" s="176"/>
      <c r="AJ94" s="177"/>
      <c r="AK94" s="176"/>
      <c r="AL94" s="177"/>
      <c r="AM94" s="177"/>
      <c r="AN94" s="177"/>
      <c r="AO94" s="177"/>
      <c r="AP94" s="177"/>
      <c r="AQ94" s="176"/>
      <c r="AR94" s="176"/>
      <c r="AS94" s="176"/>
      <c r="AT94" s="178"/>
      <c r="AU94" s="176"/>
      <c r="AV94" s="177"/>
      <c r="AW94" s="177"/>
      <c r="AX94" s="177"/>
      <c r="AY94" s="176"/>
      <c r="AZ94" s="181"/>
      <c r="BA94" s="121">
        <f t="shared" si="117"/>
        <v>0</v>
      </c>
      <c r="BB94" s="182"/>
      <c r="BC94" s="182"/>
      <c r="BD94" s="182"/>
      <c r="BE94" s="190"/>
      <c r="BF94" s="182">
        <f t="shared" si="57"/>
        <v>0</v>
      </c>
      <c r="BG94" s="183">
        <f t="shared" si="92"/>
        <v>0</v>
      </c>
      <c r="BH94" s="58"/>
      <c r="BI94" s="52">
        <f t="shared" si="106"/>
        <v>0</v>
      </c>
      <c r="BK94" s="8"/>
    </row>
    <row r="95" spans="1:63" s="7" customFormat="1" ht="15" customHeight="1" outlineLevel="2">
      <c r="A95" s="219" t="s">
        <v>220</v>
      </c>
      <c r="B95" s="221" t="s">
        <v>24</v>
      </c>
      <c r="C95" s="225" t="s">
        <v>13</v>
      </c>
      <c r="D95" s="173"/>
      <c r="E95" s="173"/>
      <c r="F95" s="173"/>
      <c r="G95" s="173"/>
      <c r="H95" s="173"/>
      <c r="I95" s="173"/>
      <c r="J95" s="120">
        <f t="shared" si="116"/>
        <v>0</v>
      </c>
      <c r="K95" s="174"/>
      <c r="L95" s="175"/>
      <c r="M95" s="176"/>
      <c r="N95" s="176"/>
      <c r="O95" s="177"/>
      <c r="P95" s="176"/>
      <c r="Q95" s="177"/>
      <c r="R95" s="176"/>
      <c r="S95" s="176"/>
      <c r="T95" s="177"/>
      <c r="U95" s="178"/>
      <c r="V95" s="177"/>
      <c r="W95" s="177"/>
      <c r="X95" s="177"/>
      <c r="Y95" s="176"/>
      <c r="Z95" s="179"/>
      <c r="AA95" s="177"/>
      <c r="AB95" s="176"/>
      <c r="AC95" s="177"/>
      <c r="AD95" s="180"/>
      <c r="AE95" s="177"/>
      <c r="AF95" s="177"/>
      <c r="AG95" s="176"/>
      <c r="AH95" s="176"/>
      <c r="AI95" s="176"/>
      <c r="AJ95" s="177"/>
      <c r="AK95" s="176"/>
      <c r="AL95" s="177"/>
      <c r="AM95" s="177"/>
      <c r="AN95" s="177"/>
      <c r="AO95" s="177"/>
      <c r="AP95" s="177"/>
      <c r="AQ95" s="176"/>
      <c r="AR95" s="176"/>
      <c r="AS95" s="176"/>
      <c r="AT95" s="178"/>
      <c r="AU95" s="176"/>
      <c r="AV95" s="177"/>
      <c r="AW95" s="177"/>
      <c r="AX95" s="177"/>
      <c r="AY95" s="176"/>
      <c r="AZ95" s="181"/>
      <c r="BA95" s="121">
        <f t="shared" si="117"/>
        <v>0</v>
      </c>
      <c r="BB95" s="182"/>
      <c r="BC95" s="182"/>
      <c r="BD95" s="182"/>
      <c r="BE95" s="190"/>
      <c r="BF95" s="182">
        <f t="shared" si="57"/>
        <v>0</v>
      </c>
      <c r="BG95" s="183">
        <f t="shared" si="92"/>
        <v>0</v>
      </c>
      <c r="BH95" s="58"/>
      <c r="BI95" s="52">
        <f t="shared" si="106"/>
        <v>0</v>
      </c>
      <c r="BK95" s="8"/>
    </row>
    <row r="96" spans="1:63" s="7" customFormat="1" ht="15" customHeight="1" outlineLevel="2">
      <c r="A96" s="219" t="s">
        <v>220</v>
      </c>
      <c r="B96" s="221" t="s">
        <v>24</v>
      </c>
      <c r="C96" s="225" t="s">
        <v>143</v>
      </c>
      <c r="D96" s="173"/>
      <c r="E96" s="173"/>
      <c r="F96" s="173">
        <v>20</v>
      </c>
      <c r="G96" s="173"/>
      <c r="H96" s="173"/>
      <c r="I96" s="173"/>
      <c r="J96" s="120">
        <f t="shared" si="116"/>
        <v>20</v>
      </c>
      <c r="K96" s="174"/>
      <c r="L96" s="175"/>
      <c r="M96" s="176"/>
      <c r="N96" s="176"/>
      <c r="O96" s="177"/>
      <c r="P96" s="176"/>
      <c r="Q96" s="177"/>
      <c r="R96" s="251">
        <v>1</v>
      </c>
      <c r="S96" s="176"/>
      <c r="T96" s="177">
        <v>0</v>
      </c>
      <c r="U96" s="178"/>
      <c r="V96" s="177"/>
      <c r="W96" s="177"/>
      <c r="X96" s="177"/>
      <c r="Y96" s="176"/>
      <c r="Z96" s="255">
        <v>1</v>
      </c>
      <c r="AA96" s="177"/>
      <c r="AB96" s="176"/>
      <c r="AC96" s="177"/>
      <c r="AD96" s="180"/>
      <c r="AE96" s="177"/>
      <c r="AF96" s="177">
        <v>1</v>
      </c>
      <c r="AG96" s="176"/>
      <c r="AH96" s="176"/>
      <c r="AI96" s="176"/>
      <c r="AJ96" s="177"/>
      <c r="AK96" s="176">
        <v>1</v>
      </c>
      <c r="AL96" s="177"/>
      <c r="AM96" s="177"/>
      <c r="AN96" s="177"/>
      <c r="AO96" s="177"/>
      <c r="AP96" s="177"/>
      <c r="AQ96" s="176"/>
      <c r="AR96" s="176"/>
      <c r="AS96" s="176"/>
      <c r="AT96" s="178"/>
      <c r="AU96" s="176">
        <v>1</v>
      </c>
      <c r="AV96" s="177"/>
      <c r="AW96" s="177"/>
      <c r="AX96" s="177"/>
      <c r="AY96" s="176"/>
      <c r="AZ96" s="181"/>
      <c r="BA96" s="121">
        <f t="shared" si="117"/>
        <v>5</v>
      </c>
      <c r="BB96" s="182"/>
      <c r="BC96" s="182"/>
      <c r="BD96" s="182"/>
      <c r="BE96" s="190"/>
      <c r="BF96" s="182">
        <f t="shared" si="57"/>
        <v>0</v>
      </c>
      <c r="BG96" s="183">
        <f t="shared" si="92"/>
        <v>15</v>
      </c>
      <c r="BH96" s="58"/>
      <c r="BI96" s="52">
        <f t="shared" si="106"/>
        <v>15</v>
      </c>
      <c r="BK96" s="8"/>
    </row>
    <row r="97" spans="1:63" s="78" customFormat="1" ht="15" customHeight="1" outlineLevel="1">
      <c r="A97" s="222" t="s">
        <v>220</v>
      </c>
      <c r="B97" s="223"/>
      <c r="C97" s="223"/>
      <c r="D97" s="122">
        <f t="shared" ref="D97" si="118">SUM(D91:D96)</f>
        <v>2</v>
      </c>
      <c r="E97" s="122">
        <f t="shared" ref="E97:I97" si="119">SUM(E91:E96)</f>
        <v>0</v>
      </c>
      <c r="F97" s="122">
        <f t="shared" si="119"/>
        <v>35</v>
      </c>
      <c r="G97" s="122">
        <f t="shared" si="119"/>
        <v>0</v>
      </c>
      <c r="H97" s="122">
        <f t="shared" si="119"/>
        <v>0</v>
      </c>
      <c r="I97" s="122">
        <f t="shared" si="119"/>
        <v>0</v>
      </c>
      <c r="J97" s="123">
        <f t="shared" ref="J97:AZ97" si="120">SUM(J91:J96)</f>
        <v>37</v>
      </c>
      <c r="K97" s="124">
        <f t="shared" si="120"/>
        <v>0</v>
      </c>
      <c r="L97" s="125">
        <f t="shared" si="120"/>
        <v>0</v>
      </c>
      <c r="M97" s="126">
        <f t="shared" si="120"/>
        <v>1</v>
      </c>
      <c r="N97" s="126">
        <f t="shared" si="120"/>
        <v>0</v>
      </c>
      <c r="O97" s="127">
        <f t="shared" si="120"/>
        <v>0</v>
      </c>
      <c r="P97" s="126">
        <f t="shared" si="120"/>
        <v>0</v>
      </c>
      <c r="Q97" s="127">
        <f t="shared" si="120"/>
        <v>0</v>
      </c>
      <c r="R97" s="126">
        <f t="shared" si="120"/>
        <v>2</v>
      </c>
      <c r="S97" s="126">
        <f t="shared" si="120"/>
        <v>0</v>
      </c>
      <c r="T97" s="127">
        <f t="shared" si="120"/>
        <v>0</v>
      </c>
      <c r="U97" s="126">
        <f t="shared" si="120"/>
        <v>0</v>
      </c>
      <c r="V97" s="127">
        <f t="shared" si="120"/>
        <v>0</v>
      </c>
      <c r="W97" s="127">
        <f t="shared" si="120"/>
        <v>0</v>
      </c>
      <c r="X97" s="127">
        <f t="shared" si="120"/>
        <v>0</v>
      </c>
      <c r="Y97" s="126">
        <f t="shared" si="120"/>
        <v>0</v>
      </c>
      <c r="Z97" s="126">
        <f t="shared" si="120"/>
        <v>1</v>
      </c>
      <c r="AA97" s="127">
        <f t="shared" si="120"/>
        <v>0</v>
      </c>
      <c r="AB97" s="126">
        <f t="shared" si="120"/>
        <v>0</v>
      </c>
      <c r="AC97" s="127">
        <f t="shared" si="120"/>
        <v>0</v>
      </c>
      <c r="AD97" s="127">
        <f t="shared" si="120"/>
        <v>0</v>
      </c>
      <c r="AE97" s="127">
        <f t="shared" si="120"/>
        <v>0</v>
      </c>
      <c r="AF97" s="127">
        <f t="shared" si="120"/>
        <v>1</v>
      </c>
      <c r="AG97" s="126">
        <f t="shared" si="120"/>
        <v>0</v>
      </c>
      <c r="AH97" s="126">
        <f t="shared" si="120"/>
        <v>0</v>
      </c>
      <c r="AI97" s="126">
        <f t="shared" si="120"/>
        <v>0</v>
      </c>
      <c r="AJ97" s="127">
        <f t="shared" si="120"/>
        <v>0</v>
      </c>
      <c r="AK97" s="126">
        <f t="shared" si="120"/>
        <v>1</v>
      </c>
      <c r="AL97" s="127">
        <f t="shared" si="120"/>
        <v>0</v>
      </c>
      <c r="AM97" s="127">
        <f t="shared" si="120"/>
        <v>0</v>
      </c>
      <c r="AN97" s="127">
        <f t="shared" si="120"/>
        <v>0</v>
      </c>
      <c r="AO97" s="127">
        <f t="shared" si="120"/>
        <v>0</v>
      </c>
      <c r="AP97" s="127">
        <f t="shared" si="120"/>
        <v>0</v>
      </c>
      <c r="AQ97" s="126">
        <f t="shared" si="120"/>
        <v>0</v>
      </c>
      <c r="AR97" s="126"/>
      <c r="AS97" s="126">
        <f t="shared" si="120"/>
        <v>0</v>
      </c>
      <c r="AT97" s="126">
        <f t="shared" si="120"/>
        <v>0</v>
      </c>
      <c r="AU97" s="126">
        <f t="shared" si="120"/>
        <v>3</v>
      </c>
      <c r="AV97" s="127">
        <f t="shared" si="120"/>
        <v>0</v>
      </c>
      <c r="AW97" s="127">
        <f t="shared" si="120"/>
        <v>0</v>
      </c>
      <c r="AX97" s="127">
        <f t="shared" si="120"/>
        <v>0</v>
      </c>
      <c r="AY97" s="126">
        <f t="shared" si="120"/>
        <v>0</v>
      </c>
      <c r="AZ97" s="128">
        <f t="shared" si="120"/>
        <v>0</v>
      </c>
      <c r="BA97" s="129">
        <f t="shared" si="117"/>
        <v>9</v>
      </c>
      <c r="BB97" s="127">
        <f t="shared" ref="BB97:BD97" si="121">SUM(BB91:BB96)</f>
        <v>0</v>
      </c>
      <c r="BC97" s="127">
        <f t="shared" si="121"/>
        <v>2</v>
      </c>
      <c r="BD97" s="127">
        <f t="shared" si="121"/>
        <v>0</v>
      </c>
      <c r="BE97" s="191">
        <f>SUM(BE91:BE96)</f>
        <v>0</v>
      </c>
      <c r="BF97" s="127">
        <f t="shared" si="57"/>
        <v>0</v>
      </c>
      <c r="BG97" s="184">
        <f t="shared" si="92"/>
        <v>26</v>
      </c>
      <c r="BH97" s="67"/>
      <c r="BI97" s="53">
        <f t="shared" si="106"/>
        <v>28</v>
      </c>
      <c r="BK97" s="79"/>
    </row>
    <row r="98" spans="1:63" s="7" customFormat="1" ht="15" customHeight="1" outlineLevel="2">
      <c r="A98" s="219" t="s">
        <v>220</v>
      </c>
      <c r="B98" s="221" t="s">
        <v>16</v>
      </c>
      <c r="C98" s="225" t="s">
        <v>17</v>
      </c>
      <c r="D98" s="130">
        <v>1</v>
      </c>
      <c r="E98" s="130"/>
      <c r="F98" s="130">
        <v>34</v>
      </c>
      <c r="G98" s="130"/>
      <c r="H98" s="130"/>
      <c r="I98" s="130"/>
      <c r="J98" s="120">
        <f t="shared" ref="J98:J103" si="122">SUM(D98:H98)-I98</f>
        <v>35</v>
      </c>
      <c r="K98" s="131"/>
      <c r="L98" s="132"/>
      <c r="M98" s="133"/>
      <c r="N98" s="133"/>
      <c r="O98" s="247">
        <v>1</v>
      </c>
      <c r="P98" s="248">
        <v>1</v>
      </c>
      <c r="Q98" s="134"/>
      <c r="R98" s="133"/>
      <c r="S98" s="133"/>
      <c r="T98" s="134"/>
      <c r="U98" s="133"/>
      <c r="V98" s="134"/>
      <c r="W98" s="134"/>
      <c r="X98" s="134"/>
      <c r="Y98" s="248">
        <v>1</v>
      </c>
      <c r="Z98" s="248">
        <v>1</v>
      </c>
      <c r="AA98" s="247">
        <v>1</v>
      </c>
      <c r="AB98" s="133"/>
      <c r="AC98" s="134"/>
      <c r="AD98" s="134"/>
      <c r="AE98" s="134"/>
      <c r="AF98" s="134">
        <v>1</v>
      </c>
      <c r="AG98" s="133"/>
      <c r="AH98" s="133"/>
      <c r="AI98" s="133"/>
      <c r="AJ98" s="134"/>
      <c r="AK98" s="133"/>
      <c r="AL98" s="177"/>
      <c r="AM98" s="134"/>
      <c r="AN98" s="134"/>
      <c r="AO98" s="134"/>
      <c r="AP98" s="134"/>
      <c r="AQ98" s="133"/>
      <c r="AR98" s="133"/>
      <c r="AS98" s="133"/>
      <c r="AT98" s="133"/>
      <c r="AU98" s="133">
        <v>1</v>
      </c>
      <c r="AV98" s="134"/>
      <c r="AW98" s="134"/>
      <c r="AX98" s="134"/>
      <c r="AY98" s="133"/>
      <c r="AZ98" s="135"/>
      <c r="BA98" s="121">
        <f t="shared" si="117"/>
        <v>7</v>
      </c>
      <c r="BB98" s="136"/>
      <c r="BC98" s="136"/>
      <c r="BD98" s="136"/>
      <c r="BE98" s="192"/>
      <c r="BF98" s="136">
        <f t="shared" si="57"/>
        <v>0</v>
      </c>
      <c r="BG98" s="183">
        <f t="shared" si="92"/>
        <v>28</v>
      </c>
      <c r="BH98" s="58"/>
      <c r="BI98" s="52">
        <f t="shared" si="106"/>
        <v>28</v>
      </c>
      <c r="BK98" s="8"/>
    </row>
    <row r="99" spans="1:63" s="7" customFormat="1" ht="15" customHeight="1" outlineLevel="2">
      <c r="A99" s="219" t="s">
        <v>220</v>
      </c>
      <c r="B99" s="221" t="s">
        <v>16</v>
      </c>
      <c r="C99" s="225" t="s">
        <v>36</v>
      </c>
      <c r="D99" s="130"/>
      <c r="E99" s="130"/>
      <c r="F99" s="130">
        <v>7</v>
      </c>
      <c r="G99" s="130"/>
      <c r="H99" s="130"/>
      <c r="I99" s="130"/>
      <c r="J99" s="120">
        <f t="shared" si="122"/>
        <v>7</v>
      </c>
      <c r="K99" s="131"/>
      <c r="L99" s="132"/>
      <c r="M99" s="133"/>
      <c r="N99" s="133"/>
      <c r="O99" s="134"/>
      <c r="P99" s="248">
        <v>1</v>
      </c>
      <c r="Q99" s="134"/>
      <c r="R99" s="133"/>
      <c r="S99" s="133"/>
      <c r="T99" s="134"/>
      <c r="U99" s="133"/>
      <c r="V99" s="134"/>
      <c r="W99" s="134"/>
      <c r="X99" s="134"/>
      <c r="Y99" s="248">
        <v>1</v>
      </c>
      <c r="Z99" s="133"/>
      <c r="AA99" s="134"/>
      <c r="AB99" s="133"/>
      <c r="AC99" s="134"/>
      <c r="AD99" s="134"/>
      <c r="AE99" s="134"/>
      <c r="AF99" s="134"/>
      <c r="AG99" s="133"/>
      <c r="AH99" s="133"/>
      <c r="AI99" s="133"/>
      <c r="AJ99" s="134"/>
      <c r="AK99" s="133"/>
      <c r="AL99" s="134"/>
      <c r="AM99" s="134"/>
      <c r="AN99" s="134"/>
      <c r="AO99" s="134"/>
      <c r="AP99" s="134">
        <v>1</v>
      </c>
      <c r="AQ99" s="133"/>
      <c r="AR99" s="133"/>
      <c r="AS99" s="133"/>
      <c r="AT99" s="133"/>
      <c r="AU99" s="137"/>
      <c r="AV99" s="134"/>
      <c r="AW99" s="134"/>
      <c r="AX99" s="134"/>
      <c r="AY99" s="133"/>
      <c r="AZ99" s="135"/>
      <c r="BA99" s="121">
        <f t="shared" si="117"/>
        <v>3</v>
      </c>
      <c r="BB99" s="136"/>
      <c r="BC99" s="136"/>
      <c r="BD99" s="136"/>
      <c r="BE99" s="192"/>
      <c r="BF99" s="136">
        <f t="shared" si="57"/>
        <v>0</v>
      </c>
      <c r="BG99" s="183">
        <f t="shared" si="92"/>
        <v>4</v>
      </c>
      <c r="BH99" s="58"/>
      <c r="BI99" s="52">
        <f t="shared" si="106"/>
        <v>4</v>
      </c>
      <c r="BK99" s="8"/>
    </row>
    <row r="100" spans="1:63" s="7" customFormat="1" ht="15" customHeight="1" outlineLevel="2">
      <c r="A100" s="219" t="s">
        <v>220</v>
      </c>
      <c r="B100" s="221" t="s">
        <v>16</v>
      </c>
      <c r="C100" s="225" t="s">
        <v>14</v>
      </c>
      <c r="D100" s="130">
        <v>1</v>
      </c>
      <c r="E100" s="130"/>
      <c r="F100" s="130">
        <v>1</v>
      </c>
      <c r="G100" s="130"/>
      <c r="H100" s="130"/>
      <c r="I100" s="130"/>
      <c r="J100" s="120">
        <f t="shared" si="122"/>
        <v>2</v>
      </c>
      <c r="K100" s="131"/>
      <c r="L100" s="132"/>
      <c r="M100" s="133"/>
      <c r="N100" s="133"/>
      <c r="O100" s="134"/>
      <c r="P100" s="133">
        <v>0</v>
      </c>
      <c r="Q100" s="134"/>
      <c r="R100" s="133"/>
      <c r="S100" s="133"/>
      <c r="T100" s="134"/>
      <c r="U100" s="133"/>
      <c r="V100" s="134"/>
      <c r="W100" s="247">
        <v>1</v>
      </c>
      <c r="X100" s="134"/>
      <c r="Y100" s="133"/>
      <c r="Z100" s="133"/>
      <c r="AA100" s="134"/>
      <c r="AB100" s="133"/>
      <c r="AC100" s="134"/>
      <c r="AD100" s="134"/>
      <c r="AE100" s="134"/>
      <c r="AF100" s="134"/>
      <c r="AG100" s="133"/>
      <c r="AH100" s="133"/>
      <c r="AI100" s="133"/>
      <c r="AJ100" s="134"/>
      <c r="AK100" s="133"/>
      <c r="AL100" s="134"/>
      <c r="AM100" s="134"/>
      <c r="AN100" s="134"/>
      <c r="AO100" s="134"/>
      <c r="AP100" s="134"/>
      <c r="AQ100" s="133"/>
      <c r="AR100" s="133"/>
      <c r="AS100" s="133"/>
      <c r="AT100" s="133"/>
      <c r="AU100" s="133"/>
      <c r="AV100" s="134"/>
      <c r="AW100" s="134"/>
      <c r="AX100" s="134"/>
      <c r="AY100" s="133"/>
      <c r="AZ100" s="135"/>
      <c r="BA100" s="121">
        <f t="shared" si="117"/>
        <v>1</v>
      </c>
      <c r="BB100" s="136"/>
      <c r="BC100" s="136">
        <v>1</v>
      </c>
      <c r="BD100" s="136"/>
      <c r="BE100" s="192"/>
      <c r="BF100" s="136">
        <f t="shared" si="57"/>
        <v>0</v>
      </c>
      <c r="BG100" s="183">
        <f t="shared" si="92"/>
        <v>0</v>
      </c>
      <c r="BH100" s="58"/>
      <c r="BI100" s="52">
        <f t="shared" si="106"/>
        <v>1</v>
      </c>
      <c r="BK100" s="8"/>
    </row>
    <row r="101" spans="1:63" s="7" customFormat="1" ht="15" customHeight="1" outlineLevel="2">
      <c r="A101" s="219" t="s">
        <v>220</v>
      </c>
      <c r="B101" s="221" t="s">
        <v>16</v>
      </c>
      <c r="C101" s="225" t="s">
        <v>22</v>
      </c>
      <c r="D101" s="130">
        <v>1</v>
      </c>
      <c r="E101" s="130"/>
      <c r="F101" s="130">
        <v>20</v>
      </c>
      <c r="G101" s="130"/>
      <c r="H101" s="130"/>
      <c r="I101" s="130"/>
      <c r="J101" s="120">
        <f t="shared" si="122"/>
        <v>21</v>
      </c>
      <c r="K101" s="131"/>
      <c r="L101" s="132"/>
      <c r="M101" s="137"/>
      <c r="N101" s="133"/>
      <c r="O101" s="134"/>
      <c r="P101" s="248">
        <v>1</v>
      </c>
      <c r="Q101" s="134"/>
      <c r="R101" s="133"/>
      <c r="S101" s="133"/>
      <c r="T101" s="134"/>
      <c r="U101" s="133"/>
      <c r="V101" s="134"/>
      <c r="W101" s="247">
        <v>1</v>
      </c>
      <c r="X101" s="134"/>
      <c r="Y101" s="248">
        <v>1</v>
      </c>
      <c r="Z101" s="133"/>
      <c r="AA101" s="247">
        <v>1</v>
      </c>
      <c r="AB101" s="133"/>
      <c r="AC101" s="134">
        <v>1</v>
      </c>
      <c r="AD101" s="134"/>
      <c r="AE101" s="134"/>
      <c r="AF101" s="134">
        <v>1</v>
      </c>
      <c r="AG101" s="133"/>
      <c r="AH101" s="133"/>
      <c r="AI101" s="133"/>
      <c r="AJ101" s="134"/>
      <c r="AK101" s="133"/>
      <c r="AL101" s="134"/>
      <c r="AM101" s="134">
        <v>1</v>
      </c>
      <c r="AN101" s="134">
        <v>1</v>
      </c>
      <c r="AO101" s="134"/>
      <c r="AP101" s="134">
        <v>1</v>
      </c>
      <c r="AQ101" s="133"/>
      <c r="AR101" s="133"/>
      <c r="AS101" s="133"/>
      <c r="AT101" s="133"/>
      <c r="AU101" s="133">
        <v>1</v>
      </c>
      <c r="AV101" s="134"/>
      <c r="AW101" s="134"/>
      <c r="AX101" s="134"/>
      <c r="AY101" s="133">
        <v>1</v>
      </c>
      <c r="AZ101" s="135"/>
      <c r="BA101" s="121">
        <f t="shared" si="117"/>
        <v>11</v>
      </c>
      <c r="BB101" s="136"/>
      <c r="BC101" s="136"/>
      <c r="BD101" s="136"/>
      <c r="BE101" s="192">
        <v>1</v>
      </c>
      <c r="BF101" s="136">
        <f t="shared" si="57"/>
        <v>1</v>
      </c>
      <c r="BG101" s="183">
        <f t="shared" si="92"/>
        <v>9</v>
      </c>
      <c r="BH101" s="58"/>
      <c r="BI101" s="52">
        <f t="shared" si="106"/>
        <v>11</v>
      </c>
      <c r="BK101" s="8"/>
    </row>
    <row r="102" spans="1:63" s="7" customFormat="1" ht="15" customHeight="1" outlineLevel="2">
      <c r="A102" s="219" t="s">
        <v>220</v>
      </c>
      <c r="B102" s="221" t="s">
        <v>16</v>
      </c>
      <c r="C102" s="225" t="s">
        <v>13</v>
      </c>
      <c r="D102" s="130"/>
      <c r="E102" s="130"/>
      <c r="F102" s="130">
        <v>7</v>
      </c>
      <c r="G102" s="130"/>
      <c r="H102" s="130"/>
      <c r="I102" s="130"/>
      <c r="J102" s="120">
        <f t="shared" si="122"/>
        <v>7</v>
      </c>
      <c r="K102" s="131"/>
      <c r="L102" s="132"/>
      <c r="M102" s="133"/>
      <c r="N102" s="133"/>
      <c r="O102" s="134"/>
      <c r="P102" s="133"/>
      <c r="Q102" s="134"/>
      <c r="R102" s="133"/>
      <c r="S102" s="133"/>
      <c r="T102" s="134"/>
      <c r="U102" s="133"/>
      <c r="V102" s="134"/>
      <c r="W102" s="134"/>
      <c r="X102" s="134"/>
      <c r="Y102" s="248">
        <v>1</v>
      </c>
      <c r="Z102" s="133"/>
      <c r="AA102" s="134"/>
      <c r="AB102" s="133"/>
      <c r="AC102" s="134"/>
      <c r="AD102" s="134"/>
      <c r="AE102" s="134"/>
      <c r="AF102" s="134"/>
      <c r="AG102" s="133"/>
      <c r="AH102" s="133"/>
      <c r="AI102" s="133"/>
      <c r="AJ102" s="134"/>
      <c r="AK102" s="133"/>
      <c r="AL102" s="134"/>
      <c r="AM102" s="134">
        <v>1</v>
      </c>
      <c r="AN102" s="134"/>
      <c r="AO102" s="134"/>
      <c r="AP102" s="134">
        <v>1</v>
      </c>
      <c r="AQ102" s="133"/>
      <c r="AR102" s="133"/>
      <c r="AS102" s="133"/>
      <c r="AT102" s="133"/>
      <c r="AU102" s="133">
        <v>1</v>
      </c>
      <c r="AV102" s="134"/>
      <c r="AW102" s="134"/>
      <c r="AX102" s="134"/>
      <c r="AY102" s="133"/>
      <c r="AZ102" s="135"/>
      <c r="BA102" s="121">
        <f t="shared" si="117"/>
        <v>4</v>
      </c>
      <c r="BB102" s="136"/>
      <c r="BC102" s="136"/>
      <c r="BD102" s="136"/>
      <c r="BE102" s="192"/>
      <c r="BF102" s="136">
        <f t="shared" si="57"/>
        <v>0</v>
      </c>
      <c r="BG102" s="183">
        <f t="shared" si="92"/>
        <v>3</v>
      </c>
      <c r="BH102" s="58"/>
      <c r="BI102" s="52">
        <f t="shared" si="106"/>
        <v>3</v>
      </c>
      <c r="BK102" s="8"/>
    </row>
    <row r="103" spans="1:63" s="7" customFormat="1" ht="15" customHeight="1" outlineLevel="2">
      <c r="A103" s="219" t="s">
        <v>220</v>
      </c>
      <c r="B103" s="221" t="s">
        <v>16</v>
      </c>
      <c r="C103" s="225" t="s">
        <v>143</v>
      </c>
      <c r="D103" s="130">
        <v>1</v>
      </c>
      <c r="E103" s="130"/>
      <c r="F103" s="130">
        <v>34</v>
      </c>
      <c r="G103" s="130"/>
      <c r="H103" s="130"/>
      <c r="I103" s="130"/>
      <c r="J103" s="120">
        <f t="shared" si="122"/>
        <v>35</v>
      </c>
      <c r="K103" s="252">
        <v>2</v>
      </c>
      <c r="L103" s="132"/>
      <c r="M103" s="248">
        <v>1</v>
      </c>
      <c r="N103" s="133"/>
      <c r="O103" s="247">
        <v>1</v>
      </c>
      <c r="P103" s="248">
        <v>1</v>
      </c>
      <c r="Q103" s="134"/>
      <c r="R103" s="133"/>
      <c r="S103" s="133"/>
      <c r="T103" s="134"/>
      <c r="U103" s="133"/>
      <c r="V103" s="134"/>
      <c r="W103" s="247">
        <v>1</v>
      </c>
      <c r="X103" s="134"/>
      <c r="Y103" s="248">
        <v>1</v>
      </c>
      <c r="Z103" s="133"/>
      <c r="AA103" s="134"/>
      <c r="AB103" s="133"/>
      <c r="AC103" s="134">
        <v>1</v>
      </c>
      <c r="AD103" s="134"/>
      <c r="AE103" s="134"/>
      <c r="AF103" s="134">
        <v>1</v>
      </c>
      <c r="AG103" s="133"/>
      <c r="AH103" s="133"/>
      <c r="AI103" s="133"/>
      <c r="AJ103" s="134"/>
      <c r="AK103" s="133">
        <v>1</v>
      </c>
      <c r="AL103" s="134">
        <v>1</v>
      </c>
      <c r="AM103" s="134"/>
      <c r="AN103" s="134"/>
      <c r="AO103" s="134"/>
      <c r="AP103" s="134"/>
      <c r="AQ103" s="133"/>
      <c r="AR103" s="133"/>
      <c r="AS103" s="133"/>
      <c r="AT103" s="133"/>
      <c r="AU103" s="133">
        <v>1</v>
      </c>
      <c r="AV103" s="134"/>
      <c r="AW103" s="134"/>
      <c r="AX103" s="134"/>
      <c r="AY103" s="133"/>
      <c r="AZ103" s="135"/>
      <c r="BA103" s="121">
        <f t="shared" si="117"/>
        <v>12</v>
      </c>
      <c r="BB103" s="136"/>
      <c r="BC103" s="136">
        <v>1</v>
      </c>
      <c r="BD103" s="136"/>
      <c r="BE103" s="192"/>
      <c r="BF103" s="136">
        <f t="shared" si="57"/>
        <v>0</v>
      </c>
      <c r="BG103" s="183">
        <f t="shared" si="92"/>
        <v>22</v>
      </c>
      <c r="BH103" s="58"/>
      <c r="BI103" s="52">
        <f t="shared" si="106"/>
        <v>23</v>
      </c>
      <c r="BK103" s="8"/>
    </row>
    <row r="104" spans="1:63" s="78" customFormat="1" ht="15" customHeight="1" outlineLevel="1">
      <c r="A104" s="222" t="s">
        <v>220</v>
      </c>
      <c r="B104" s="223"/>
      <c r="C104" s="223"/>
      <c r="D104" s="122">
        <f t="shared" ref="D104" si="123">SUM(D98:D103)</f>
        <v>4</v>
      </c>
      <c r="E104" s="122">
        <f t="shared" ref="E104:I104" si="124">SUM(E98:E103)</f>
        <v>0</v>
      </c>
      <c r="F104" s="122">
        <f t="shared" si="124"/>
        <v>103</v>
      </c>
      <c r="G104" s="122">
        <f t="shared" si="124"/>
        <v>0</v>
      </c>
      <c r="H104" s="122">
        <f t="shared" si="124"/>
        <v>0</v>
      </c>
      <c r="I104" s="122">
        <f t="shared" si="124"/>
        <v>0</v>
      </c>
      <c r="J104" s="123">
        <f t="shared" ref="J104:AZ104" si="125">SUM(J98:J103)</f>
        <v>107</v>
      </c>
      <c r="K104" s="124">
        <f t="shared" si="125"/>
        <v>2</v>
      </c>
      <c r="L104" s="125">
        <f t="shared" si="125"/>
        <v>0</v>
      </c>
      <c r="M104" s="126">
        <f t="shared" si="125"/>
        <v>1</v>
      </c>
      <c r="N104" s="126">
        <f t="shared" si="125"/>
        <v>0</v>
      </c>
      <c r="O104" s="127">
        <f t="shared" si="125"/>
        <v>2</v>
      </c>
      <c r="P104" s="126">
        <f t="shared" si="125"/>
        <v>4</v>
      </c>
      <c r="Q104" s="127">
        <f t="shared" si="125"/>
        <v>0</v>
      </c>
      <c r="R104" s="126">
        <f t="shared" si="125"/>
        <v>0</v>
      </c>
      <c r="S104" s="126">
        <f t="shared" si="125"/>
        <v>0</v>
      </c>
      <c r="T104" s="127">
        <f t="shared" si="125"/>
        <v>0</v>
      </c>
      <c r="U104" s="126">
        <f t="shared" si="125"/>
        <v>0</v>
      </c>
      <c r="V104" s="127">
        <f t="shared" si="125"/>
        <v>0</v>
      </c>
      <c r="W104" s="127">
        <f t="shared" si="125"/>
        <v>3</v>
      </c>
      <c r="X104" s="127">
        <f t="shared" si="125"/>
        <v>0</v>
      </c>
      <c r="Y104" s="126">
        <f t="shared" si="125"/>
        <v>5</v>
      </c>
      <c r="Z104" s="126">
        <f t="shared" si="125"/>
        <v>1</v>
      </c>
      <c r="AA104" s="127">
        <f t="shared" si="125"/>
        <v>2</v>
      </c>
      <c r="AB104" s="126">
        <f t="shared" si="125"/>
        <v>0</v>
      </c>
      <c r="AC104" s="127">
        <f t="shared" si="125"/>
        <v>2</v>
      </c>
      <c r="AD104" s="127">
        <f t="shared" si="125"/>
        <v>0</v>
      </c>
      <c r="AE104" s="127">
        <f t="shared" si="125"/>
        <v>0</v>
      </c>
      <c r="AF104" s="127">
        <f t="shared" si="125"/>
        <v>3</v>
      </c>
      <c r="AG104" s="126">
        <f t="shared" si="125"/>
        <v>0</v>
      </c>
      <c r="AH104" s="126">
        <f t="shared" si="125"/>
        <v>0</v>
      </c>
      <c r="AI104" s="126">
        <f t="shared" si="125"/>
        <v>0</v>
      </c>
      <c r="AJ104" s="127">
        <f t="shared" si="125"/>
        <v>0</v>
      </c>
      <c r="AK104" s="126">
        <f t="shared" si="125"/>
        <v>1</v>
      </c>
      <c r="AL104" s="127">
        <f t="shared" si="125"/>
        <v>1</v>
      </c>
      <c r="AM104" s="127">
        <f t="shared" si="125"/>
        <v>2</v>
      </c>
      <c r="AN104" s="127">
        <f t="shared" si="125"/>
        <v>1</v>
      </c>
      <c r="AO104" s="127">
        <f t="shared" si="125"/>
        <v>0</v>
      </c>
      <c r="AP104" s="127">
        <f t="shared" si="125"/>
        <v>3</v>
      </c>
      <c r="AQ104" s="126">
        <f t="shared" si="125"/>
        <v>0</v>
      </c>
      <c r="AR104" s="126"/>
      <c r="AS104" s="126">
        <f t="shared" si="125"/>
        <v>0</v>
      </c>
      <c r="AT104" s="126">
        <f t="shared" si="125"/>
        <v>0</v>
      </c>
      <c r="AU104" s="126">
        <f t="shared" si="125"/>
        <v>4</v>
      </c>
      <c r="AV104" s="127">
        <f t="shared" si="125"/>
        <v>0</v>
      </c>
      <c r="AW104" s="127">
        <f t="shared" si="125"/>
        <v>0</v>
      </c>
      <c r="AX104" s="127">
        <f t="shared" si="125"/>
        <v>0</v>
      </c>
      <c r="AY104" s="126">
        <f t="shared" si="125"/>
        <v>1</v>
      </c>
      <c r="AZ104" s="128">
        <f t="shared" si="125"/>
        <v>0</v>
      </c>
      <c r="BA104" s="129">
        <f t="shared" si="117"/>
        <v>38</v>
      </c>
      <c r="BB104" s="127">
        <f t="shared" ref="BB104:BD104" si="126">SUM(BB98:BB103)</f>
        <v>0</v>
      </c>
      <c r="BC104" s="127">
        <f t="shared" si="126"/>
        <v>2</v>
      </c>
      <c r="BD104" s="127">
        <f t="shared" si="126"/>
        <v>0</v>
      </c>
      <c r="BE104" s="191">
        <f>SUM(BE98:BE103)</f>
        <v>1</v>
      </c>
      <c r="BF104" s="127">
        <f t="shared" ref="BF104:BF167" si="127">BE104+H104-V104</f>
        <v>1</v>
      </c>
      <c r="BG104" s="184">
        <f t="shared" si="92"/>
        <v>66</v>
      </c>
      <c r="BH104" s="67"/>
      <c r="BI104" s="53">
        <f t="shared" si="106"/>
        <v>70</v>
      </c>
      <c r="BK104" s="79"/>
    </row>
    <row r="105" spans="1:63" s="7" customFormat="1" ht="15" customHeight="1" outlineLevel="2">
      <c r="A105" s="219" t="s">
        <v>220</v>
      </c>
      <c r="B105" s="221" t="s">
        <v>26</v>
      </c>
      <c r="C105" s="225" t="s">
        <v>17</v>
      </c>
      <c r="D105" s="130">
        <v>1</v>
      </c>
      <c r="E105" s="130"/>
      <c r="F105" s="130"/>
      <c r="G105" s="130"/>
      <c r="H105" s="130"/>
      <c r="I105" s="130"/>
      <c r="J105" s="120">
        <f t="shared" ref="J105:J110" si="128">SUM(D105:H105)-I105</f>
        <v>1</v>
      </c>
      <c r="K105" s="131"/>
      <c r="L105" s="132"/>
      <c r="M105" s="133"/>
      <c r="N105" s="133"/>
      <c r="O105" s="134"/>
      <c r="P105" s="133"/>
      <c r="Q105" s="134"/>
      <c r="R105" s="133"/>
      <c r="S105" s="133"/>
      <c r="T105" s="134"/>
      <c r="U105" s="133"/>
      <c r="V105" s="134"/>
      <c r="W105" s="134"/>
      <c r="X105" s="134"/>
      <c r="Y105" s="133"/>
      <c r="Z105" s="133"/>
      <c r="AA105" s="134"/>
      <c r="AB105" s="133"/>
      <c r="AC105" s="134"/>
      <c r="AD105" s="134"/>
      <c r="AE105" s="134"/>
      <c r="AF105" s="134"/>
      <c r="AG105" s="133"/>
      <c r="AH105" s="133"/>
      <c r="AI105" s="133"/>
      <c r="AJ105" s="134"/>
      <c r="AK105" s="133"/>
      <c r="AL105" s="134"/>
      <c r="AM105" s="134"/>
      <c r="AN105" s="134"/>
      <c r="AO105" s="134"/>
      <c r="AP105" s="134"/>
      <c r="AQ105" s="133"/>
      <c r="AR105" s="133"/>
      <c r="AS105" s="133"/>
      <c r="AT105" s="133"/>
      <c r="AU105" s="133"/>
      <c r="AV105" s="134"/>
      <c r="AW105" s="134"/>
      <c r="AX105" s="134"/>
      <c r="AY105" s="133"/>
      <c r="AZ105" s="135"/>
      <c r="BA105" s="121">
        <f t="shared" si="117"/>
        <v>0</v>
      </c>
      <c r="BB105" s="136"/>
      <c r="BC105" s="136"/>
      <c r="BD105" s="136"/>
      <c r="BE105" s="192">
        <v>1</v>
      </c>
      <c r="BF105" s="136">
        <f t="shared" si="127"/>
        <v>1</v>
      </c>
      <c r="BG105" s="183">
        <f t="shared" si="92"/>
        <v>0</v>
      </c>
      <c r="BH105" s="58"/>
      <c r="BI105" s="52">
        <f t="shared" ref="BI105:BI111" si="129">SUM(BB105:BG105)</f>
        <v>2</v>
      </c>
      <c r="BK105" s="8"/>
    </row>
    <row r="106" spans="1:63" s="7" customFormat="1" ht="15" customHeight="1" outlineLevel="2">
      <c r="A106" s="219" t="s">
        <v>220</v>
      </c>
      <c r="B106" s="221" t="s">
        <v>26</v>
      </c>
      <c r="C106" s="225" t="s">
        <v>36</v>
      </c>
      <c r="D106" s="130"/>
      <c r="E106" s="130"/>
      <c r="F106" s="130">
        <v>4</v>
      </c>
      <c r="G106" s="130"/>
      <c r="H106" s="130"/>
      <c r="I106" s="130"/>
      <c r="J106" s="120">
        <f t="shared" si="128"/>
        <v>4</v>
      </c>
      <c r="K106" s="131"/>
      <c r="L106" s="132"/>
      <c r="M106" s="133"/>
      <c r="N106" s="133"/>
      <c r="O106" s="134"/>
      <c r="P106" s="133"/>
      <c r="Q106" s="134"/>
      <c r="R106" s="133"/>
      <c r="S106" s="133"/>
      <c r="T106" s="134"/>
      <c r="U106" s="133"/>
      <c r="V106" s="134"/>
      <c r="W106" s="134"/>
      <c r="X106" s="134"/>
      <c r="Y106" s="133"/>
      <c r="Z106" s="133"/>
      <c r="AA106" s="134"/>
      <c r="AB106" s="133"/>
      <c r="AC106" s="134"/>
      <c r="AD106" s="134"/>
      <c r="AE106" s="134"/>
      <c r="AF106" s="134"/>
      <c r="AG106" s="133"/>
      <c r="AH106" s="133"/>
      <c r="AI106" s="133"/>
      <c r="AJ106" s="134"/>
      <c r="AK106" s="133"/>
      <c r="AL106" s="134"/>
      <c r="AM106" s="134"/>
      <c r="AN106" s="134"/>
      <c r="AO106" s="134"/>
      <c r="AP106" s="134"/>
      <c r="AQ106" s="133"/>
      <c r="AR106" s="133"/>
      <c r="AS106" s="133"/>
      <c r="AT106" s="133"/>
      <c r="AU106" s="133">
        <v>1</v>
      </c>
      <c r="AV106" s="134"/>
      <c r="AW106" s="134"/>
      <c r="AX106" s="134"/>
      <c r="AY106" s="133">
        <v>1</v>
      </c>
      <c r="AZ106" s="135"/>
      <c r="BA106" s="121">
        <f t="shared" si="117"/>
        <v>2</v>
      </c>
      <c r="BB106" s="136"/>
      <c r="BC106" s="136"/>
      <c r="BD106" s="136"/>
      <c r="BE106" s="192"/>
      <c r="BF106" s="136">
        <f>BE106+H106-V106</f>
        <v>0</v>
      </c>
      <c r="BG106" s="183">
        <f t="shared" si="92"/>
        <v>2</v>
      </c>
      <c r="BH106" s="58"/>
      <c r="BI106" s="52">
        <f t="shared" si="129"/>
        <v>2</v>
      </c>
      <c r="BK106" s="8"/>
    </row>
    <row r="107" spans="1:63" s="7" customFormat="1" ht="15" customHeight="1" outlineLevel="2">
      <c r="A107" s="219" t="s">
        <v>220</v>
      </c>
      <c r="B107" s="221" t="s">
        <v>26</v>
      </c>
      <c r="C107" s="225" t="s">
        <v>14</v>
      </c>
      <c r="D107" s="130">
        <v>4</v>
      </c>
      <c r="E107" s="130"/>
      <c r="F107" s="130"/>
      <c r="G107" s="130"/>
      <c r="H107" s="130"/>
      <c r="I107" s="130"/>
      <c r="J107" s="120">
        <f t="shared" si="128"/>
        <v>4</v>
      </c>
      <c r="K107" s="131"/>
      <c r="L107" s="132"/>
      <c r="M107" s="133"/>
      <c r="N107" s="133"/>
      <c r="O107" s="134"/>
      <c r="P107" s="133"/>
      <c r="Q107" s="134"/>
      <c r="R107" s="133"/>
      <c r="S107" s="133"/>
      <c r="T107" s="134"/>
      <c r="U107" s="133"/>
      <c r="V107" s="134"/>
      <c r="W107" s="134"/>
      <c r="X107" s="134"/>
      <c r="Y107" s="133"/>
      <c r="Z107" s="133"/>
      <c r="AA107" s="134"/>
      <c r="AB107" s="133"/>
      <c r="AC107" s="134"/>
      <c r="AD107" s="134"/>
      <c r="AE107" s="134"/>
      <c r="AF107" s="134"/>
      <c r="AG107" s="133"/>
      <c r="AH107" s="133"/>
      <c r="AI107" s="133"/>
      <c r="AJ107" s="134"/>
      <c r="AK107" s="133"/>
      <c r="AL107" s="134"/>
      <c r="AM107" s="134"/>
      <c r="AN107" s="134"/>
      <c r="AO107" s="134"/>
      <c r="AP107" s="134"/>
      <c r="AQ107" s="133"/>
      <c r="AR107" s="133"/>
      <c r="AS107" s="133"/>
      <c r="AT107" s="133"/>
      <c r="AU107" s="133"/>
      <c r="AV107" s="134"/>
      <c r="AW107" s="134"/>
      <c r="AX107" s="134"/>
      <c r="AY107" s="133"/>
      <c r="AZ107" s="135"/>
      <c r="BA107" s="121">
        <f t="shared" si="117"/>
        <v>0</v>
      </c>
      <c r="BB107" s="136"/>
      <c r="BC107" s="136"/>
      <c r="BD107" s="136"/>
      <c r="BE107" s="192">
        <v>4</v>
      </c>
      <c r="BF107" s="136">
        <f>BE107+H107-V107</f>
        <v>4</v>
      </c>
      <c r="BG107" s="183">
        <f t="shared" si="92"/>
        <v>0</v>
      </c>
      <c r="BH107" s="58"/>
      <c r="BI107" s="52">
        <f t="shared" si="129"/>
        <v>8</v>
      </c>
      <c r="BK107" s="8"/>
    </row>
    <row r="108" spans="1:63" s="7" customFormat="1" ht="15" customHeight="1" outlineLevel="2">
      <c r="A108" s="219" t="s">
        <v>220</v>
      </c>
      <c r="B108" s="221" t="s">
        <v>26</v>
      </c>
      <c r="C108" s="225" t="s">
        <v>22</v>
      </c>
      <c r="D108" s="130">
        <v>1</v>
      </c>
      <c r="E108" s="130"/>
      <c r="F108" s="130">
        <v>20</v>
      </c>
      <c r="G108" s="130"/>
      <c r="H108" s="130"/>
      <c r="I108" s="130"/>
      <c r="J108" s="120">
        <f t="shared" si="128"/>
        <v>21</v>
      </c>
      <c r="K108" s="252">
        <v>2</v>
      </c>
      <c r="L108" s="132"/>
      <c r="M108" s="133"/>
      <c r="N108" s="133"/>
      <c r="O108" s="134"/>
      <c r="P108" s="248">
        <v>1</v>
      </c>
      <c r="Q108" s="247">
        <v>1</v>
      </c>
      <c r="R108" s="133"/>
      <c r="S108" s="248">
        <v>1</v>
      </c>
      <c r="T108" s="134"/>
      <c r="U108" s="133"/>
      <c r="V108" s="134"/>
      <c r="W108" s="134"/>
      <c r="X108" s="134"/>
      <c r="Y108" s="248">
        <v>1</v>
      </c>
      <c r="Z108" s="248">
        <v>1</v>
      </c>
      <c r="AA108" s="134"/>
      <c r="AB108" s="133">
        <v>1</v>
      </c>
      <c r="AC108" s="134"/>
      <c r="AD108" s="134"/>
      <c r="AE108" s="134"/>
      <c r="AF108" s="134">
        <v>1</v>
      </c>
      <c r="AG108" s="133"/>
      <c r="AH108" s="133"/>
      <c r="AI108" s="133"/>
      <c r="AJ108" s="134"/>
      <c r="AK108" s="133"/>
      <c r="AL108" s="134"/>
      <c r="AM108" s="134">
        <v>2</v>
      </c>
      <c r="AN108" s="134"/>
      <c r="AO108" s="134"/>
      <c r="AP108" s="134">
        <v>1</v>
      </c>
      <c r="AQ108" s="133"/>
      <c r="AR108" s="133"/>
      <c r="AS108" s="133"/>
      <c r="AT108" s="133"/>
      <c r="AU108" s="133"/>
      <c r="AV108" s="138"/>
      <c r="AW108" s="134"/>
      <c r="AX108" s="134"/>
      <c r="AY108" s="133">
        <v>2</v>
      </c>
      <c r="AZ108" s="135"/>
      <c r="BA108" s="121">
        <f t="shared" si="117"/>
        <v>14</v>
      </c>
      <c r="BB108" s="136"/>
      <c r="BC108" s="136"/>
      <c r="BD108" s="136"/>
      <c r="BE108" s="192"/>
      <c r="BF108" s="136">
        <f t="shared" si="127"/>
        <v>0</v>
      </c>
      <c r="BG108" s="183">
        <f t="shared" si="92"/>
        <v>7</v>
      </c>
      <c r="BH108" s="58"/>
      <c r="BI108" s="52">
        <f t="shared" si="129"/>
        <v>7</v>
      </c>
      <c r="BK108" s="8"/>
    </row>
    <row r="109" spans="1:63" s="7" customFormat="1" ht="15" customHeight="1" outlineLevel="2">
      <c r="A109" s="219" t="s">
        <v>220</v>
      </c>
      <c r="B109" s="221" t="s">
        <v>26</v>
      </c>
      <c r="C109" s="225" t="s">
        <v>13</v>
      </c>
      <c r="D109" s="130"/>
      <c r="E109" s="130"/>
      <c r="F109" s="130">
        <v>6</v>
      </c>
      <c r="G109" s="130"/>
      <c r="H109" s="130"/>
      <c r="I109" s="130"/>
      <c r="J109" s="120">
        <f t="shared" si="128"/>
        <v>6</v>
      </c>
      <c r="K109" s="131"/>
      <c r="L109" s="132"/>
      <c r="M109" s="133"/>
      <c r="N109" s="133"/>
      <c r="O109" s="134"/>
      <c r="P109" s="133"/>
      <c r="Q109" s="134"/>
      <c r="R109" s="133"/>
      <c r="S109" s="133"/>
      <c r="T109" s="134"/>
      <c r="U109" s="133"/>
      <c r="V109" s="134"/>
      <c r="W109" s="134"/>
      <c r="X109" s="134"/>
      <c r="Y109" s="248">
        <v>1</v>
      </c>
      <c r="Z109" s="133"/>
      <c r="AA109" s="134"/>
      <c r="AB109" s="133"/>
      <c r="AC109" s="134"/>
      <c r="AD109" s="134"/>
      <c r="AE109" s="134"/>
      <c r="AF109" s="134">
        <v>1</v>
      </c>
      <c r="AG109" s="133"/>
      <c r="AH109" s="133"/>
      <c r="AI109" s="133"/>
      <c r="AJ109" s="134"/>
      <c r="AK109" s="133">
        <v>1</v>
      </c>
      <c r="AL109" s="134"/>
      <c r="AM109" s="134"/>
      <c r="AN109" s="134"/>
      <c r="AO109" s="134"/>
      <c r="AP109" s="134"/>
      <c r="AQ109" s="133"/>
      <c r="AR109" s="133"/>
      <c r="AS109" s="133"/>
      <c r="AT109" s="133"/>
      <c r="AU109" s="133">
        <v>1</v>
      </c>
      <c r="AV109" s="134"/>
      <c r="AW109" s="134"/>
      <c r="AX109" s="134"/>
      <c r="AY109" s="133"/>
      <c r="AZ109" s="135"/>
      <c r="BA109" s="121">
        <f t="shared" si="117"/>
        <v>4</v>
      </c>
      <c r="BB109" s="136"/>
      <c r="BC109" s="136"/>
      <c r="BD109" s="136"/>
      <c r="BE109" s="192"/>
      <c r="BF109" s="136">
        <f t="shared" si="127"/>
        <v>0</v>
      </c>
      <c r="BG109" s="183">
        <f t="shared" si="92"/>
        <v>2</v>
      </c>
      <c r="BH109" s="58"/>
      <c r="BI109" s="52">
        <f t="shared" si="129"/>
        <v>2</v>
      </c>
      <c r="BK109" s="8"/>
    </row>
    <row r="110" spans="1:63" s="7" customFormat="1" ht="15" customHeight="1" outlineLevel="2">
      <c r="A110" s="219" t="s">
        <v>220</v>
      </c>
      <c r="B110" s="221" t="s">
        <v>26</v>
      </c>
      <c r="C110" s="225" t="s">
        <v>143</v>
      </c>
      <c r="D110" s="130"/>
      <c r="E110" s="130"/>
      <c r="F110" s="130">
        <v>3</v>
      </c>
      <c r="G110" s="130"/>
      <c r="H110" s="130"/>
      <c r="I110" s="130"/>
      <c r="J110" s="120">
        <f t="shared" si="128"/>
        <v>3</v>
      </c>
      <c r="K110" s="131"/>
      <c r="L110" s="132"/>
      <c r="M110" s="248">
        <v>1</v>
      </c>
      <c r="N110" s="133"/>
      <c r="O110" s="134"/>
      <c r="P110" s="133"/>
      <c r="Q110" s="134"/>
      <c r="R110" s="133"/>
      <c r="S110" s="133"/>
      <c r="T110" s="134"/>
      <c r="U110" s="133"/>
      <c r="V110" s="134"/>
      <c r="W110" s="134"/>
      <c r="X110" s="134"/>
      <c r="Y110" s="248">
        <v>1</v>
      </c>
      <c r="Z110" s="133"/>
      <c r="AA110" s="134"/>
      <c r="AB110" s="133">
        <v>1</v>
      </c>
      <c r="AC110" s="134"/>
      <c r="AD110" s="134"/>
      <c r="AE110" s="134"/>
      <c r="AF110" s="134"/>
      <c r="AG110" s="133"/>
      <c r="AH110" s="133"/>
      <c r="AI110" s="133"/>
      <c r="AJ110" s="134"/>
      <c r="AK110" s="133"/>
      <c r="AL110" s="134"/>
      <c r="AM110" s="134"/>
      <c r="AN110" s="134"/>
      <c r="AO110" s="134"/>
      <c r="AP110" s="134"/>
      <c r="AQ110" s="133"/>
      <c r="AR110" s="133"/>
      <c r="AS110" s="133"/>
      <c r="AT110" s="133"/>
      <c r="AU110" s="133"/>
      <c r="AV110" s="134"/>
      <c r="AW110" s="134"/>
      <c r="AX110" s="134"/>
      <c r="AY110" s="133"/>
      <c r="AZ110" s="135"/>
      <c r="BA110" s="121">
        <f t="shared" si="117"/>
        <v>3</v>
      </c>
      <c r="BB110" s="136"/>
      <c r="BC110" s="136"/>
      <c r="BD110" s="136"/>
      <c r="BE110" s="192"/>
      <c r="BF110" s="136">
        <f t="shared" si="127"/>
        <v>0</v>
      </c>
      <c r="BG110" s="183">
        <f t="shared" si="92"/>
        <v>0</v>
      </c>
      <c r="BH110" s="58"/>
      <c r="BI110" s="52">
        <f t="shared" si="129"/>
        <v>0</v>
      </c>
      <c r="BK110" s="8"/>
    </row>
    <row r="111" spans="1:63" s="78" customFormat="1" ht="15" customHeight="1" outlineLevel="1">
      <c r="A111" s="222" t="s">
        <v>220</v>
      </c>
      <c r="B111" s="223"/>
      <c r="C111" s="223"/>
      <c r="D111" s="122">
        <f t="shared" ref="D111" si="130">SUM(D105:D110)</f>
        <v>6</v>
      </c>
      <c r="E111" s="122">
        <f t="shared" ref="E111:I111" si="131">SUM(E105:E110)</f>
        <v>0</v>
      </c>
      <c r="F111" s="122">
        <f t="shared" si="131"/>
        <v>33</v>
      </c>
      <c r="G111" s="122">
        <f t="shared" si="131"/>
        <v>0</v>
      </c>
      <c r="H111" s="122">
        <f t="shared" si="131"/>
        <v>0</v>
      </c>
      <c r="I111" s="122">
        <f t="shared" si="131"/>
        <v>0</v>
      </c>
      <c r="J111" s="123">
        <f t="shared" ref="J111:AZ111" si="132">SUM(J105:J110)</f>
        <v>39</v>
      </c>
      <c r="K111" s="124">
        <f t="shared" si="132"/>
        <v>2</v>
      </c>
      <c r="L111" s="125">
        <f t="shared" si="132"/>
        <v>0</v>
      </c>
      <c r="M111" s="126">
        <f t="shared" si="132"/>
        <v>1</v>
      </c>
      <c r="N111" s="126">
        <f t="shared" si="132"/>
        <v>0</v>
      </c>
      <c r="O111" s="127">
        <f t="shared" si="132"/>
        <v>0</v>
      </c>
      <c r="P111" s="126">
        <f t="shared" si="132"/>
        <v>1</v>
      </c>
      <c r="Q111" s="127">
        <f t="shared" si="132"/>
        <v>1</v>
      </c>
      <c r="R111" s="126">
        <f t="shared" si="132"/>
        <v>0</v>
      </c>
      <c r="S111" s="126">
        <f t="shared" si="132"/>
        <v>1</v>
      </c>
      <c r="T111" s="127">
        <f t="shared" si="132"/>
        <v>0</v>
      </c>
      <c r="U111" s="126">
        <f t="shared" si="132"/>
        <v>0</v>
      </c>
      <c r="V111" s="127">
        <f t="shared" si="132"/>
        <v>0</v>
      </c>
      <c r="W111" s="127">
        <f t="shared" si="132"/>
        <v>0</v>
      </c>
      <c r="X111" s="127">
        <f t="shared" si="132"/>
        <v>0</v>
      </c>
      <c r="Y111" s="126">
        <f t="shared" si="132"/>
        <v>3</v>
      </c>
      <c r="Z111" s="126">
        <f t="shared" si="132"/>
        <v>1</v>
      </c>
      <c r="AA111" s="127">
        <f t="shared" si="132"/>
        <v>0</v>
      </c>
      <c r="AB111" s="126">
        <f t="shared" si="132"/>
        <v>2</v>
      </c>
      <c r="AC111" s="127">
        <f t="shared" si="132"/>
        <v>0</v>
      </c>
      <c r="AD111" s="127">
        <f t="shared" si="132"/>
        <v>0</v>
      </c>
      <c r="AE111" s="127">
        <f t="shared" si="132"/>
        <v>0</v>
      </c>
      <c r="AF111" s="127">
        <f t="shared" si="132"/>
        <v>2</v>
      </c>
      <c r="AG111" s="126">
        <f t="shared" si="132"/>
        <v>0</v>
      </c>
      <c r="AH111" s="126">
        <f t="shared" si="132"/>
        <v>0</v>
      </c>
      <c r="AI111" s="126">
        <f t="shared" si="132"/>
        <v>0</v>
      </c>
      <c r="AJ111" s="127">
        <f t="shared" si="132"/>
        <v>0</v>
      </c>
      <c r="AK111" s="126">
        <f t="shared" si="132"/>
        <v>1</v>
      </c>
      <c r="AL111" s="127">
        <f t="shared" si="132"/>
        <v>0</v>
      </c>
      <c r="AM111" s="127">
        <f t="shared" si="132"/>
        <v>2</v>
      </c>
      <c r="AN111" s="127">
        <f t="shared" si="132"/>
        <v>0</v>
      </c>
      <c r="AO111" s="127">
        <f t="shared" si="132"/>
        <v>0</v>
      </c>
      <c r="AP111" s="127">
        <f t="shared" si="132"/>
        <v>1</v>
      </c>
      <c r="AQ111" s="126">
        <f t="shared" si="132"/>
        <v>0</v>
      </c>
      <c r="AR111" s="126"/>
      <c r="AS111" s="126">
        <f t="shared" si="132"/>
        <v>0</v>
      </c>
      <c r="AT111" s="126">
        <f t="shared" si="132"/>
        <v>0</v>
      </c>
      <c r="AU111" s="126">
        <f t="shared" si="132"/>
        <v>2</v>
      </c>
      <c r="AV111" s="127">
        <f t="shared" si="132"/>
        <v>0</v>
      </c>
      <c r="AW111" s="127">
        <f t="shared" si="132"/>
        <v>0</v>
      </c>
      <c r="AX111" s="127">
        <f t="shared" si="132"/>
        <v>0</v>
      </c>
      <c r="AY111" s="126">
        <f t="shared" si="132"/>
        <v>3</v>
      </c>
      <c r="AZ111" s="128">
        <f t="shared" si="132"/>
        <v>0</v>
      </c>
      <c r="BA111" s="129">
        <f t="shared" si="117"/>
        <v>23</v>
      </c>
      <c r="BB111" s="127">
        <f t="shared" ref="BB111:BD111" si="133">SUM(BB105:BB110)</f>
        <v>0</v>
      </c>
      <c r="BC111" s="127">
        <f t="shared" si="133"/>
        <v>0</v>
      </c>
      <c r="BD111" s="127">
        <f t="shared" si="133"/>
        <v>0</v>
      </c>
      <c r="BE111" s="191">
        <f>SUM(BE105:BE110)</f>
        <v>5</v>
      </c>
      <c r="BF111" s="127">
        <f t="shared" si="127"/>
        <v>5</v>
      </c>
      <c r="BG111" s="184">
        <f t="shared" si="92"/>
        <v>11</v>
      </c>
      <c r="BH111" s="67"/>
      <c r="BI111" s="53">
        <f t="shared" si="129"/>
        <v>21</v>
      </c>
      <c r="BK111" s="79"/>
    </row>
    <row r="112" spans="1:63" s="7" customFormat="1" ht="15" customHeight="1" outlineLevel="2">
      <c r="A112" s="219" t="s">
        <v>220</v>
      </c>
      <c r="B112" s="221" t="s">
        <v>12</v>
      </c>
      <c r="C112" s="225" t="s">
        <v>17</v>
      </c>
      <c r="D112" s="173"/>
      <c r="E112" s="173"/>
      <c r="F112" s="173"/>
      <c r="G112" s="173"/>
      <c r="H112" s="173"/>
      <c r="I112" s="173"/>
      <c r="J112" s="120">
        <f t="shared" ref="J112:J117" si="134">SUM(D112:H112)-I112</f>
        <v>0</v>
      </c>
      <c r="K112" s="131"/>
      <c r="L112" s="132"/>
      <c r="M112" s="133"/>
      <c r="N112" s="133"/>
      <c r="O112" s="134"/>
      <c r="P112" s="133"/>
      <c r="Q112" s="134"/>
      <c r="R112" s="133"/>
      <c r="S112" s="133"/>
      <c r="T112" s="134"/>
      <c r="U112" s="133"/>
      <c r="V112" s="134"/>
      <c r="W112" s="134"/>
      <c r="X112" s="134"/>
      <c r="Y112" s="133"/>
      <c r="Z112" s="133"/>
      <c r="AA112" s="134"/>
      <c r="AB112" s="133"/>
      <c r="AC112" s="134"/>
      <c r="AD112" s="134"/>
      <c r="AE112" s="134"/>
      <c r="AF112" s="134"/>
      <c r="AG112" s="133"/>
      <c r="AH112" s="133"/>
      <c r="AI112" s="133"/>
      <c r="AJ112" s="134"/>
      <c r="AK112" s="133"/>
      <c r="AL112" s="134"/>
      <c r="AM112" s="134"/>
      <c r="AN112" s="134"/>
      <c r="AO112" s="134"/>
      <c r="AP112" s="134"/>
      <c r="AQ112" s="133"/>
      <c r="AR112" s="133"/>
      <c r="AS112" s="133"/>
      <c r="AT112" s="133"/>
      <c r="AU112" s="133"/>
      <c r="AV112" s="134"/>
      <c r="AW112" s="134"/>
      <c r="AX112" s="134"/>
      <c r="AY112" s="133"/>
      <c r="AZ112" s="135"/>
      <c r="BA112" s="121">
        <f t="shared" si="117"/>
        <v>0</v>
      </c>
      <c r="BB112" s="182"/>
      <c r="BC112" s="182"/>
      <c r="BD112" s="182"/>
      <c r="BE112" s="190"/>
      <c r="BF112" s="182">
        <f t="shared" si="127"/>
        <v>0</v>
      </c>
      <c r="BG112" s="183">
        <f t="shared" si="92"/>
        <v>0</v>
      </c>
      <c r="BH112" s="58"/>
      <c r="BI112" s="52">
        <f t="shared" ref="BI112:BI134" si="135">SUM(BB112:BG112)</f>
        <v>0</v>
      </c>
      <c r="BK112" s="8"/>
    </row>
    <row r="113" spans="1:63" s="7" customFormat="1" ht="15" customHeight="1" outlineLevel="2">
      <c r="A113" s="219" t="s">
        <v>220</v>
      </c>
      <c r="B113" s="221" t="s">
        <v>12</v>
      </c>
      <c r="C113" s="225" t="s">
        <v>36</v>
      </c>
      <c r="D113" s="173"/>
      <c r="E113" s="173"/>
      <c r="F113" s="173">
        <v>3</v>
      </c>
      <c r="G113" s="173"/>
      <c r="H113" s="173"/>
      <c r="I113" s="173"/>
      <c r="J113" s="120">
        <f t="shared" si="134"/>
        <v>3</v>
      </c>
      <c r="K113" s="252">
        <v>1</v>
      </c>
      <c r="L113" s="132"/>
      <c r="M113" s="133"/>
      <c r="N113" s="248">
        <v>1</v>
      </c>
      <c r="O113" s="134"/>
      <c r="P113" s="133"/>
      <c r="Q113" s="134"/>
      <c r="R113" s="133"/>
      <c r="S113" s="133"/>
      <c r="T113" s="134"/>
      <c r="U113" s="133"/>
      <c r="V113" s="134"/>
      <c r="W113" s="134"/>
      <c r="X113" s="134"/>
      <c r="Y113" s="133"/>
      <c r="Z113" s="248">
        <v>1</v>
      </c>
      <c r="AA113" s="134"/>
      <c r="AB113" s="133"/>
      <c r="AC113" s="134"/>
      <c r="AD113" s="134"/>
      <c r="AE113" s="134"/>
      <c r="AF113" s="134"/>
      <c r="AG113" s="133"/>
      <c r="AH113" s="133"/>
      <c r="AI113" s="133"/>
      <c r="AJ113" s="134"/>
      <c r="AK113" s="133"/>
      <c r="AL113" s="134"/>
      <c r="AM113" s="134"/>
      <c r="AN113" s="134"/>
      <c r="AO113" s="134"/>
      <c r="AP113" s="134"/>
      <c r="AQ113" s="133"/>
      <c r="AR113" s="133"/>
      <c r="AS113" s="133"/>
      <c r="AT113" s="133"/>
      <c r="AU113" s="133"/>
      <c r="AV113" s="134"/>
      <c r="AW113" s="134"/>
      <c r="AX113" s="134"/>
      <c r="AY113" s="133"/>
      <c r="AZ113" s="135"/>
      <c r="BA113" s="121">
        <f t="shared" si="117"/>
        <v>3</v>
      </c>
      <c r="BB113" s="182"/>
      <c r="BC113" s="182"/>
      <c r="BD113" s="182"/>
      <c r="BE113" s="190"/>
      <c r="BF113" s="182">
        <f t="shared" si="127"/>
        <v>0</v>
      </c>
      <c r="BG113" s="183">
        <f t="shared" si="92"/>
        <v>0</v>
      </c>
      <c r="BH113" s="58"/>
      <c r="BI113" s="52">
        <f t="shared" si="135"/>
        <v>0</v>
      </c>
      <c r="BK113" s="8"/>
    </row>
    <row r="114" spans="1:63" s="7" customFormat="1" ht="15" customHeight="1" outlineLevel="2">
      <c r="A114" s="219" t="s">
        <v>220</v>
      </c>
      <c r="B114" s="221" t="s">
        <v>12</v>
      </c>
      <c r="C114" s="225" t="s">
        <v>14</v>
      </c>
      <c r="D114" s="173"/>
      <c r="E114" s="173"/>
      <c r="F114" s="173">
        <v>14</v>
      </c>
      <c r="G114" s="173"/>
      <c r="H114" s="173"/>
      <c r="I114" s="173"/>
      <c r="J114" s="120">
        <f t="shared" si="134"/>
        <v>14</v>
      </c>
      <c r="K114" s="252">
        <v>1</v>
      </c>
      <c r="L114" s="132"/>
      <c r="M114" s="133"/>
      <c r="N114" s="248">
        <v>3</v>
      </c>
      <c r="O114" s="247">
        <v>1</v>
      </c>
      <c r="P114" s="133"/>
      <c r="Q114" s="134"/>
      <c r="R114" s="133"/>
      <c r="S114" s="133"/>
      <c r="T114" s="134"/>
      <c r="U114" s="133"/>
      <c r="V114" s="134"/>
      <c r="W114" s="247">
        <v>1</v>
      </c>
      <c r="X114" s="134"/>
      <c r="Y114" s="133"/>
      <c r="Z114" s="133"/>
      <c r="AA114" s="134"/>
      <c r="AB114" s="133"/>
      <c r="AC114" s="134"/>
      <c r="AD114" s="134"/>
      <c r="AE114" s="134"/>
      <c r="AF114" s="134"/>
      <c r="AG114" s="133"/>
      <c r="AH114" s="133"/>
      <c r="AI114" s="133"/>
      <c r="AJ114" s="134"/>
      <c r="AK114" s="133"/>
      <c r="AL114" s="134"/>
      <c r="AM114" s="134">
        <v>1</v>
      </c>
      <c r="AN114" s="134"/>
      <c r="AO114" s="134"/>
      <c r="AP114" s="134"/>
      <c r="AQ114" s="133"/>
      <c r="AR114" s="133"/>
      <c r="AS114" s="133"/>
      <c r="AT114" s="133"/>
      <c r="AU114" s="133">
        <v>1</v>
      </c>
      <c r="AV114" s="134"/>
      <c r="AW114" s="134"/>
      <c r="AX114" s="134"/>
      <c r="AY114" s="133"/>
      <c r="AZ114" s="135"/>
      <c r="BA114" s="121">
        <f t="shared" si="117"/>
        <v>8</v>
      </c>
      <c r="BB114" s="182"/>
      <c r="BC114" s="182"/>
      <c r="BD114" s="182"/>
      <c r="BE114" s="190"/>
      <c r="BF114" s="182">
        <f t="shared" si="127"/>
        <v>0</v>
      </c>
      <c r="BG114" s="183">
        <f t="shared" si="92"/>
        <v>6</v>
      </c>
      <c r="BH114" s="58"/>
      <c r="BI114" s="52">
        <f t="shared" si="135"/>
        <v>6</v>
      </c>
      <c r="BK114" s="8"/>
    </row>
    <row r="115" spans="1:63" s="7" customFormat="1" ht="15" customHeight="1" outlineLevel="2">
      <c r="A115" s="219" t="s">
        <v>220</v>
      </c>
      <c r="B115" s="221" t="s">
        <v>12</v>
      </c>
      <c r="C115" s="225" t="s">
        <v>18</v>
      </c>
      <c r="D115" s="173"/>
      <c r="E115" s="173"/>
      <c r="F115" s="173">
        <v>30</v>
      </c>
      <c r="G115" s="173"/>
      <c r="H115" s="173"/>
      <c r="I115" s="173"/>
      <c r="J115" s="120">
        <f t="shared" si="134"/>
        <v>30</v>
      </c>
      <c r="K115" s="252">
        <v>1</v>
      </c>
      <c r="L115" s="132"/>
      <c r="M115" s="133"/>
      <c r="N115" s="248">
        <v>3</v>
      </c>
      <c r="O115" s="247">
        <v>2</v>
      </c>
      <c r="P115" s="248">
        <v>1</v>
      </c>
      <c r="Q115" s="134"/>
      <c r="R115" s="248">
        <v>1</v>
      </c>
      <c r="S115" s="133"/>
      <c r="T115" s="134">
        <v>0</v>
      </c>
      <c r="U115" s="133"/>
      <c r="V115" s="134"/>
      <c r="W115" s="247">
        <v>1</v>
      </c>
      <c r="X115" s="247">
        <v>2</v>
      </c>
      <c r="Y115" s="133"/>
      <c r="Z115" s="248">
        <v>1</v>
      </c>
      <c r="AA115" s="247">
        <v>1</v>
      </c>
      <c r="AB115" s="133">
        <v>1</v>
      </c>
      <c r="AC115" s="134"/>
      <c r="AD115" s="134"/>
      <c r="AE115" s="134"/>
      <c r="AF115" s="134">
        <v>1</v>
      </c>
      <c r="AG115" s="133"/>
      <c r="AH115" s="133"/>
      <c r="AI115" s="133"/>
      <c r="AJ115" s="134"/>
      <c r="AK115" s="133">
        <v>1</v>
      </c>
      <c r="AL115" s="134"/>
      <c r="AM115" s="134">
        <v>1</v>
      </c>
      <c r="AN115" s="134">
        <v>1</v>
      </c>
      <c r="AO115" s="134"/>
      <c r="AP115" s="134">
        <v>1</v>
      </c>
      <c r="AQ115" s="133"/>
      <c r="AR115" s="133"/>
      <c r="AS115" s="133"/>
      <c r="AT115" s="133"/>
      <c r="AU115" s="133"/>
      <c r="AV115" s="134"/>
      <c r="AW115" s="134"/>
      <c r="AX115" s="134"/>
      <c r="AY115" s="133">
        <v>2</v>
      </c>
      <c r="AZ115" s="135"/>
      <c r="BA115" s="121">
        <f t="shared" si="117"/>
        <v>21</v>
      </c>
      <c r="BB115" s="182"/>
      <c r="BC115" s="182"/>
      <c r="BD115" s="182"/>
      <c r="BE115" s="190"/>
      <c r="BF115" s="182">
        <f t="shared" si="127"/>
        <v>0</v>
      </c>
      <c r="BG115" s="183">
        <f t="shared" si="92"/>
        <v>9</v>
      </c>
      <c r="BH115" s="58"/>
      <c r="BI115" s="52">
        <f t="shared" si="135"/>
        <v>9</v>
      </c>
      <c r="BK115" s="8"/>
    </row>
    <row r="116" spans="1:63" s="7" customFormat="1" ht="15" customHeight="1" outlineLevel="2">
      <c r="A116" s="219" t="s">
        <v>220</v>
      </c>
      <c r="B116" s="221" t="s">
        <v>12</v>
      </c>
      <c r="C116" s="225" t="s">
        <v>13</v>
      </c>
      <c r="D116" s="173"/>
      <c r="E116" s="173"/>
      <c r="F116" s="173"/>
      <c r="G116" s="173"/>
      <c r="H116" s="173"/>
      <c r="I116" s="173"/>
      <c r="J116" s="120">
        <f t="shared" si="134"/>
        <v>0</v>
      </c>
      <c r="K116" s="131"/>
      <c r="L116" s="132"/>
      <c r="M116" s="133"/>
      <c r="N116" s="133"/>
      <c r="O116" s="134"/>
      <c r="P116" s="133"/>
      <c r="Q116" s="134"/>
      <c r="R116" s="133"/>
      <c r="S116" s="133"/>
      <c r="T116" s="134"/>
      <c r="U116" s="133"/>
      <c r="V116" s="134"/>
      <c r="W116" s="134"/>
      <c r="X116" s="134"/>
      <c r="Y116" s="133"/>
      <c r="Z116" s="133"/>
      <c r="AA116" s="134"/>
      <c r="AB116" s="133"/>
      <c r="AC116" s="134"/>
      <c r="AD116" s="134"/>
      <c r="AE116" s="134"/>
      <c r="AF116" s="134"/>
      <c r="AG116" s="133"/>
      <c r="AH116" s="133"/>
      <c r="AI116" s="133"/>
      <c r="AJ116" s="134"/>
      <c r="AK116" s="133"/>
      <c r="AL116" s="134"/>
      <c r="AM116" s="134"/>
      <c r="AN116" s="134"/>
      <c r="AO116" s="134"/>
      <c r="AP116" s="134"/>
      <c r="AQ116" s="133"/>
      <c r="AR116" s="133"/>
      <c r="AS116" s="133"/>
      <c r="AT116" s="133"/>
      <c r="AU116" s="133"/>
      <c r="AV116" s="134"/>
      <c r="AW116" s="134"/>
      <c r="AX116" s="134"/>
      <c r="AY116" s="133"/>
      <c r="AZ116" s="135"/>
      <c r="BA116" s="121">
        <f t="shared" si="117"/>
        <v>0</v>
      </c>
      <c r="BB116" s="182"/>
      <c r="BC116" s="182"/>
      <c r="BD116" s="182"/>
      <c r="BE116" s="190"/>
      <c r="BF116" s="182">
        <f t="shared" si="127"/>
        <v>0</v>
      </c>
      <c r="BG116" s="183">
        <f t="shared" si="92"/>
        <v>0</v>
      </c>
      <c r="BH116" s="58"/>
      <c r="BI116" s="52">
        <f t="shared" si="135"/>
        <v>0</v>
      </c>
      <c r="BK116" s="8"/>
    </row>
    <row r="117" spans="1:63" s="7" customFormat="1" ht="15" customHeight="1" outlineLevel="2">
      <c r="A117" s="219" t="s">
        <v>220</v>
      </c>
      <c r="B117" s="221" t="s">
        <v>12</v>
      </c>
      <c r="C117" s="225" t="s">
        <v>143</v>
      </c>
      <c r="D117" s="173">
        <v>2</v>
      </c>
      <c r="E117" s="173"/>
      <c r="F117" s="173">
        <v>17</v>
      </c>
      <c r="G117" s="173"/>
      <c r="H117" s="173"/>
      <c r="I117" s="173"/>
      <c r="J117" s="120">
        <f t="shared" si="134"/>
        <v>19</v>
      </c>
      <c r="K117" s="252">
        <v>1</v>
      </c>
      <c r="L117" s="132"/>
      <c r="M117" s="133"/>
      <c r="N117" s="248">
        <v>3</v>
      </c>
      <c r="O117" s="247">
        <v>2</v>
      </c>
      <c r="P117" s="133"/>
      <c r="Q117" s="134"/>
      <c r="R117" s="248">
        <v>1</v>
      </c>
      <c r="S117" s="133"/>
      <c r="T117" s="134"/>
      <c r="U117" s="133"/>
      <c r="V117" s="134"/>
      <c r="W117" s="134"/>
      <c r="X117" s="134"/>
      <c r="Y117" s="133"/>
      <c r="Z117" s="248">
        <v>1</v>
      </c>
      <c r="AA117" s="134"/>
      <c r="AB117" s="133"/>
      <c r="AC117" s="134"/>
      <c r="AD117" s="134"/>
      <c r="AE117" s="134"/>
      <c r="AF117" s="134"/>
      <c r="AG117" s="133"/>
      <c r="AH117" s="133"/>
      <c r="AI117" s="133"/>
      <c r="AJ117" s="134"/>
      <c r="AK117" s="133">
        <v>1</v>
      </c>
      <c r="AL117" s="134"/>
      <c r="AM117" s="134">
        <v>1</v>
      </c>
      <c r="AN117" s="134"/>
      <c r="AO117" s="134"/>
      <c r="AP117" s="134"/>
      <c r="AQ117" s="133"/>
      <c r="AR117" s="133"/>
      <c r="AS117" s="133"/>
      <c r="AT117" s="133"/>
      <c r="AU117" s="133">
        <v>1</v>
      </c>
      <c r="AV117" s="134"/>
      <c r="AW117" s="134"/>
      <c r="AX117" s="134"/>
      <c r="AY117" s="133"/>
      <c r="AZ117" s="135"/>
      <c r="BA117" s="121">
        <f t="shared" si="117"/>
        <v>11</v>
      </c>
      <c r="BB117" s="182">
        <v>1</v>
      </c>
      <c r="BC117" s="182">
        <v>1</v>
      </c>
      <c r="BD117" s="182"/>
      <c r="BE117" s="190"/>
      <c r="BF117" s="182">
        <f t="shared" si="127"/>
        <v>0</v>
      </c>
      <c r="BG117" s="183">
        <f t="shared" si="92"/>
        <v>6</v>
      </c>
      <c r="BH117" s="58"/>
      <c r="BI117" s="52">
        <f t="shared" si="135"/>
        <v>8</v>
      </c>
      <c r="BK117" s="8"/>
    </row>
    <row r="118" spans="1:63" s="78" customFormat="1" ht="15" customHeight="1" outlineLevel="1">
      <c r="A118" s="222" t="s">
        <v>220</v>
      </c>
      <c r="B118" s="223"/>
      <c r="C118" s="223"/>
      <c r="D118" s="122">
        <f t="shared" ref="D118" si="136">SUM(D112:D117)</f>
        <v>2</v>
      </c>
      <c r="E118" s="122">
        <f t="shared" ref="E118:I118" si="137">SUM(E112:E117)</f>
        <v>0</v>
      </c>
      <c r="F118" s="122">
        <f t="shared" si="137"/>
        <v>64</v>
      </c>
      <c r="G118" s="122">
        <f t="shared" si="137"/>
        <v>0</v>
      </c>
      <c r="H118" s="122">
        <f t="shared" si="137"/>
        <v>0</v>
      </c>
      <c r="I118" s="122">
        <f t="shared" si="137"/>
        <v>0</v>
      </c>
      <c r="J118" s="123">
        <f t="shared" ref="J118:AZ118" si="138">SUM(J112:J117)</f>
        <v>66</v>
      </c>
      <c r="K118" s="124">
        <f t="shared" si="138"/>
        <v>4</v>
      </c>
      <c r="L118" s="125">
        <f t="shared" si="138"/>
        <v>0</v>
      </c>
      <c r="M118" s="126">
        <f t="shared" si="138"/>
        <v>0</v>
      </c>
      <c r="N118" s="126">
        <f t="shared" si="138"/>
        <v>10</v>
      </c>
      <c r="O118" s="127">
        <f t="shared" si="138"/>
        <v>5</v>
      </c>
      <c r="P118" s="126">
        <f t="shared" si="138"/>
        <v>1</v>
      </c>
      <c r="Q118" s="127">
        <f t="shared" si="138"/>
        <v>0</v>
      </c>
      <c r="R118" s="126">
        <f t="shared" si="138"/>
        <v>2</v>
      </c>
      <c r="S118" s="126">
        <f t="shared" si="138"/>
        <v>0</v>
      </c>
      <c r="T118" s="127">
        <f t="shared" si="138"/>
        <v>0</v>
      </c>
      <c r="U118" s="126">
        <f t="shared" si="138"/>
        <v>0</v>
      </c>
      <c r="V118" s="127">
        <f t="shared" si="138"/>
        <v>0</v>
      </c>
      <c r="W118" s="127">
        <f t="shared" si="138"/>
        <v>2</v>
      </c>
      <c r="X118" s="127">
        <f t="shared" si="138"/>
        <v>2</v>
      </c>
      <c r="Y118" s="126">
        <f t="shared" si="138"/>
        <v>0</v>
      </c>
      <c r="Z118" s="126">
        <f t="shared" si="138"/>
        <v>3</v>
      </c>
      <c r="AA118" s="127">
        <f t="shared" si="138"/>
        <v>1</v>
      </c>
      <c r="AB118" s="126">
        <f t="shared" si="138"/>
        <v>1</v>
      </c>
      <c r="AC118" s="127">
        <f t="shared" si="138"/>
        <v>0</v>
      </c>
      <c r="AD118" s="127">
        <f t="shared" si="138"/>
        <v>0</v>
      </c>
      <c r="AE118" s="127">
        <f t="shared" si="138"/>
        <v>0</v>
      </c>
      <c r="AF118" s="127">
        <f t="shared" si="138"/>
        <v>1</v>
      </c>
      <c r="AG118" s="126">
        <f t="shared" si="138"/>
        <v>0</v>
      </c>
      <c r="AH118" s="126">
        <f t="shared" si="138"/>
        <v>0</v>
      </c>
      <c r="AI118" s="126">
        <f t="shared" si="138"/>
        <v>0</v>
      </c>
      <c r="AJ118" s="127">
        <f t="shared" si="138"/>
        <v>0</v>
      </c>
      <c r="AK118" s="126">
        <f t="shared" si="138"/>
        <v>2</v>
      </c>
      <c r="AL118" s="127">
        <f t="shared" si="138"/>
        <v>0</v>
      </c>
      <c r="AM118" s="127">
        <f t="shared" si="138"/>
        <v>3</v>
      </c>
      <c r="AN118" s="127">
        <f t="shared" si="138"/>
        <v>1</v>
      </c>
      <c r="AO118" s="127">
        <f t="shared" si="138"/>
        <v>0</v>
      </c>
      <c r="AP118" s="127">
        <f t="shared" si="138"/>
        <v>1</v>
      </c>
      <c r="AQ118" s="126">
        <f t="shared" si="138"/>
        <v>0</v>
      </c>
      <c r="AR118" s="126"/>
      <c r="AS118" s="126">
        <f t="shared" si="138"/>
        <v>0</v>
      </c>
      <c r="AT118" s="126">
        <f t="shared" si="138"/>
        <v>0</v>
      </c>
      <c r="AU118" s="126">
        <f t="shared" si="138"/>
        <v>2</v>
      </c>
      <c r="AV118" s="127">
        <f t="shared" si="138"/>
        <v>0</v>
      </c>
      <c r="AW118" s="127">
        <f t="shared" si="138"/>
        <v>0</v>
      </c>
      <c r="AX118" s="127">
        <f t="shared" si="138"/>
        <v>0</v>
      </c>
      <c r="AY118" s="126">
        <f t="shared" si="138"/>
        <v>2</v>
      </c>
      <c r="AZ118" s="128">
        <f t="shared" si="138"/>
        <v>0</v>
      </c>
      <c r="BA118" s="129">
        <f t="shared" si="117"/>
        <v>43</v>
      </c>
      <c r="BB118" s="127">
        <f t="shared" ref="BB118:BD118" si="139">SUM(BB112:BB117)</f>
        <v>1</v>
      </c>
      <c r="BC118" s="127">
        <f t="shared" si="139"/>
        <v>1</v>
      </c>
      <c r="BD118" s="127">
        <f t="shared" si="139"/>
        <v>0</v>
      </c>
      <c r="BE118" s="191">
        <f>SUM(BE112:BE117)</f>
        <v>0</v>
      </c>
      <c r="BF118" s="127">
        <f t="shared" si="127"/>
        <v>0</v>
      </c>
      <c r="BG118" s="184">
        <f t="shared" si="92"/>
        <v>21</v>
      </c>
      <c r="BH118" s="67"/>
      <c r="BI118" s="53">
        <f t="shared" si="135"/>
        <v>23</v>
      </c>
      <c r="BK118" s="79"/>
    </row>
    <row r="119" spans="1:63" s="7" customFormat="1" ht="15" customHeight="1" outlineLevel="2">
      <c r="A119" s="219" t="s">
        <v>220</v>
      </c>
      <c r="B119" s="221" t="s">
        <v>25</v>
      </c>
      <c r="C119" s="225" t="s">
        <v>17</v>
      </c>
      <c r="D119" s="173">
        <v>1</v>
      </c>
      <c r="E119" s="173"/>
      <c r="F119" s="173">
        <v>5</v>
      </c>
      <c r="G119" s="173"/>
      <c r="H119" s="173"/>
      <c r="I119" s="173"/>
      <c r="J119" s="120">
        <f t="shared" ref="J119:J124" si="140">SUM(D119:H119)-I119</f>
        <v>6</v>
      </c>
      <c r="K119" s="131"/>
      <c r="L119" s="132"/>
      <c r="M119" s="133"/>
      <c r="N119" s="248">
        <v>1</v>
      </c>
      <c r="O119" s="248">
        <v>2</v>
      </c>
      <c r="P119" s="133"/>
      <c r="Q119" s="134"/>
      <c r="R119" s="133"/>
      <c r="S119" s="133"/>
      <c r="T119" s="134"/>
      <c r="U119" s="133"/>
      <c r="V119" s="134"/>
      <c r="W119" s="134"/>
      <c r="X119" s="134"/>
      <c r="Y119" s="133"/>
      <c r="Z119" s="133"/>
      <c r="AA119" s="134"/>
      <c r="AB119" s="133"/>
      <c r="AC119" s="134"/>
      <c r="AD119" s="134"/>
      <c r="AE119" s="134"/>
      <c r="AF119" s="134"/>
      <c r="AG119" s="133"/>
      <c r="AH119" s="133"/>
      <c r="AI119" s="133"/>
      <c r="AJ119" s="134"/>
      <c r="AK119" s="133"/>
      <c r="AL119" s="134"/>
      <c r="AM119" s="134"/>
      <c r="AN119" s="134"/>
      <c r="AO119" s="134"/>
      <c r="AP119" s="134"/>
      <c r="AQ119" s="133"/>
      <c r="AR119" s="133"/>
      <c r="AS119" s="133"/>
      <c r="AT119" s="133"/>
      <c r="AU119" s="133"/>
      <c r="AV119" s="134"/>
      <c r="AW119" s="134"/>
      <c r="AX119" s="134"/>
      <c r="AY119" s="133"/>
      <c r="AZ119" s="135"/>
      <c r="BA119" s="121">
        <f t="shared" si="117"/>
        <v>3</v>
      </c>
      <c r="BB119" s="182"/>
      <c r="BC119" s="182"/>
      <c r="BD119" s="182"/>
      <c r="BE119" s="190">
        <v>1</v>
      </c>
      <c r="BF119" s="182">
        <f t="shared" si="127"/>
        <v>1</v>
      </c>
      <c r="BG119" s="183">
        <f t="shared" si="92"/>
        <v>2</v>
      </c>
      <c r="BH119" s="58"/>
      <c r="BI119" s="52">
        <f t="shared" si="135"/>
        <v>4</v>
      </c>
      <c r="BK119" s="8"/>
    </row>
    <row r="120" spans="1:63" s="7" customFormat="1" ht="15" customHeight="1" outlineLevel="2">
      <c r="A120" s="219" t="s">
        <v>220</v>
      </c>
      <c r="B120" s="221" t="s">
        <v>25</v>
      </c>
      <c r="C120" s="225" t="s">
        <v>36</v>
      </c>
      <c r="D120" s="173">
        <v>4</v>
      </c>
      <c r="E120" s="173"/>
      <c r="F120" s="173">
        <v>10</v>
      </c>
      <c r="G120" s="173"/>
      <c r="H120" s="173"/>
      <c r="I120" s="173"/>
      <c r="J120" s="120">
        <f t="shared" si="140"/>
        <v>14</v>
      </c>
      <c r="K120" s="252">
        <v>1</v>
      </c>
      <c r="L120" s="132"/>
      <c r="M120" s="133"/>
      <c r="N120" s="133"/>
      <c r="O120" s="134"/>
      <c r="P120" s="248">
        <v>1</v>
      </c>
      <c r="Q120" s="134"/>
      <c r="R120" s="133"/>
      <c r="S120" s="133"/>
      <c r="T120" s="134"/>
      <c r="U120" s="133"/>
      <c r="V120" s="134"/>
      <c r="W120" s="134"/>
      <c r="X120" s="134"/>
      <c r="Y120" s="133"/>
      <c r="Z120" s="248">
        <v>1</v>
      </c>
      <c r="AA120" s="134"/>
      <c r="AB120" s="133"/>
      <c r="AC120" s="134"/>
      <c r="AD120" s="134"/>
      <c r="AE120" s="134"/>
      <c r="AF120" s="134"/>
      <c r="AG120" s="133"/>
      <c r="AH120" s="133"/>
      <c r="AI120" s="133"/>
      <c r="AJ120" s="134"/>
      <c r="AK120" s="133"/>
      <c r="AL120" s="134"/>
      <c r="AM120" s="134"/>
      <c r="AN120" s="134"/>
      <c r="AO120" s="134"/>
      <c r="AP120" s="134"/>
      <c r="AQ120" s="133"/>
      <c r="AR120" s="133"/>
      <c r="AS120" s="133"/>
      <c r="AT120" s="133"/>
      <c r="AU120" s="133"/>
      <c r="AV120" s="134"/>
      <c r="AW120" s="134"/>
      <c r="AX120" s="134"/>
      <c r="AY120" s="133"/>
      <c r="AZ120" s="135"/>
      <c r="BA120" s="121">
        <f t="shared" si="117"/>
        <v>3</v>
      </c>
      <c r="BB120" s="182"/>
      <c r="BC120" s="182"/>
      <c r="BD120" s="182"/>
      <c r="BE120" s="190">
        <v>4</v>
      </c>
      <c r="BF120" s="182">
        <f t="shared" si="127"/>
        <v>4</v>
      </c>
      <c r="BG120" s="183">
        <f t="shared" si="92"/>
        <v>7</v>
      </c>
      <c r="BH120" s="58"/>
      <c r="BI120" s="52">
        <f t="shared" si="135"/>
        <v>15</v>
      </c>
      <c r="BK120" s="8"/>
    </row>
    <row r="121" spans="1:63" s="7" customFormat="1" ht="15" customHeight="1" outlineLevel="2">
      <c r="A121" s="219" t="s">
        <v>220</v>
      </c>
      <c r="B121" s="221" t="s">
        <v>25</v>
      </c>
      <c r="C121" s="225" t="s">
        <v>14</v>
      </c>
      <c r="D121" s="173">
        <v>4</v>
      </c>
      <c r="E121" s="173"/>
      <c r="F121" s="173">
        <v>10</v>
      </c>
      <c r="G121" s="173"/>
      <c r="H121" s="173"/>
      <c r="I121" s="173"/>
      <c r="J121" s="120">
        <f t="shared" si="140"/>
        <v>14</v>
      </c>
      <c r="K121" s="131"/>
      <c r="L121" s="132"/>
      <c r="M121" s="248">
        <v>1</v>
      </c>
      <c r="N121" s="133"/>
      <c r="O121" s="248">
        <v>2</v>
      </c>
      <c r="P121" s="133"/>
      <c r="Q121" s="134"/>
      <c r="R121" s="133"/>
      <c r="S121" s="133"/>
      <c r="T121" s="134"/>
      <c r="U121" s="133"/>
      <c r="V121" s="134"/>
      <c r="W121" s="247">
        <v>1</v>
      </c>
      <c r="X121" s="134"/>
      <c r="Y121" s="133"/>
      <c r="Z121" s="133"/>
      <c r="AA121" s="134"/>
      <c r="AB121" s="133"/>
      <c r="AC121" s="134"/>
      <c r="AD121" s="134"/>
      <c r="AE121" s="134"/>
      <c r="AF121" s="134"/>
      <c r="AG121" s="133"/>
      <c r="AH121" s="133"/>
      <c r="AI121" s="133"/>
      <c r="AJ121" s="134"/>
      <c r="AK121" s="133"/>
      <c r="AL121" s="134"/>
      <c r="AM121" s="134"/>
      <c r="AN121" s="134"/>
      <c r="AO121" s="134"/>
      <c r="AP121" s="134"/>
      <c r="AQ121" s="133"/>
      <c r="AR121" s="133"/>
      <c r="AS121" s="133"/>
      <c r="AT121" s="133"/>
      <c r="AU121" s="133">
        <v>1</v>
      </c>
      <c r="AV121" s="134"/>
      <c r="AW121" s="134"/>
      <c r="AX121" s="134"/>
      <c r="AY121" s="133"/>
      <c r="AZ121" s="135"/>
      <c r="BA121" s="121">
        <f t="shared" si="117"/>
        <v>5</v>
      </c>
      <c r="BB121" s="182"/>
      <c r="BC121" s="182">
        <v>1</v>
      </c>
      <c r="BD121" s="182"/>
      <c r="BE121" s="190">
        <v>4</v>
      </c>
      <c r="BF121" s="182">
        <f t="shared" si="127"/>
        <v>4</v>
      </c>
      <c r="BG121" s="183">
        <f t="shared" si="92"/>
        <v>4</v>
      </c>
      <c r="BH121" s="58"/>
      <c r="BI121" s="52">
        <f t="shared" si="135"/>
        <v>13</v>
      </c>
      <c r="BK121" s="8"/>
    </row>
    <row r="122" spans="1:63" s="7" customFormat="1" ht="15" customHeight="1" outlineLevel="2">
      <c r="A122" s="219" t="s">
        <v>220</v>
      </c>
      <c r="B122" s="221" t="s">
        <v>25</v>
      </c>
      <c r="C122" s="225" t="s">
        <v>18</v>
      </c>
      <c r="D122" s="173">
        <v>2</v>
      </c>
      <c r="E122" s="173"/>
      <c r="F122" s="173">
        <v>20</v>
      </c>
      <c r="G122" s="173"/>
      <c r="H122" s="173"/>
      <c r="I122" s="173"/>
      <c r="J122" s="120">
        <f t="shared" si="140"/>
        <v>22</v>
      </c>
      <c r="K122" s="252">
        <v>2</v>
      </c>
      <c r="L122" s="132"/>
      <c r="M122" s="133"/>
      <c r="N122" s="248">
        <v>1</v>
      </c>
      <c r="O122" s="248">
        <v>2</v>
      </c>
      <c r="P122" s="248">
        <v>1</v>
      </c>
      <c r="Q122" s="134"/>
      <c r="R122" s="133"/>
      <c r="S122" s="133"/>
      <c r="T122" s="134"/>
      <c r="U122" s="133"/>
      <c r="V122" s="134"/>
      <c r="W122" s="134"/>
      <c r="X122" s="134"/>
      <c r="Y122" s="133"/>
      <c r="Z122" s="133"/>
      <c r="AA122" s="247">
        <v>1</v>
      </c>
      <c r="AB122" s="133"/>
      <c r="AC122" s="134"/>
      <c r="AD122" s="134"/>
      <c r="AE122" s="134"/>
      <c r="AF122" s="134">
        <v>1</v>
      </c>
      <c r="AG122" s="133"/>
      <c r="AH122" s="133"/>
      <c r="AI122" s="133"/>
      <c r="AJ122" s="134"/>
      <c r="AK122" s="133">
        <v>1</v>
      </c>
      <c r="AL122" s="134"/>
      <c r="AM122" s="134">
        <v>1</v>
      </c>
      <c r="AN122" s="134"/>
      <c r="AO122" s="134"/>
      <c r="AP122" s="134">
        <v>1</v>
      </c>
      <c r="AQ122" s="133"/>
      <c r="AR122" s="133"/>
      <c r="AS122" s="133"/>
      <c r="AT122" s="133"/>
      <c r="AU122" s="133">
        <v>1</v>
      </c>
      <c r="AV122" s="134"/>
      <c r="AW122" s="134"/>
      <c r="AX122" s="134"/>
      <c r="AY122" s="133">
        <v>2</v>
      </c>
      <c r="AZ122" s="135"/>
      <c r="BA122" s="121">
        <f t="shared" si="117"/>
        <v>14</v>
      </c>
      <c r="BB122" s="182"/>
      <c r="BC122" s="182"/>
      <c r="BD122" s="182"/>
      <c r="BE122" s="190">
        <v>2</v>
      </c>
      <c r="BF122" s="182">
        <f t="shared" si="127"/>
        <v>2</v>
      </c>
      <c r="BG122" s="183">
        <f t="shared" si="92"/>
        <v>6</v>
      </c>
      <c r="BH122" s="58"/>
      <c r="BI122" s="52">
        <f t="shared" si="135"/>
        <v>10</v>
      </c>
      <c r="BK122" s="8"/>
    </row>
    <row r="123" spans="1:63" s="7" customFormat="1" ht="15" customHeight="1" outlineLevel="2">
      <c r="A123" s="219" t="s">
        <v>220</v>
      </c>
      <c r="B123" s="221" t="s">
        <v>25</v>
      </c>
      <c r="C123" s="225" t="s">
        <v>13</v>
      </c>
      <c r="D123" s="173">
        <v>1</v>
      </c>
      <c r="E123" s="173"/>
      <c r="F123" s="173"/>
      <c r="G123" s="173"/>
      <c r="H123" s="173"/>
      <c r="I123" s="173"/>
      <c r="J123" s="120">
        <f t="shared" si="140"/>
        <v>1</v>
      </c>
      <c r="K123" s="131"/>
      <c r="L123" s="132"/>
      <c r="M123" s="133"/>
      <c r="N123" s="133"/>
      <c r="O123" s="134"/>
      <c r="P123" s="133"/>
      <c r="Q123" s="134"/>
      <c r="R123" s="133"/>
      <c r="S123" s="133"/>
      <c r="T123" s="134"/>
      <c r="U123" s="133"/>
      <c r="V123" s="134"/>
      <c r="W123" s="134"/>
      <c r="X123" s="134"/>
      <c r="Y123" s="133"/>
      <c r="Z123" s="133"/>
      <c r="AA123" s="134"/>
      <c r="AB123" s="133"/>
      <c r="AC123" s="134"/>
      <c r="AD123" s="134"/>
      <c r="AE123" s="134"/>
      <c r="AF123" s="134"/>
      <c r="AG123" s="133"/>
      <c r="AH123" s="133"/>
      <c r="AI123" s="133"/>
      <c r="AJ123" s="134"/>
      <c r="AK123" s="133"/>
      <c r="AL123" s="134"/>
      <c r="AM123" s="134"/>
      <c r="AN123" s="134"/>
      <c r="AO123" s="134"/>
      <c r="AP123" s="134"/>
      <c r="AQ123" s="133"/>
      <c r="AR123" s="133"/>
      <c r="AS123" s="133"/>
      <c r="AT123" s="133"/>
      <c r="AU123" s="133"/>
      <c r="AV123" s="134"/>
      <c r="AW123" s="134"/>
      <c r="AX123" s="134"/>
      <c r="AY123" s="133"/>
      <c r="AZ123" s="135"/>
      <c r="BA123" s="121">
        <f t="shared" si="117"/>
        <v>0</v>
      </c>
      <c r="BB123" s="182"/>
      <c r="BC123" s="182"/>
      <c r="BD123" s="182"/>
      <c r="BE123" s="190">
        <v>1</v>
      </c>
      <c r="BF123" s="182">
        <f t="shared" si="127"/>
        <v>1</v>
      </c>
      <c r="BG123" s="183">
        <f t="shared" si="92"/>
        <v>0</v>
      </c>
      <c r="BH123" s="58"/>
      <c r="BI123" s="52">
        <f t="shared" si="135"/>
        <v>2</v>
      </c>
      <c r="BK123" s="8"/>
    </row>
    <row r="124" spans="1:63" s="7" customFormat="1" ht="15" customHeight="1" outlineLevel="2">
      <c r="A124" s="219" t="s">
        <v>220</v>
      </c>
      <c r="B124" s="221" t="s">
        <v>25</v>
      </c>
      <c r="C124" s="225" t="s">
        <v>143</v>
      </c>
      <c r="D124" s="173">
        <v>3</v>
      </c>
      <c r="E124" s="173"/>
      <c r="F124" s="173">
        <v>15</v>
      </c>
      <c r="G124" s="173"/>
      <c r="H124" s="173"/>
      <c r="I124" s="173"/>
      <c r="J124" s="120">
        <f t="shared" si="140"/>
        <v>18</v>
      </c>
      <c r="K124" s="252">
        <v>3</v>
      </c>
      <c r="L124" s="132"/>
      <c r="M124" s="133"/>
      <c r="N124" s="248">
        <v>1</v>
      </c>
      <c r="O124" s="248">
        <v>2</v>
      </c>
      <c r="P124" s="248">
        <v>1</v>
      </c>
      <c r="Q124" s="134"/>
      <c r="R124" s="133"/>
      <c r="S124" s="133"/>
      <c r="T124" s="134"/>
      <c r="U124" s="133"/>
      <c r="V124" s="134"/>
      <c r="W124" s="134"/>
      <c r="X124" s="134"/>
      <c r="Y124" s="133"/>
      <c r="Z124" s="133"/>
      <c r="AA124" s="134"/>
      <c r="AB124" s="133"/>
      <c r="AC124" s="134"/>
      <c r="AD124" s="134"/>
      <c r="AE124" s="134"/>
      <c r="AF124" s="134"/>
      <c r="AG124" s="133"/>
      <c r="AH124" s="133"/>
      <c r="AI124" s="133"/>
      <c r="AJ124" s="134"/>
      <c r="AK124" s="133">
        <v>1</v>
      </c>
      <c r="AL124" s="134"/>
      <c r="AM124" s="134">
        <v>1</v>
      </c>
      <c r="AN124" s="134"/>
      <c r="AO124" s="134"/>
      <c r="AP124" s="134"/>
      <c r="AQ124" s="133"/>
      <c r="AR124" s="133"/>
      <c r="AS124" s="133"/>
      <c r="AT124" s="133"/>
      <c r="AU124" s="133"/>
      <c r="AV124" s="134"/>
      <c r="AW124" s="134"/>
      <c r="AX124" s="134"/>
      <c r="AY124" s="133"/>
      <c r="AZ124" s="135"/>
      <c r="BA124" s="121">
        <f t="shared" si="117"/>
        <v>9</v>
      </c>
      <c r="BB124" s="182"/>
      <c r="BC124" s="182"/>
      <c r="BD124" s="182"/>
      <c r="BE124" s="190">
        <v>3</v>
      </c>
      <c r="BF124" s="182">
        <f t="shared" si="127"/>
        <v>3</v>
      </c>
      <c r="BG124" s="183">
        <f t="shared" si="92"/>
        <v>6</v>
      </c>
      <c r="BH124" s="58"/>
      <c r="BI124" s="52">
        <f t="shared" si="135"/>
        <v>12</v>
      </c>
      <c r="BK124" s="8"/>
    </row>
    <row r="125" spans="1:63" s="78" customFormat="1" ht="15" customHeight="1" outlineLevel="1">
      <c r="A125" s="222" t="s">
        <v>220</v>
      </c>
      <c r="B125" s="223"/>
      <c r="C125" s="223"/>
      <c r="D125" s="122">
        <f t="shared" ref="D125" si="141">SUM(D119:D124)</f>
        <v>15</v>
      </c>
      <c r="E125" s="122">
        <f t="shared" ref="E125:I125" si="142">SUM(E119:E124)</f>
        <v>0</v>
      </c>
      <c r="F125" s="122">
        <f t="shared" si="142"/>
        <v>60</v>
      </c>
      <c r="G125" s="122">
        <f t="shared" si="142"/>
        <v>0</v>
      </c>
      <c r="H125" s="122">
        <f t="shared" si="142"/>
        <v>0</v>
      </c>
      <c r="I125" s="122">
        <f t="shared" si="142"/>
        <v>0</v>
      </c>
      <c r="J125" s="123">
        <f t="shared" ref="J125:AZ125" si="143">SUM(J119:J124)</f>
        <v>75</v>
      </c>
      <c r="K125" s="124">
        <f t="shared" si="143"/>
        <v>6</v>
      </c>
      <c r="L125" s="125">
        <f t="shared" si="143"/>
        <v>0</v>
      </c>
      <c r="M125" s="126">
        <f t="shared" si="143"/>
        <v>1</v>
      </c>
      <c r="N125" s="126">
        <f t="shared" si="143"/>
        <v>3</v>
      </c>
      <c r="O125" s="127">
        <f t="shared" si="143"/>
        <v>8</v>
      </c>
      <c r="P125" s="126">
        <f t="shared" si="143"/>
        <v>3</v>
      </c>
      <c r="Q125" s="127">
        <f t="shared" si="143"/>
        <v>0</v>
      </c>
      <c r="R125" s="126">
        <f t="shared" si="143"/>
        <v>0</v>
      </c>
      <c r="S125" s="126">
        <f t="shared" si="143"/>
        <v>0</v>
      </c>
      <c r="T125" s="127">
        <f t="shared" si="143"/>
        <v>0</v>
      </c>
      <c r="U125" s="126">
        <f t="shared" si="143"/>
        <v>0</v>
      </c>
      <c r="V125" s="127">
        <f t="shared" si="143"/>
        <v>0</v>
      </c>
      <c r="W125" s="127">
        <f t="shared" si="143"/>
        <v>1</v>
      </c>
      <c r="X125" s="127">
        <f t="shared" si="143"/>
        <v>0</v>
      </c>
      <c r="Y125" s="126">
        <f t="shared" si="143"/>
        <v>0</v>
      </c>
      <c r="Z125" s="126">
        <f t="shared" si="143"/>
        <v>1</v>
      </c>
      <c r="AA125" s="127">
        <f t="shared" si="143"/>
        <v>1</v>
      </c>
      <c r="AB125" s="126">
        <f t="shared" si="143"/>
        <v>0</v>
      </c>
      <c r="AC125" s="127">
        <f t="shared" si="143"/>
        <v>0</v>
      </c>
      <c r="AD125" s="127">
        <f t="shared" si="143"/>
        <v>0</v>
      </c>
      <c r="AE125" s="127">
        <f t="shared" si="143"/>
        <v>0</v>
      </c>
      <c r="AF125" s="127">
        <f t="shared" si="143"/>
        <v>1</v>
      </c>
      <c r="AG125" s="126">
        <f t="shared" si="143"/>
        <v>0</v>
      </c>
      <c r="AH125" s="126">
        <f t="shared" si="143"/>
        <v>0</v>
      </c>
      <c r="AI125" s="126">
        <f t="shared" si="143"/>
        <v>0</v>
      </c>
      <c r="AJ125" s="127">
        <f t="shared" si="143"/>
        <v>0</v>
      </c>
      <c r="AK125" s="126">
        <f t="shared" si="143"/>
        <v>2</v>
      </c>
      <c r="AL125" s="127">
        <f t="shared" si="143"/>
        <v>0</v>
      </c>
      <c r="AM125" s="127">
        <f t="shared" si="143"/>
        <v>2</v>
      </c>
      <c r="AN125" s="127">
        <f t="shared" si="143"/>
        <v>0</v>
      </c>
      <c r="AO125" s="127">
        <f t="shared" si="143"/>
        <v>0</v>
      </c>
      <c r="AP125" s="127">
        <f t="shared" si="143"/>
        <v>1</v>
      </c>
      <c r="AQ125" s="126">
        <f t="shared" si="143"/>
        <v>0</v>
      </c>
      <c r="AR125" s="126"/>
      <c r="AS125" s="126">
        <f t="shared" si="143"/>
        <v>0</v>
      </c>
      <c r="AT125" s="126">
        <f t="shared" si="143"/>
        <v>0</v>
      </c>
      <c r="AU125" s="126">
        <f t="shared" si="143"/>
        <v>2</v>
      </c>
      <c r="AV125" s="127">
        <f t="shared" si="143"/>
        <v>0</v>
      </c>
      <c r="AW125" s="127">
        <f t="shared" si="143"/>
        <v>0</v>
      </c>
      <c r="AX125" s="127">
        <f t="shared" si="143"/>
        <v>0</v>
      </c>
      <c r="AY125" s="126">
        <f t="shared" si="143"/>
        <v>2</v>
      </c>
      <c r="AZ125" s="128">
        <f t="shared" si="143"/>
        <v>0</v>
      </c>
      <c r="BA125" s="129">
        <f t="shared" si="117"/>
        <v>34</v>
      </c>
      <c r="BB125" s="127">
        <f t="shared" ref="BB125:BD125" si="144">SUM(BB119:BB124)</f>
        <v>0</v>
      </c>
      <c r="BC125" s="127">
        <f t="shared" si="144"/>
        <v>1</v>
      </c>
      <c r="BD125" s="127">
        <f t="shared" si="144"/>
        <v>0</v>
      </c>
      <c r="BE125" s="191">
        <f>SUM(BE119:BE124)</f>
        <v>15</v>
      </c>
      <c r="BF125" s="127">
        <f t="shared" si="127"/>
        <v>15</v>
      </c>
      <c r="BG125" s="184">
        <f t="shared" si="92"/>
        <v>25</v>
      </c>
      <c r="BH125" s="67"/>
      <c r="BI125" s="53">
        <f t="shared" si="135"/>
        <v>56</v>
      </c>
      <c r="BK125" s="79"/>
    </row>
    <row r="126" spans="1:63" s="7" customFormat="1" ht="15" customHeight="1" outlineLevel="2">
      <c r="A126" s="219" t="s">
        <v>220</v>
      </c>
      <c r="B126" s="226" t="s">
        <v>29</v>
      </c>
      <c r="C126" s="225" t="s">
        <v>17</v>
      </c>
      <c r="D126" s="173"/>
      <c r="E126" s="173"/>
      <c r="F126" s="173"/>
      <c r="G126" s="173"/>
      <c r="H126" s="173"/>
      <c r="I126" s="173"/>
      <c r="J126" s="120">
        <f t="shared" ref="J126:J132" si="145">SUM(D126:H126)-I126</f>
        <v>0</v>
      </c>
      <c r="K126" s="131"/>
      <c r="L126" s="132"/>
      <c r="M126" s="133"/>
      <c r="N126" s="133"/>
      <c r="O126" s="134"/>
      <c r="P126" s="133"/>
      <c r="Q126" s="134"/>
      <c r="R126" s="133"/>
      <c r="S126" s="133"/>
      <c r="T126" s="134"/>
      <c r="U126" s="133"/>
      <c r="V126" s="134"/>
      <c r="W126" s="134"/>
      <c r="X126" s="134"/>
      <c r="Y126" s="133"/>
      <c r="Z126" s="133"/>
      <c r="AA126" s="134"/>
      <c r="AB126" s="133"/>
      <c r="AC126" s="134"/>
      <c r="AD126" s="134"/>
      <c r="AE126" s="134"/>
      <c r="AF126" s="134"/>
      <c r="AG126" s="133"/>
      <c r="AH126" s="133"/>
      <c r="AI126" s="133"/>
      <c r="AJ126" s="134"/>
      <c r="AK126" s="133"/>
      <c r="AL126" s="134"/>
      <c r="AM126" s="134"/>
      <c r="AN126" s="134"/>
      <c r="AO126" s="134"/>
      <c r="AP126" s="134"/>
      <c r="AQ126" s="133"/>
      <c r="AR126" s="133"/>
      <c r="AS126" s="133"/>
      <c r="AT126" s="133"/>
      <c r="AU126" s="133"/>
      <c r="AV126" s="134"/>
      <c r="AW126" s="134"/>
      <c r="AX126" s="134"/>
      <c r="AY126" s="133"/>
      <c r="AZ126" s="135"/>
      <c r="BA126" s="121">
        <f t="shared" si="117"/>
        <v>0</v>
      </c>
      <c r="BB126" s="182"/>
      <c r="BC126" s="182"/>
      <c r="BD126" s="182"/>
      <c r="BE126" s="190"/>
      <c r="BF126" s="182">
        <f t="shared" si="127"/>
        <v>0</v>
      </c>
      <c r="BG126" s="183">
        <f t="shared" si="92"/>
        <v>0</v>
      </c>
      <c r="BH126" s="58"/>
      <c r="BI126" s="52">
        <f t="shared" si="135"/>
        <v>0</v>
      </c>
      <c r="BK126" s="8"/>
    </row>
    <row r="127" spans="1:63" s="7" customFormat="1" ht="15" customHeight="1" outlineLevel="2">
      <c r="A127" s="219" t="s">
        <v>220</v>
      </c>
      <c r="B127" s="226" t="s">
        <v>29</v>
      </c>
      <c r="C127" s="225" t="s">
        <v>139</v>
      </c>
      <c r="D127" s="173"/>
      <c r="E127" s="173"/>
      <c r="F127" s="173"/>
      <c r="G127" s="173"/>
      <c r="H127" s="173"/>
      <c r="I127" s="173"/>
      <c r="J127" s="120">
        <f t="shared" si="145"/>
        <v>0</v>
      </c>
      <c r="K127" s="131"/>
      <c r="L127" s="132"/>
      <c r="M127" s="133"/>
      <c r="N127" s="133"/>
      <c r="O127" s="134"/>
      <c r="P127" s="133"/>
      <c r="Q127" s="134"/>
      <c r="R127" s="133"/>
      <c r="S127" s="133"/>
      <c r="T127" s="134"/>
      <c r="U127" s="133"/>
      <c r="V127" s="134"/>
      <c r="W127" s="134"/>
      <c r="X127" s="134"/>
      <c r="Y127" s="133"/>
      <c r="Z127" s="133"/>
      <c r="AA127" s="134"/>
      <c r="AB127" s="133"/>
      <c r="AC127" s="134"/>
      <c r="AD127" s="134"/>
      <c r="AE127" s="134"/>
      <c r="AF127" s="134"/>
      <c r="AG127" s="133"/>
      <c r="AH127" s="133"/>
      <c r="AI127" s="133"/>
      <c r="AJ127" s="134"/>
      <c r="AK127" s="133"/>
      <c r="AL127" s="134"/>
      <c r="AM127" s="134"/>
      <c r="AN127" s="134"/>
      <c r="AO127" s="134"/>
      <c r="AP127" s="134"/>
      <c r="AQ127" s="133"/>
      <c r="AR127" s="133"/>
      <c r="AS127" s="133"/>
      <c r="AT127" s="133"/>
      <c r="AU127" s="133"/>
      <c r="AV127" s="134"/>
      <c r="AW127" s="134"/>
      <c r="AX127" s="134"/>
      <c r="AY127" s="133"/>
      <c r="AZ127" s="135"/>
      <c r="BA127" s="121">
        <f t="shared" si="117"/>
        <v>0</v>
      </c>
      <c r="BB127" s="182"/>
      <c r="BC127" s="182"/>
      <c r="BD127" s="182"/>
      <c r="BE127" s="190"/>
      <c r="BF127" s="182">
        <f t="shared" si="127"/>
        <v>0</v>
      </c>
      <c r="BG127" s="183">
        <f t="shared" si="92"/>
        <v>0</v>
      </c>
      <c r="BH127" s="58"/>
      <c r="BI127" s="52">
        <f t="shared" si="135"/>
        <v>0</v>
      </c>
      <c r="BK127" s="8"/>
    </row>
    <row r="128" spans="1:63" s="7" customFormat="1" ht="15" customHeight="1" outlineLevel="2">
      <c r="A128" s="219" t="s">
        <v>220</v>
      </c>
      <c r="B128" s="226" t="s">
        <v>29</v>
      </c>
      <c r="C128" s="225" t="s">
        <v>36</v>
      </c>
      <c r="D128" s="173"/>
      <c r="E128" s="173"/>
      <c r="F128" s="173"/>
      <c r="G128" s="173"/>
      <c r="H128" s="173"/>
      <c r="I128" s="173"/>
      <c r="J128" s="120">
        <f t="shared" si="145"/>
        <v>0</v>
      </c>
      <c r="K128" s="131"/>
      <c r="L128" s="132"/>
      <c r="M128" s="133"/>
      <c r="N128" s="133"/>
      <c r="O128" s="134"/>
      <c r="P128" s="133"/>
      <c r="Q128" s="134"/>
      <c r="R128" s="133"/>
      <c r="S128" s="133"/>
      <c r="T128" s="134"/>
      <c r="U128" s="133"/>
      <c r="V128" s="134"/>
      <c r="W128" s="134"/>
      <c r="X128" s="134"/>
      <c r="Y128" s="133"/>
      <c r="Z128" s="133"/>
      <c r="AA128" s="134"/>
      <c r="AB128" s="133"/>
      <c r="AC128" s="134"/>
      <c r="AD128" s="134"/>
      <c r="AE128" s="134"/>
      <c r="AF128" s="134"/>
      <c r="AG128" s="133"/>
      <c r="AH128" s="133"/>
      <c r="AI128" s="133"/>
      <c r="AJ128" s="134"/>
      <c r="AK128" s="133"/>
      <c r="AL128" s="134"/>
      <c r="AM128" s="134"/>
      <c r="AN128" s="134"/>
      <c r="AO128" s="134"/>
      <c r="AP128" s="134"/>
      <c r="AQ128" s="133"/>
      <c r="AR128" s="133"/>
      <c r="AS128" s="133"/>
      <c r="AT128" s="133"/>
      <c r="AU128" s="133"/>
      <c r="AV128" s="134"/>
      <c r="AW128" s="134"/>
      <c r="AX128" s="134"/>
      <c r="AY128" s="133"/>
      <c r="AZ128" s="135"/>
      <c r="BA128" s="121">
        <f t="shared" si="117"/>
        <v>0</v>
      </c>
      <c r="BB128" s="182"/>
      <c r="BC128" s="182"/>
      <c r="BD128" s="182"/>
      <c r="BE128" s="190"/>
      <c r="BF128" s="182">
        <f t="shared" si="127"/>
        <v>0</v>
      </c>
      <c r="BG128" s="183">
        <f t="shared" si="92"/>
        <v>0</v>
      </c>
      <c r="BH128" s="58"/>
      <c r="BI128" s="52">
        <f t="shared" si="135"/>
        <v>0</v>
      </c>
      <c r="BK128" s="8"/>
    </row>
    <row r="129" spans="1:63" s="7" customFormat="1" ht="15" customHeight="1" outlineLevel="2">
      <c r="A129" s="219" t="s">
        <v>220</v>
      </c>
      <c r="B129" s="226" t="s">
        <v>29</v>
      </c>
      <c r="C129" s="225" t="s">
        <v>14</v>
      </c>
      <c r="D129" s="173"/>
      <c r="E129" s="173"/>
      <c r="F129" s="173"/>
      <c r="G129" s="173"/>
      <c r="H129" s="173"/>
      <c r="I129" s="173"/>
      <c r="J129" s="120">
        <f t="shared" si="145"/>
        <v>0</v>
      </c>
      <c r="K129" s="131"/>
      <c r="L129" s="132"/>
      <c r="M129" s="133"/>
      <c r="N129" s="133"/>
      <c r="O129" s="134"/>
      <c r="P129" s="133"/>
      <c r="Q129" s="134"/>
      <c r="R129" s="133"/>
      <c r="S129" s="133"/>
      <c r="T129" s="134"/>
      <c r="U129" s="133"/>
      <c r="V129" s="134"/>
      <c r="W129" s="134"/>
      <c r="X129" s="134"/>
      <c r="Y129" s="133"/>
      <c r="Z129" s="133"/>
      <c r="AA129" s="134"/>
      <c r="AB129" s="133"/>
      <c r="AC129" s="134"/>
      <c r="AD129" s="134"/>
      <c r="AE129" s="134"/>
      <c r="AF129" s="134"/>
      <c r="AG129" s="133"/>
      <c r="AH129" s="133"/>
      <c r="AI129" s="133"/>
      <c r="AJ129" s="134"/>
      <c r="AK129" s="133"/>
      <c r="AL129" s="134"/>
      <c r="AM129" s="134"/>
      <c r="AN129" s="134"/>
      <c r="AO129" s="134"/>
      <c r="AP129" s="134"/>
      <c r="AQ129" s="133"/>
      <c r="AR129" s="133"/>
      <c r="AS129" s="133"/>
      <c r="AT129" s="133"/>
      <c r="AU129" s="133"/>
      <c r="AV129" s="134"/>
      <c r="AW129" s="134"/>
      <c r="AX129" s="134"/>
      <c r="AY129" s="133"/>
      <c r="AZ129" s="135"/>
      <c r="BA129" s="121">
        <f t="shared" si="117"/>
        <v>0</v>
      </c>
      <c r="BB129" s="182"/>
      <c r="BC129" s="182"/>
      <c r="BD129" s="182"/>
      <c r="BE129" s="190"/>
      <c r="BF129" s="182">
        <f t="shared" si="127"/>
        <v>0</v>
      </c>
      <c r="BG129" s="183">
        <f t="shared" si="92"/>
        <v>0</v>
      </c>
      <c r="BH129" s="58"/>
      <c r="BI129" s="52">
        <f t="shared" si="135"/>
        <v>0</v>
      </c>
      <c r="BK129" s="8"/>
    </row>
    <row r="130" spans="1:63" s="7" customFormat="1" ht="15" customHeight="1" outlineLevel="2">
      <c r="A130" s="219" t="s">
        <v>220</v>
      </c>
      <c r="B130" s="226" t="s">
        <v>29</v>
      </c>
      <c r="C130" s="225" t="s">
        <v>18</v>
      </c>
      <c r="D130" s="173"/>
      <c r="E130" s="173"/>
      <c r="F130" s="173"/>
      <c r="G130" s="173"/>
      <c r="H130" s="173"/>
      <c r="I130" s="173"/>
      <c r="J130" s="120">
        <f t="shared" si="145"/>
        <v>0</v>
      </c>
      <c r="K130" s="131"/>
      <c r="L130" s="132"/>
      <c r="M130" s="133"/>
      <c r="N130" s="133"/>
      <c r="O130" s="134"/>
      <c r="P130" s="133"/>
      <c r="Q130" s="134"/>
      <c r="R130" s="133"/>
      <c r="S130" s="133"/>
      <c r="T130" s="134"/>
      <c r="U130" s="133"/>
      <c r="V130" s="134"/>
      <c r="W130" s="134"/>
      <c r="X130" s="134"/>
      <c r="Y130" s="133"/>
      <c r="Z130" s="133"/>
      <c r="AA130" s="134"/>
      <c r="AB130" s="133"/>
      <c r="AC130" s="134"/>
      <c r="AD130" s="134"/>
      <c r="AE130" s="134"/>
      <c r="AF130" s="134"/>
      <c r="AG130" s="133"/>
      <c r="AH130" s="133"/>
      <c r="AI130" s="133"/>
      <c r="AJ130" s="134"/>
      <c r="AK130" s="133"/>
      <c r="AL130" s="134"/>
      <c r="AM130" s="134"/>
      <c r="AN130" s="134"/>
      <c r="AO130" s="134"/>
      <c r="AP130" s="134"/>
      <c r="AQ130" s="133"/>
      <c r="AR130" s="133"/>
      <c r="AS130" s="133"/>
      <c r="AT130" s="133"/>
      <c r="AU130" s="133"/>
      <c r="AV130" s="134"/>
      <c r="AW130" s="134"/>
      <c r="AX130" s="134"/>
      <c r="AY130" s="133"/>
      <c r="AZ130" s="135"/>
      <c r="BA130" s="121">
        <f t="shared" si="117"/>
        <v>0</v>
      </c>
      <c r="BB130" s="182"/>
      <c r="BC130" s="182"/>
      <c r="BD130" s="182"/>
      <c r="BE130" s="190"/>
      <c r="BF130" s="182">
        <f t="shared" si="127"/>
        <v>0</v>
      </c>
      <c r="BG130" s="183">
        <f t="shared" si="92"/>
        <v>0</v>
      </c>
      <c r="BH130" s="58"/>
      <c r="BI130" s="52">
        <f t="shared" si="135"/>
        <v>0</v>
      </c>
      <c r="BK130" s="8"/>
    </row>
    <row r="131" spans="1:63" s="7" customFormat="1" ht="15" customHeight="1" outlineLevel="2">
      <c r="A131" s="219" t="s">
        <v>220</v>
      </c>
      <c r="B131" s="226" t="s">
        <v>29</v>
      </c>
      <c r="C131" s="225" t="s">
        <v>13</v>
      </c>
      <c r="D131" s="173"/>
      <c r="E131" s="173"/>
      <c r="F131" s="173"/>
      <c r="G131" s="173"/>
      <c r="H131" s="173"/>
      <c r="I131" s="173"/>
      <c r="J131" s="120">
        <f t="shared" si="145"/>
        <v>0</v>
      </c>
      <c r="K131" s="131"/>
      <c r="L131" s="132"/>
      <c r="M131" s="133"/>
      <c r="N131" s="133"/>
      <c r="O131" s="134"/>
      <c r="P131" s="133"/>
      <c r="Q131" s="134"/>
      <c r="R131" s="133"/>
      <c r="S131" s="133"/>
      <c r="T131" s="134"/>
      <c r="U131" s="133"/>
      <c r="V131" s="134"/>
      <c r="W131" s="134"/>
      <c r="X131" s="134"/>
      <c r="Y131" s="133"/>
      <c r="Z131" s="133"/>
      <c r="AA131" s="134"/>
      <c r="AB131" s="133"/>
      <c r="AC131" s="134"/>
      <c r="AD131" s="134"/>
      <c r="AE131" s="134"/>
      <c r="AF131" s="134"/>
      <c r="AG131" s="133"/>
      <c r="AH131" s="133"/>
      <c r="AI131" s="133"/>
      <c r="AJ131" s="134"/>
      <c r="AK131" s="133"/>
      <c r="AL131" s="134"/>
      <c r="AM131" s="134"/>
      <c r="AN131" s="134"/>
      <c r="AO131" s="134"/>
      <c r="AP131" s="134"/>
      <c r="AQ131" s="133"/>
      <c r="AR131" s="133"/>
      <c r="AS131" s="133"/>
      <c r="AT131" s="133"/>
      <c r="AU131" s="133"/>
      <c r="AV131" s="134"/>
      <c r="AW131" s="134"/>
      <c r="AX131" s="134"/>
      <c r="AY131" s="133"/>
      <c r="AZ131" s="135"/>
      <c r="BA131" s="121">
        <f t="shared" si="117"/>
        <v>0</v>
      </c>
      <c r="BB131" s="182"/>
      <c r="BC131" s="182"/>
      <c r="BD131" s="182"/>
      <c r="BE131" s="190"/>
      <c r="BF131" s="182">
        <f t="shared" si="127"/>
        <v>0</v>
      </c>
      <c r="BG131" s="183">
        <f t="shared" si="92"/>
        <v>0</v>
      </c>
      <c r="BH131" s="58"/>
      <c r="BI131" s="52">
        <f t="shared" si="135"/>
        <v>0</v>
      </c>
      <c r="BK131" s="8"/>
    </row>
    <row r="132" spans="1:63" s="7" customFormat="1" ht="15" customHeight="1" outlineLevel="2">
      <c r="A132" s="219" t="s">
        <v>220</v>
      </c>
      <c r="B132" s="226" t="s">
        <v>29</v>
      </c>
      <c r="C132" s="225" t="s">
        <v>143</v>
      </c>
      <c r="D132" s="173"/>
      <c r="E132" s="173"/>
      <c r="F132" s="173"/>
      <c r="G132" s="173"/>
      <c r="H132" s="173"/>
      <c r="I132" s="173"/>
      <c r="J132" s="120">
        <f t="shared" si="145"/>
        <v>0</v>
      </c>
      <c r="K132" s="131"/>
      <c r="L132" s="132"/>
      <c r="M132" s="133"/>
      <c r="N132" s="133"/>
      <c r="O132" s="134"/>
      <c r="P132" s="133"/>
      <c r="Q132" s="134"/>
      <c r="R132" s="133"/>
      <c r="S132" s="133"/>
      <c r="T132" s="134"/>
      <c r="U132" s="133"/>
      <c r="V132" s="134"/>
      <c r="W132" s="134"/>
      <c r="X132" s="134"/>
      <c r="Y132" s="133"/>
      <c r="Z132" s="133"/>
      <c r="AA132" s="134"/>
      <c r="AB132" s="133"/>
      <c r="AC132" s="134"/>
      <c r="AD132" s="134"/>
      <c r="AE132" s="134"/>
      <c r="AF132" s="134"/>
      <c r="AG132" s="133"/>
      <c r="AH132" s="133"/>
      <c r="AI132" s="133"/>
      <c r="AJ132" s="134"/>
      <c r="AK132" s="133"/>
      <c r="AL132" s="134"/>
      <c r="AM132" s="134"/>
      <c r="AN132" s="134"/>
      <c r="AO132" s="134"/>
      <c r="AP132" s="134"/>
      <c r="AQ132" s="133"/>
      <c r="AR132" s="133"/>
      <c r="AS132" s="133"/>
      <c r="AT132" s="133"/>
      <c r="AU132" s="133"/>
      <c r="AV132" s="134"/>
      <c r="AW132" s="134"/>
      <c r="AX132" s="134"/>
      <c r="AY132" s="133"/>
      <c r="AZ132" s="135"/>
      <c r="BA132" s="121">
        <f t="shared" si="117"/>
        <v>0</v>
      </c>
      <c r="BB132" s="182"/>
      <c r="BC132" s="182"/>
      <c r="BD132" s="182"/>
      <c r="BE132" s="190"/>
      <c r="BF132" s="182">
        <f t="shared" si="127"/>
        <v>0</v>
      </c>
      <c r="BG132" s="183">
        <f t="shared" ref="BG132:BG195" si="146">J132-SUM(BA132,BB132,BC132,BD132,BF132)</f>
        <v>0</v>
      </c>
      <c r="BH132" s="58"/>
      <c r="BI132" s="52">
        <f t="shared" si="135"/>
        <v>0</v>
      </c>
      <c r="BK132" s="8"/>
    </row>
    <row r="133" spans="1:63" s="78" customFormat="1" ht="15" customHeight="1" outlineLevel="1">
      <c r="A133" s="222" t="s">
        <v>220</v>
      </c>
      <c r="B133" s="223"/>
      <c r="C133" s="223"/>
      <c r="D133" s="122">
        <f t="shared" ref="D133" si="147">SUM(D126:D132)</f>
        <v>0</v>
      </c>
      <c r="E133" s="122">
        <f t="shared" ref="E133:I133" si="148">SUM(E126:E132)</f>
        <v>0</v>
      </c>
      <c r="F133" s="122">
        <f t="shared" si="148"/>
        <v>0</v>
      </c>
      <c r="G133" s="122">
        <f t="shared" si="148"/>
        <v>0</v>
      </c>
      <c r="H133" s="122">
        <f t="shared" si="148"/>
        <v>0</v>
      </c>
      <c r="I133" s="122">
        <f t="shared" si="148"/>
        <v>0</v>
      </c>
      <c r="J133" s="123">
        <f t="shared" ref="J133:AZ133" si="149">SUM(J126:J132)</f>
        <v>0</v>
      </c>
      <c r="K133" s="124">
        <f t="shared" si="149"/>
        <v>0</v>
      </c>
      <c r="L133" s="125">
        <f t="shared" si="149"/>
        <v>0</v>
      </c>
      <c r="M133" s="126">
        <f t="shared" si="149"/>
        <v>0</v>
      </c>
      <c r="N133" s="126">
        <f t="shared" si="149"/>
        <v>0</v>
      </c>
      <c r="O133" s="127">
        <f t="shared" si="149"/>
        <v>0</v>
      </c>
      <c r="P133" s="126">
        <f t="shared" si="149"/>
        <v>0</v>
      </c>
      <c r="Q133" s="127">
        <f t="shared" si="149"/>
        <v>0</v>
      </c>
      <c r="R133" s="126">
        <f t="shared" si="149"/>
        <v>0</v>
      </c>
      <c r="S133" s="126">
        <f t="shared" si="149"/>
        <v>0</v>
      </c>
      <c r="T133" s="127">
        <f t="shared" si="149"/>
        <v>0</v>
      </c>
      <c r="U133" s="126">
        <f t="shared" si="149"/>
        <v>0</v>
      </c>
      <c r="V133" s="127">
        <f t="shared" si="149"/>
        <v>0</v>
      </c>
      <c r="W133" s="127">
        <f t="shared" si="149"/>
        <v>0</v>
      </c>
      <c r="X133" s="127">
        <f t="shared" si="149"/>
        <v>0</v>
      </c>
      <c r="Y133" s="126">
        <f t="shared" si="149"/>
        <v>0</v>
      </c>
      <c r="Z133" s="126">
        <f t="shared" si="149"/>
        <v>0</v>
      </c>
      <c r="AA133" s="127">
        <f t="shared" si="149"/>
        <v>0</v>
      </c>
      <c r="AB133" s="126">
        <f t="shared" si="149"/>
        <v>0</v>
      </c>
      <c r="AC133" s="127">
        <f t="shared" si="149"/>
        <v>0</v>
      </c>
      <c r="AD133" s="127">
        <f t="shared" si="149"/>
        <v>0</v>
      </c>
      <c r="AE133" s="127">
        <f t="shared" si="149"/>
        <v>0</v>
      </c>
      <c r="AF133" s="127">
        <f t="shared" si="149"/>
        <v>0</v>
      </c>
      <c r="AG133" s="126">
        <f t="shared" si="149"/>
        <v>0</v>
      </c>
      <c r="AH133" s="126">
        <f t="shared" si="149"/>
        <v>0</v>
      </c>
      <c r="AI133" s="126">
        <f t="shared" si="149"/>
        <v>0</v>
      </c>
      <c r="AJ133" s="127">
        <f t="shared" si="149"/>
        <v>0</v>
      </c>
      <c r="AK133" s="126">
        <f t="shared" si="149"/>
        <v>0</v>
      </c>
      <c r="AL133" s="127">
        <f t="shared" si="149"/>
        <v>0</v>
      </c>
      <c r="AM133" s="127">
        <f t="shared" si="149"/>
        <v>0</v>
      </c>
      <c r="AN133" s="127">
        <f t="shared" si="149"/>
        <v>0</v>
      </c>
      <c r="AO133" s="127">
        <f t="shared" si="149"/>
        <v>0</v>
      </c>
      <c r="AP133" s="127">
        <f t="shared" si="149"/>
        <v>0</v>
      </c>
      <c r="AQ133" s="126">
        <f t="shared" si="149"/>
        <v>0</v>
      </c>
      <c r="AR133" s="126"/>
      <c r="AS133" s="126">
        <f t="shared" si="149"/>
        <v>0</v>
      </c>
      <c r="AT133" s="126">
        <f t="shared" si="149"/>
        <v>0</v>
      </c>
      <c r="AU133" s="126">
        <f t="shared" si="149"/>
        <v>0</v>
      </c>
      <c r="AV133" s="127">
        <f t="shared" si="149"/>
        <v>0</v>
      </c>
      <c r="AW133" s="127">
        <f t="shared" si="149"/>
        <v>0</v>
      </c>
      <c r="AX133" s="127">
        <f t="shared" si="149"/>
        <v>0</v>
      </c>
      <c r="AY133" s="126">
        <f t="shared" si="149"/>
        <v>0</v>
      </c>
      <c r="AZ133" s="128">
        <f t="shared" si="149"/>
        <v>0</v>
      </c>
      <c r="BA133" s="129">
        <f t="shared" si="117"/>
        <v>0</v>
      </c>
      <c r="BB133" s="127">
        <f t="shared" ref="BB133:BD133" si="150">SUM(BB126:BB132)</f>
        <v>0</v>
      </c>
      <c r="BC133" s="127">
        <f t="shared" si="150"/>
        <v>0</v>
      </c>
      <c r="BD133" s="127">
        <f t="shared" si="150"/>
        <v>0</v>
      </c>
      <c r="BE133" s="191">
        <f>SUM(BE126:BE132)</f>
        <v>0</v>
      </c>
      <c r="BF133" s="127">
        <f t="shared" si="127"/>
        <v>0</v>
      </c>
      <c r="BG133" s="184">
        <f t="shared" si="146"/>
        <v>0</v>
      </c>
      <c r="BH133" s="67"/>
      <c r="BI133" s="53">
        <f t="shared" si="135"/>
        <v>0</v>
      </c>
      <c r="BK133" s="79"/>
    </row>
    <row r="134" spans="1:63" s="80" customFormat="1" ht="15" customHeight="1">
      <c r="A134" s="262" t="s">
        <v>220</v>
      </c>
      <c r="B134" s="224"/>
      <c r="C134" s="224"/>
      <c r="D134" s="109">
        <f t="shared" ref="D134:AZ134" si="151">SUM(D133,D118,D97,D104,D111,D125)</f>
        <v>29</v>
      </c>
      <c r="E134" s="109">
        <f t="shared" si="151"/>
        <v>0</v>
      </c>
      <c r="F134" s="109">
        <f t="shared" si="151"/>
        <v>295</v>
      </c>
      <c r="G134" s="109">
        <f t="shared" si="151"/>
        <v>0</v>
      </c>
      <c r="H134" s="109">
        <f t="shared" si="151"/>
        <v>0</v>
      </c>
      <c r="I134" s="109">
        <f t="shared" si="151"/>
        <v>0</v>
      </c>
      <c r="J134" s="110">
        <f t="shared" si="151"/>
        <v>324</v>
      </c>
      <c r="K134" s="111">
        <f t="shared" si="151"/>
        <v>14</v>
      </c>
      <c r="L134" s="112">
        <f t="shared" si="151"/>
        <v>0</v>
      </c>
      <c r="M134" s="113">
        <f t="shared" si="151"/>
        <v>4</v>
      </c>
      <c r="N134" s="113">
        <f t="shared" si="151"/>
        <v>13</v>
      </c>
      <c r="O134" s="114">
        <f t="shared" si="151"/>
        <v>15</v>
      </c>
      <c r="P134" s="113">
        <f t="shared" si="151"/>
        <v>9</v>
      </c>
      <c r="Q134" s="114">
        <f t="shared" si="151"/>
        <v>1</v>
      </c>
      <c r="R134" s="113">
        <f t="shared" si="151"/>
        <v>4</v>
      </c>
      <c r="S134" s="113">
        <f t="shared" si="151"/>
        <v>1</v>
      </c>
      <c r="T134" s="114">
        <f t="shared" si="151"/>
        <v>0</v>
      </c>
      <c r="U134" s="113">
        <f t="shared" si="151"/>
        <v>0</v>
      </c>
      <c r="V134" s="114">
        <f t="shared" si="151"/>
        <v>0</v>
      </c>
      <c r="W134" s="114">
        <f t="shared" si="151"/>
        <v>6</v>
      </c>
      <c r="X134" s="114">
        <f t="shared" si="151"/>
        <v>2</v>
      </c>
      <c r="Y134" s="113">
        <f t="shared" si="151"/>
        <v>8</v>
      </c>
      <c r="Z134" s="113">
        <f t="shared" si="151"/>
        <v>7</v>
      </c>
      <c r="AA134" s="114">
        <f t="shared" si="151"/>
        <v>4</v>
      </c>
      <c r="AB134" s="113">
        <f t="shared" si="151"/>
        <v>3</v>
      </c>
      <c r="AC134" s="114">
        <f t="shared" si="151"/>
        <v>2</v>
      </c>
      <c r="AD134" s="114">
        <f t="shared" si="151"/>
        <v>0</v>
      </c>
      <c r="AE134" s="114">
        <f t="shared" si="151"/>
        <v>0</v>
      </c>
      <c r="AF134" s="114">
        <f t="shared" si="151"/>
        <v>8</v>
      </c>
      <c r="AG134" s="113">
        <f t="shared" si="151"/>
        <v>0</v>
      </c>
      <c r="AH134" s="113">
        <f t="shared" si="151"/>
        <v>0</v>
      </c>
      <c r="AI134" s="113">
        <f t="shared" si="151"/>
        <v>0</v>
      </c>
      <c r="AJ134" s="114">
        <f t="shared" si="151"/>
        <v>0</v>
      </c>
      <c r="AK134" s="113">
        <f t="shared" si="151"/>
        <v>7</v>
      </c>
      <c r="AL134" s="114">
        <f t="shared" si="151"/>
        <v>1</v>
      </c>
      <c r="AM134" s="114">
        <f t="shared" si="151"/>
        <v>9</v>
      </c>
      <c r="AN134" s="114">
        <f t="shared" si="151"/>
        <v>2</v>
      </c>
      <c r="AO134" s="114">
        <f t="shared" si="151"/>
        <v>0</v>
      </c>
      <c r="AP134" s="114">
        <f t="shared" si="151"/>
        <v>6</v>
      </c>
      <c r="AQ134" s="113">
        <f t="shared" si="151"/>
        <v>0</v>
      </c>
      <c r="AR134" s="113"/>
      <c r="AS134" s="113">
        <f t="shared" si="151"/>
        <v>0</v>
      </c>
      <c r="AT134" s="113">
        <f t="shared" si="151"/>
        <v>0</v>
      </c>
      <c r="AU134" s="113">
        <f t="shared" si="151"/>
        <v>13</v>
      </c>
      <c r="AV134" s="114">
        <f t="shared" si="151"/>
        <v>0</v>
      </c>
      <c r="AW134" s="114">
        <f t="shared" si="151"/>
        <v>0</v>
      </c>
      <c r="AX134" s="114">
        <f t="shared" si="151"/>
        <v>0</v>
      </c>
      <c r="AY134" s="113">
        <f t="shared" si="151"/>
        <v>8</v>
      </c>
      <c r="AZ134" s="115">
        <f t="shared" si="151"/>
        <v>0</v>
      </c>
      <c r="BA134" s="116">
        <f t="shared" ref="BA134" si="152">SUM(K134:AZ134)</f>
        <v>147</v>
      </c>
      <c r="BB134" s="114">
        <f t="shared" ref="BB134:BD134" si="153">SUM(BB133,BB118,BB97,BB104,BB111,BB125)</f>
        <v>1</v>
      </c>
      <c r="BC134" s="114">
        <f t="shared" si="153"/>
        <v>6</v>
      </c>
      <c r="BD134" s="114">
        <f t="shared" si="153"/>
        <v>0</v>
      </c>
      <c r="BE134" s="188">
        <f t="shared" ref="BE134" si="154">SUM(BE133,BE118,BE97,BE104,BE111,BE125)</f>
        <v>21</v>
      </c>
      <c r="BF134" s="114">
        <f t="shared" si="127"/>
        <v>21</v>
      </c>
      <c r="BG134" s="117">
        <f t="shared" si="146"/>
        <v>149</v>
      </c>
      <c r="BH134" s="68"/>
      <c r="BI134" s="54">
        <f t="shared" si="135"/>
        <v>198</v>
      </c>
      <c r="BK134" s="81"/>
    </row>
    <row r="135" spans="1:63" ht="15" customHeight="1" outlineLevel="2">
      <c r="A135" s="219" t="s">
        <v>220</v>
      </c>
      <c r="B135" s="221" t="s">
        <v>24</v>
      </c>
      <c r="C135" s="221" t="s">
        <v>17</v>
      </c>
      <c r="D135" s="86">
        <v>1</v>
      </c>
      <c r="E135" s="86"/>
      <c r="F135" s="86"/>
      <c r="G135" s="86"/>
      <c r="H135" s="86"/>
      <c r="I135" s="86"/>
      <c r="J135" s="87">
        <f t="shared" ref="J135:J140" si="155">SUM(D135:H135)-I135</f>
        <v>1</v>
      </c>
      <c r="K135" s="88"/>
      <c r="L135" s="89"/>
      <c r="M135" s="85"/>
      <c r="N135" s="85"/>
      <c r="O135" s="90"/>
      <c r="P135" s="85"/>
      <c r="Q135" s="90"/>
      <c r="R135" s="85"/>
      <c r="S135" s="85"/>
      <c r="T135" s="90"/>
      <c r="U135" s="85"/>
      <c r="V135" s="90"/>
      <c r="W135" s="90"/>
      <c r="X135" s="90"/>
      <c r="Y135" s="85"/>
      <c r="Z135" s="85"/>
      <c r="AA135" s="90"/>
      <c r="AB135" s="85"/>
      <c r="AC135" s="90"/>
      <c r="AD135" s="90"/>
      <c r="AE135" s="90"/>
      <c r="AF135" s="90"/>
      <c r="AG135" s="85"/>
      <c r="AH135" s="85"/>
      <c r="AI135" s="85"/>
      <c r="AJ135" s="90"/>
      <c r="AK135" s="85"/>
      <c r="AL135" s="90"/>
      <c r="AM135" s="90"/>
      <c r="AN135" s="90"/>
      <c r="AO135" s="90"/>
      <c r="AP135" s="90"/>
      <c r="AQ135" s="85"/>
      <c r="AR135" s="85"/>
      <c r="AS135" s="85"/>
      <c r="AT135" s="85"/>
      <c r="AU135" s="85"/>
      <c r="AV135" s="90"/>
      <c r="AW135" s="90"/>
      <c r="AX135" s="90"/>
      <c r="AY135" s="85"/>
      <c r="AZ135" s="91"/>
      <c r="BA135" s="92">
        <f t="shared" ref="BA135:BA140" si="156">SUM(K135:AZ135)</f>
        <v>0</v>
      </c>
      <c r="BB135" s="93"/>
      <c r="BC135" s="93">
        <v>1</v>
      </c>
      <c r="BD135" s="93"/>
      <c r="BE135" s="186"/>
      <c r="BF135" s="93">
        <f t="shared" si="127"/>
        <v>0</v>
      </c>
      <c r="BG135" s="94">
        <f t="shared" si="146"/>
        <v>0</v>
      </c>
      <c r="BH135" s="59"/>
      <c r="BI135" s="49">
        <f t="shared" ref="BI135:BI156" si="157">SUM(BB135:BG135)</f>
        <v>1</v>
      </c>
      <c r="BK135" s="9"/>
    </row>
    <row r="136" spans="1:63" ht="15" customHeight="1" outlineLevel="2">
      <c r="A136" s="219" t="s">
        <v>220</v>
      </c>
      <c r="B136" s="221" t="s">
        <v>24</v>
      </c>
      <c r="C136" s="221" t="s">
        <v>36</v>
      </c>
      <c r="D136" s="86"/>
      <c r="E136" s="86"/>
      <c r="F136" s="86"/>
      <c r="G136" s="86"/>
      <c r="H136" s="86"/>
      <c r="I136" s="86"/>
      <c r="J136" s="87">
        <f t="shared" si="155"/>
        <v>0</v>
      </c>
      <c r="K136" s="88"/>
      <c r="L136" s="89"/>
      <c r="M136" s="85"/>
      <c r="N136" s="85"/>
      <c r="O136" s="90"/>
      <c r="P136" s="85"/>
      <c r="Q136" s="90"/>
      <c r="R136" s="85"/>
      <c r="S136" s="85"/>
      <c r="T136" s="90"/>
      <c r="U136" s="85"/>
      <c r="V136" s="90"/>
      <c r="W136" s="90"/>
      <c r="X136" s="90"/>
      <c r="Y136" s="85"/>
      <c r="Z136" s="85"/>
      <c r="AA136" s="90"/>
      <c r="AB136" s="85"/>
      <c r="AC136" s="90"/>
      <c r="AD136" s="90"/>
      <c r="AE136" s="90"/>
      <c r="AF136" s="90"/>
      <c r="AG136" s="85"/>
      <c r="AH136" s="85"/>
      <c r="AI136" s="85"/>
      <c r="AJ136" s="90"/>
      <c r="AK136" s="85"/>
      <c r="AL136" s="90"/>
      <c r="AM136" s="90"/>
      <c r="AN136" s="90"/>
      <c r="AO136" s="90"/>
      <c r="AP136" s="90"/>
      <c r="AQ136" s="85"/>
      <c r="AR136" s="85"/>
      <c r="AS136" s="85"/>
      <c r="AT136" s="85"/>
      <c r="AU136" s="85"/>
      <c r="AV136" s="90"/>
      <c r="AW136" s="90"/>
      <c r="AX136" s="90"/>
      <c r="AY136" s="85"/>
      <c r="AZ136" s="91"/>
      <c r="BA136" s="92">
        <f t="shared" si="156"/>
        <v>0</v>
      </c>
      <c r="BB136" s="93"/>
      <c r="BC136" s="93"/>
      <c r="BD136" s="93"/>
      <c r="BE136" s="186"/>
      <c r="BF136" s="93">
        <f t="shared" si="127"/>
        <v>0</v>
      </c>
      <c r="BG136" s="94">
        <f t="shared" si="146"/>
        <v>0</v>
      </c>
      <c r="BH136" s="59"/>
      <c r="BI136" s="49">
        <f t="shared" si="157"/>
        <v>0</v>
      </c>
      <c r="BK136" s="9"/>
    </row>
    <row r="137" spans="1:63" ht="15" customHeight="1" outlineLevel="2">
      <c r="A137" s="219" t="s">
        <v>220</v>
      </c>
      <c r="B137" s="221" t="s">
        <v>24</v>
      </c>
      <c r="C137" s="221" t="s">
        <v>18</v>
      </c>
      <c r="D137" s="86"/>
      <c r="E137" s="86"/>
      <c r="F137" s="86"/>
      <c r="G137" s="86"/>
      <c r="H137" s="86"/>
      <c r="I137" s="86"/>
      <c r="J137" s="87">
        <f t="shared" si="155"/>
        <v>0</v>
      </c>
      <c r="K137" s="88"/>
      <c r="L137" s="89"/>
      <c r="M137" s="85"/>
      <c r="N137" s="85"/>
      <c r="O137" s="90"/>
      <c r="P137" s="85"/>
      <c r="Q137" s="90"/>
      <c r="R137" s="85"/>
      <c r="S137" s="85"/>
      <c r="T137" s="90"/>
      <c r="U137" s="85"/>
      <c r="V137" s="90"/>
      <c r="W137" s="90"/>
      <c r="X137" s="90"/>
      <c r="Y137" s="85"/>
      <c r="Z137" s="85"/>
      <c r="AA137" s="90"/>
      <c r="AB137" s="85"/>
      <c r="AC137" s="90"/>
      <c r="AD137" s="90"/>
      <c r="AE137" s="90"/>
      <c r="AF137" s="90"/>
      <c r="AG137" s="85"/>
      <c r="AH137" s="85"/>
      <c r="AI137" s="85"/>
      <c r="AJ137" s="90"/>
      <c r="AK137" s="85"/>
      <c r="AL137" s="90"/>
      <c r="AM137" s="90"/>
      <c r="AN137" s="90"/>
      <c r="AO137" s="90"/>
      <c r="AP137" s="90"/>
      <c r="AQ137" s="85"/>
      <c r="AR137" s="85"/>
      <c r="AS137" s="85"/>
      <c r="AT137" s="85"/>
      <c r="AU137" s="85"/>
      <c r="AV137" s="90"/>
      <c r="AW137" s="90"/>
      <c r="AX137" s="90"/>
      <c r="AY137" s="85"/>
      <c r="AZ137" s="91"/>
      <c r="BA137" s="92">
        <f t="shared" si="156"/>
        <v>0</v>
      </c>
      <c r="BB137" s="93"/>
      <c r="BC137" s="93"/>
      <c r="BD137" s="93"/>
      <c r="BE137" s="186"/>
      <c r="BF137" s="93">
        <f t="shared" si="127"/>
        <v>0</v>
      </c>
      <c r="BG137" s="94">
        <f t="shared" si="146"/>
        <v>0</v>
      </c>
      <c r="BH137" s="59"/>
      <c r="BI137" s="49">
        <f t="shared" si="157"/>
        <v>0</v>
      </c>
      <c r="BK137" s="9"/>
    </row>
    <row r="138" spans="1:63" ht="15" customHeight="1" outlineLevel="2">
      <c r="A138" s="219" t="s">
        <v>220</v>
      </c>
      <c r="B138" s="221" t="s">
        <v>24</v>
      </c>
      <c r="C138" s="221" t="s">
        <v>14</v>
      </c>
      <c r="D138" s="86"/>
      <c r="E138" s="86"/>
      <c r="F138" s="86"/>
      <c r="G138" s="86"/>
      <c r="H138" s="86"/>
      <c r="I138" s="86"/>
      <c r="J138" s="87">
        <f t="shared" si="155"/>
        <v>0</v>
      </c>
      <c r="K138" s="88"/>
      <c r="L138" s="89"/>
      <c r="M138" s="85"/>
      <c r="N138" s="85"/>
      <c r="O138" s="90"/>
      <c r="P138" s="85"/>
      <c r="Q138" s="90"/>
      <c r="R138" s="85"/>
      <c r="S138" s="85"/>
      <c r="T138" s="90"/>
      <c r="U138" s="85"/>
      <c r="V138" s="90"/>
      <c r="W138" s="90"/>
      <c r="X138" s="90"/>
      <c r="Y138" s="85"/>
      <c r="Z138" s="85"/>
      <c r="AA138" s="90"/>
      <c r="AB138" s="85"/>
      <c r="AC138" s="90"/>
      <c r="AD138" s="90"/>
      <c r="AE138" s="90"/>
      <c r="AF138" s="90"/>
      <c r="AG138" s="85"/>
      <c r="AH138" s="85"/>
      <c r="AI138" s="85"/>
      <c r="AJ138" s="90"/>
      <c r="AK138" s="85"/>
      <c r="AL138" s="90"/>
      <c r="AM138" s="90"/>
      <c r="AN138" s="90"/>
      <c r="AO138" s="90"/>
      <c r="AP138" s="90"/>
      <c r="AQ138" s="85"/>
      <c r="AR138" s="85"/>
      <c r="AS138" s="85"/>
      <c r="AT138" s="85"/>
      <c r="AU138" s="85"/>
      <c r="AV138" s="90"/>
      <c r="AW138" s="90"/>
      <c r="AX138" s="90"/>
      <c r="AY138" s="85"/>
      <c r="AZ138" s="91"/>
      <c r="BA138" s="92">
        <f t="shared" si="156"/>
        <v>0</v>
      </c>
      <c r="BB138" s="93"/>
      <c r="BC138" s="93"/>
      <c r="BD138" s="93"/>
      <c r="BE138" s="186"/>
      <c r="BF138" s="93">
        <f t="shared" si="127"/>
        <v>0</v>
      </c>
      <c r="BG138" s="94">
        <f t="shared" si="146"/>
        <v>0</v>
      </c>
      <c r="BH138" s="59"/>
      <c r="BI138" s="49">
        <f t="shared" si="157"/>
        <v>0</v>
      </c>
      <c r="BK138" s="9"/>
    </row>
    <row r="139" spans="1:63" ht="15" customHeight="1" outlineLevel="2">
      <c r="A139" s="219" t="s">
        <v>220</v>
      </c>
      <c r="B139" s="221" t="s">
        <v>24</v>
      </c>
      <c r="C139" s="221" t="s">
        <v>143</v>
      </c>
      <c r="D139" s="86">
        <v>2</v>
      </c>
      <c r="E139" s="86"/>
      <c r="F139" s="86"/>
      <c r="G139" s="86"/>
      <c r="H139" s="86"/>
      <c r="I139" s="86"/>
      <c r="J139" s="87">
        <f t="shared" si="155"/>
        <v>2</v>
      </c>
      <c r="K139" s="88"/>
      <c r="L139" s="89"/>
      <c r="M139" s="85"/>
      <c r="N139" s="85"/>
      <c r="O139" s="90"/>
      <c r="P139" s="85"/>
      <c r="Q139" s="90"/>
      <c r="R139" s="85"/>
      <c r="S139" s="85"/>
      <c r="T139" s="90"/>
      <c r="U139" s="85"/>
      <c r="V139" s="90"/>
      <c r="W139" s="90"/>
      <c r="X139" s="90"/>
      <c r="Y139" s="85"/>
      <c r="Z139" s="85"/>
      <c r="AA139" s="90"/>
      <c r="AB139" s="85"/>
      <c r="AC139" s="90"/>
      <c r="AD139" s="90"/>
      <c r="AE139" s="90"/>
      <c r="AF139" s="90"/>
      <c r="AG139" s="85"/>
      <c r="AH139" s="85"/>
      <c r="AI139" s="85"/>
      <c r="AJ139" s="90"/>
      <c r="AK139" s="85"/>
      <c r="AL139" s="90"/>
      <c r="AM139" s="90"/>
      <c r="AN139" s="90"/>
      <c r="AO139" s="90"/>
      <c r="AP139" s="90"/>
      <c r="AQ139" s="85"/>
      <c r="AR139" s="85"/>
      <c r="AS139" s="85"/>
      <c r="AT139" s="139"/>
      <c r="AU139" s="85"/>
      <c r="AV139" s="90"/>
      <c r="AW139" s="90"/>
      <c r="AX139" s="90"/>
      <c r="AY139" s="85"/>
      <c r="AZ139" s="91"/>
      <c r="BA139" s="92">
        <f t="shared" si="156"/>
        <v>0</v>
      </c>
      <c r="BB139" s="93"/>
      <c r="BC139" s="93">
        <v>2</v>
      </c>
      <c r="BD139" s="93"/>
      <c r="BE139" s="186"/>
      <c r="BF139" s="93">
        <f t="shared" si="127"/>
        <v>0</v>
      </c>
      <c r="BG139" s="94">
        <f t="shared" si="146"/>
        <v>0</v>
      </c>
      <c r="BH139" s="59"/>
      <c r="BI139" s="49">
        <f t="shared" si="157"/>
        <v>2</v>
      </c>
      <c r="BK139" s="9"/>
    </row>
    <row r="140" spans="1:63" ht="15" customHeight="1" outlineLevel="2">
      <c r="A140" s="219" t="s">
        <v>220</v>
      </c>
      <c r="B140" s="221" t="s">
        <v>24</v>
      </c>
      <c r="C140" s="221" t="s">
        <v>38</v>
      </c>
      <c r="D140" s="86"/>
      <c r="E140" s="86"/>
      <c r="F140" s="86"/>
      <c r="G140" s="86"/>
      <c r="H140" s="86"/>
      <c r="I140" s="86"/>
      <c r="J140" s="87">
        <f t="shared" si="155"/>
        <v>0</v>
      </c>
      <c r="K140" s="88"/>
      <c r="L140" s="89"/>
      <c r="M140" s="85"/>
      <c r="N140" s="85"/>
      <c r="O140" s="90"/>
      <c r="P140" s="85"/>
      <c r="Q140" s="90"/>
      <c r="R140" s="85"/>
      <c r="S140" s="85"/>
      <c r="T140" s="90"/>
      <c r="U140" s="85"/>
      <c r="V140" s="90"/>
      <c r="W140" s="90"/>
      <c r="X140" s="90"/>
      <c r="Y140" s="85"/>
      <c r="Z140" s="85"/>
      <c r="AA140" s="90"/>
      <c r="AB140" s="85"/>
      <c r="AC140" s="90"/>
      <c r="AD140" s="90"/>
      <c r="AE140" s="90"/>
      <c r="AF140" s="90"/>
      <c r="AG140" s="85"/>
      <c r="AH140" s="85"/>
      <c r="AI140" s="85"/>
      <c r="AJ140" s="90"/>
      <c r="AK140" s="85"/>
      <c r="AL140" s="90"/>
      <c r="AM140" s="90"/>
      <c r="AN140" s="90"/>
      <c r="AO140" s="90"/>
      <c r="AP140" s="90"/>
      <c r="AQ140" s="85"/>
      <c r="AR140" s="85"/>
      <c r="AS140" s="85"/>
      <c r="AT140" s="139"/>
      <c r="AU140" s="85"/>
      <c r="AV140" s="90"/>
      <c r="AW140" s="90"/>
      <c r="AX140" s="90"/>
      <c r="AY140" s="85"/>
      <c r="AZ140" s="91"/>
      <c r="BA140" s="92">
        <f t="shared" si="156"/>
        <v>0</v>
      </c>
      <c r="BB140" s="93"/>
      <c r="BC140" s="93"/>
      <c r="BD140" s="93"/>
      <c r="BE140" s="186"/>
      <c r="BF140" s="93">
        <f t="shared" si="127"/>
        <v>0</v>
      </c>
      <c r="BG140" s="94">
        <f t="shared" si="146"/>
        <v>0</v>
      </c>
      <c r="BH140" s="59"/>
      <c r="BI140" s="49">
        <f t="shared" si="157"/>
        <v>0</v>
      </c>
      <c r="BK140" s="9"/>
    </row>
    <row r="141" spans="1:63" s="13" customFormat="1" ht="15" customHeight="1" outlineLevel="1">
      <c r="A141" s="222" t="s">
        <v>220</v>
      </c>
      <c r="B141" s="223"/>
      <c r="C141" s="223"/>
      <c r="D141" s="95">
        <f t="shared" ref="D141:I141" si="158">SUM(D135:D140)</f>
        <v>3</v>
      </c>
      <c r="E141" s="95">
        <f t="shared" si="158"/>
        <v>0</v>
      </c>
      <c r="F141" s="95">
        <f t="shared" si="158"/>
        <v>0</v>
      </c>
      <c r="G141" s="95">
        <f t="shared" si="158"/>
        <v>0</v>
      </c>
      <c r="H141" s="95">
        <f t="shared" si="158"/>
        <v>0</v>
      </c>
      <c r="I141" s="95">
        <f t="shared" si="158"/>
        <v>0</v>
      </c>
      <c r="J141" s="96">
        <f t="shared" ref="J141:AQ141" si="159">SUM(J135:J139)</f>
        <v>3</v>
      </c>
      <c r="K141" s="97">
        <f t="shared" si="159"/>
        <v>0</v>
      </c>
      <c r="L141" s="98">
        <f t="shared" si="159"/>
        <v>0</v>
      </c>
      <c r="M141" s="99">
        <f t="shared" si="159"/>
        <v>0</v>
      </c>
      <c r="N141" s="99">
        <f t="shared" si="159"/>
        <v>0</v>
      </c>
      <c r="O141" s="100">
        <f t="shared" si="159"/>
        <v>0</v>
      </c>
      <c r="P141" s="99">
        <f t="shared" si="159"/>
        <v>0</v>
      </c>
      <c r="Q141" s="100">
        <f t="shared" si="159"/>
        <v>0</v>
      </c>
      <c r="R141" s="99">
        <f t="shared" si="159"/>
        <v>0</v>
      </c>
      <c r="S141" s="99">
        <f t="shared" si="159"/>
        <v>0</v>
      </c>
      <c r="T141" s="100">
        <f t="shared" si="159"/>
        <v>0</v>
      </c>
      <c r="U141" s="99">
        <f t="shared" si="159"/>
        <v>0</v>
      </c>
      <c r="V141" s="100">
        <f t="shared" si="159"/>
        <v>0</v>
      </c>
      <c r="W141" s="100">
        <f t="shared" si="159"/>
        <v>0</v>
      </c>
      <c r="X141" s="100">
        <f t="shared" si="159"/>
        <v>0</v>
      </c>
      <c r="Y141" s="99">
        <f t="shared" si="159"/>
        <v>0</v>
      </c>
      <c r="Z141" s="99">
        <f t="shared" si="159"/>
        <v>0</v>
      </c>
      <c r="AA141" s="100">
        <f t="shared" si="159"/>
        <v>0</v>
      </c>
      <c r="AB141" s="99">
        <f t="shared" si="159"/>
        <v>0</v>
      </c>
      <c r="AC141" s="100">
        <f t="shared" si="159"/>
        <v>0</v>
      </c>
      <c r="AD141" s="100">
        <f t="shared" si="159"/>
        <v>0</v>
      </c>
      <c r="AE141" s="100">
        <f t="shared" si="159"/>
        <v>0</v>
      </c>
      <c r="AF141" s="100">
        <f t="shared" si="159"/>
        <v>0</v>
      </c>
      <c r="AG141" s="99">
        <f t="shared" si="159"/>
        <v>0</v>
      </c>
      <c r="AH141" s="99">
        <f t="shared" si="159"/>
        <v>0</v>
      </c>
      <c r="AI141" s="99">
        <f t="shared" si="159"/>
        <v>0</v>
      </c>
      <c r="AJ141" s="100">
        <f t="shared" si="159"/>
        <v>0</v>
      </c>
      <c r="AK141" s="99">
        <f t="shared" si="159"/>
        <v>0</v>
      </c>
      <c r="AL141" s="100">
        <f t="shared" si="159"/>
        <v>0</v>
      </c>
      <c r="AM141" s="100">
        <f t="shared" si="159"/>
        <v>0</v>
      </c>
      <c r="AN141" s="100">
        <f t="shared" si="159"/>
        <v>0</v>
      </c>
      <c r="AO141" s="100">
        <f t="shared" si="159"/>
        <v>0</v>
      </c>
      <c r="AP141" s="100">
        <f t="shared" si="159"/>
        <v>0</v>
      </c>
      <c r="AQ141" s="99">
        <f t="shared" si="159"/>
        <v>0</v>
      </c>
      <c r="AR141" s="99"/>
      <c r="AS141" s="99">
        <f t="shared" ref="AS141:AZ141" si="160">SUM(AS135:AS139)</f>
        <v>0</v>
      </c>
      <c r="AT141" s="99">
        <f t="shared" si="160"/>
        <v>0</v>
      </c>
      <c r="AU141" s="99">
        <f t="shared" si="160"/>
        <v>0</v>
      </c>
      <c r="AV141" s="100">
        <f t="shared" si="160"/>
        <v>0</v>
      </c>
      <c r="AW141" s="100">
        <f t="shared" si="160"/>
        <v>0</v>
      </c>
      <c r="AX141" s="100">
        <f t="shared" si="160"/>
        <v>0</v>
      </c>
      <c r="AY141" s="99">
        <f t="shared" si="160"/>
        <v>0</v>
      </c>
      <c r="AZ141" s="101">
        <f t="shared" si="160"/>
        <v>0</v>
      </c>
      <c r="BA141" s="140">
        <f t="shared" ref="BA141:BE141" si="161">SUM(BA135:BA139)</f>
        <v>0</v>
      </c>
      <c r="BB141" s="100">
        <f t="shared" si="161"/>
        <v>0</v>
      </c>
      <c r="BC141" s="100">
        <f t="shared" si="161"/>
        <v>3</v>
      </c>
      <c r="BD141" s="100">
        <f t="shared" si="161"/>
        <v>0</v>
      </c>
      <c r="BE141" s="187">
        <f t="shared" si="161"/>
        <v>0</v>
      </c>
      <c r="BF141" s="100">
        <f t="shared" si="127"/>
        <v>0</v>
      </c>
      <c r="BG141" s="103">
        <f t="shared" si="146"/>
        <v>0</v>
      </c>
      <c r="BH141" s="69"/>
      <c r="BI141" s="50">
        <f t="shared" si="157"/>
        <v>3</v>
      </c>
      <c r="BK141" s="82"/>
    </row>
    <row r="142" spans="1:63" ht="15" customHeight="1" outlineLevel="2">
      <c r="A142" s="219" t="s">
        <v>220</v>
      </c>
      <c r="B142" s="221" t="s">
        <v>16</v>
      </c>
      <c r="C142" s="221" t="s">
        <v>17</v>
      </c>
      <c r="D142" s="86">
        <v>126</v>
      </c>
      <c r="E142" s="86"/>
      <c r="F142" s="86"/>
      <c r="G142" s="86"/>
      <c r="H142" s="86"/>
      <c r="I142" s="86"/>
      <c r="J142" s="87">
        <f t="shared" ref="J142:J147" si="162">SUM(D142:H142)-I142</f>
        <v>126</v>
      </c>
      <c r="K142" s="104"/>
      <c r="L142" s="105"/>
      <c r="M142" s="106"/>
      <c r="N142" s="106"/>
      <c r="O142" s="107"/>
      <c r="P142" s="106"/>
      <c r="Q142" s="107"/>
      <c r="R142" s="106"/>
      <c r="S142" s="106"/>
      <c r="T142" s="107"/>
      <c r="U142" s="106"/>
      <c r="V142" s="107"/>
      <c r="W142" s="107"/>
      <c r="X142" s="107"/>
      <c r="Y142" s="106"/>
      <c r="Z142" s="106"/>
      <c r="AA142" s="107"/>
      <c r="AB142" s="106"/>
      <c r="AC142" s="107"/>
      <c r="AD142" s="107"/>
      <c r="AE142" s="107"/>
      <c r="AF142" s="107"/>
      <c r="AG142" s="106"/>
      <c r="AH142" s="106"/>
      <c r="AI142" s="106"/>
      <c r="AJ142" s="107"/>
      <c r="AK142" s="106"/>
      <c r="AL142" s="107"/>
      <c r="AM142" s="107"/>
      <c r="AN142" s="107"/>
      <c r="AO142" s="107"/>
      <c r="AP142" s="107"/>
      <c r="AQ142" s="106"/>
      <c r="AR142" s="106"/>
      <c r="AS142" s="106"/>
      <c r="AT142" s="106"/>
      <c r="AU142" s="106"/>
      <c r="AV142" s="107"/>
      <c r="AW142" s="107"/>
      <c r="AX142" s="107"/>
      <c r="AY142" s="106"/>
      <c r="AZ142" s="108"/>
      <c r="BA142" s="92">
        <f t="shared" ref="BA142:BA147" si="163">SUM(K142:AZ142)</f>
        <v>0</v>
      </c>
      <c r="BB142" s="93"/>
      <c r="BC142" s="93"/>
      <c r="BD142" s="93"/>
      <c r="BE142" s="186"/>
      <c r="BF142" s="93">
        <f t="shared" si="127"/>
        <v>0</v>
      </c>
      <c r="BG142" s="94">
        <f t="shared" si="146"/>
        <v>126</v>
      </c>
      <c r="BH142" s="59"/>
      <c r="BI142" s="49">
        <f t="shared" si="157"/>
        <v>126</v>
      </c>
      <c r="BK142" s="9"/>
    </row>
    <row r="143" spans="1:63" ht="15" customHeight="1" outlineLevel="2">
      <c r="A143" s="219" t="s">
        <v>220</v>
      </c>
      <c r="B143" s="221" t="s">
        <v>16</v>
      </c>
      <c r="C143" s="221" t="s">
        <v>36</v>
      </c>
      <c r="D143" s="86">
        <v>61</v>
      </c>
      <c r="E143" s="86"/>
      <c r="F143" s="86"/>
      <c r="G143" s="86"/>
      <c r="H143" s="86"/>
      <c r="I143" s="86"/>
      <c r="J143" s="87">
        <f t="shared" si="162"/>
        <v>61</v>
      </c>
      <c r="K143" s="104"/>
      <c r="L143" s="105"/>
      <c r="M143" s="106"/>
      <c r="N143" s="106"/>
      <c r="O143" s="107"/>
      <c r="P143" s="106"/>
      <c r="Q143" s="107"/>
      <c r="R143" s="106"/>
      <c r="S143" s="106"/>
      <c r="T143" s="107"/>
      <c r="U143" s="106"/>
      <c r="V143" s="107"/>
      <c r="W143" s="107"/>
      <c r="X143" s="107"/>
      <c r="Y143" s="106"/>
      <c r="Z143" s="106"/>
      <c r="AA143" s="107"/>
      <c r="AB143" s="106"/>
      <c r="AC143" s="107"/>
      <c r="AD143" s="107"/>
      <c r="AE143" s="107"/>
      <c r="AF143" s="107"/>
      <c r="AG143" s="106"/>
      <c r="AH143" s="106"/>
      <c r="AI143" s="106"/>
      <c r="AJ143" s="107"/>
      <c r="AK143" s="106"/>
      <c r="AL143" s="107"/>
      <c r="AM143" s="107"/>
      <c r="AN143" s="107"/>
      <c r="AO143" s="107"/>
      <c r="AP143" s="107"/>
      <c r="AQ143" s="106"/>
      <c r="AR143" s="106"/>
      <c r="AS143" s="106"/>
      <c r="AT143" s="106"/>
      <c r="AU143" s="106"/>
      <c r="AV143" s="107"/>
      <c r="AW143" s="107"/>
      <c r="AX143" s="107"/>
      <c r="AY143" s="106"/>
      <c r="AZ143" s="108"/>
      <c r="BA143" s="92">
        <f t="shared" si="163"/>
        <v>0</v>
      </c>
      <c r="BB143" s="93"/>
      <c r="BC143" s="93">
        <v>2</v>
      </c>
      <c r="BD143" s="93"/>
      <c r="BE143" s="186"/>
      <c r="BF143" s="93">
        <f t="shared" si="127"/>
        <v>0</v>
      </c>
      <c r="BG143" s="94">
        <f t="shared" si="146"/>
        <v>59</v>
      </c>
      <c r="BH143" s="59"/>
      <c r="BI143" s="49">
        <f t="shared" si="157"/>
        <v>61</v>
      </c>
      <c r="BK143" s="9"/>
    </row>
    <row r="144" spans="1:63" ht="15" customHeight="1" outlineLevel="2">
      <c r="A144" s="219" t="s">
        <v>220</v>
      </c>
      <c r="B144" s="221" t="s">
        <v>16</v>
      </c>
      <c r="C144" s="221" t="s">
        <v>18</v>
      </c>
      <c r="D144" s="86">
        <v>63</v>
      </c>
      <c r="E144" s="86"/>
      <c r="F144" s="86"/>
      <c r="G144" s="86"/>
      <c r="H144" s="86"/>
      <c r="I144" s="86"/>
      <c r="J144" s="87">
        <f t="shared" si="162"/>
        <v>63</v>
      </c>
      <c r="K144" s="104"/>
      <c r="L144" s="105"/>
      <c r="M144" s="106"/>
      <c r="N144" s="106"/>
      <c r="O144" s="107"/>
      <c r="P144" s="106"/>
      <c r="Q144" s="107"/>
      <c r="R144" s="106"/>
      <c r="S144" s="106"/>
      <c r="T144" s="107"/>
      <c r="U144" s="106"/>
      <c r="V144" s="107"/>
      <c r="W144" s="107"/>
      <c r="X144" s="107"/>
      <c r="Y144" s="106"/>
      <c r="Z144" s="106"/>
      <c r="AA144" s="107"/>
      <c r="AB144" s="106"/>
      <c r="AC144" s="107"/>
      <c r="AD144" s="107"/>
      <c r="AE144" s="107"/>
      <c r="AF144" s="107"/>
      <c r="AG144" s="106"/>
      <c r="AH144" s="106"/>
      <c r="AI144" s="106"/>
      <c r="AJ144" s="107"/>
      <c r="AK144" s="106"/>
      <c r="AL144" s="107"/>
      <c r="AM144" s="107"/>
      <c r="AN144" s="107"/>
      <c r="AO144" s="107"/>
      <c r="AP144" s="107"/>
      <c r="AQ144" s="106"/>
      <c r="AR144" s="106"/>
      <c r="AS144" s="106"/>
      <c r="AT144" s="106"/>
      <c r="AU144" s="106"/>
      <c r="AV144" s="107"/>
      <c r="AW144" s="107"/>
      <c r="AX144" s="107"/>
      <c r="AY144" s="106"/>
      <c r="AZ144" s="108"/>
      <c r="BA144" s="92">
        <f t="shared" si="163"/>
        <v>0</v>
      </c>
      <c r="BB144" s="93"/>
      <c r="BC144" s="93"/>
      <c r="BD144" s="93"/>
      <c r="BE144" s="186"/>
      <c r="BF144" s="93">
        <f t="shared" si="127"/>
        <v>0</v>
      </c>
      <c r="BG144" s="94">
        <f t="shared" si="146"/>
        <v>63</v>
      </c>
      <c r="BH144" s="59"/>
      <c r="BI144" s="49">
        <f t="shared" si="157"/>
        <v>63</v>
      </c>
      <c r="BK144" s="9"/>
    </row>
    <row r="145" spans="1:63" ht="15" customHeight="1" outlineLevel="2">
      <c r="A145" s="219" t="s">
        <v>220</v>
      </c>
      <c r="B145" s="221" t="s">
        <v>16</v>
      </c>
      <c r="C145" s="221" t="s">
        <v>14</v>
      </c>
      <c r="D145" s="86">
        <v>97</v>
      </c>
      <c r="E145" s="86"/>
      <c r="F145" s="86"/>
      <c r="G145" s="86"/>
      <c r="H145" s="86"/>
      <c r="I145" s="86"/>
      <c r="J145" s="87">
        <f t="shared" si="162"/>
        <v>97</v>
      </c>
      <c r="K145" s="104"/>
      <c r="L145" s="105"/>
      <c r="M145" s="249">
        <v>1</v>
      </c>
      <c r="N145" s="106"/>
      <c r="O145" s="107"/>
      <c r="P145" s="106"/>
      <c r="Q145" s="107"/>
      <c r="R145" s="106"/>
      <c r="S145" s="106"/>
      <c r="T145" s="107"/>
      <c r="U145" s="106"/>
      <c r="V145" s="107"/>
      <c r="W145" s="107"/>
      <c r="X145" s="107"/>
      <c r="Y145" s="106"/>
      <c r="Z145" s="106"/>
      <c r="AA145" s="107"/>
      <c r="AB145" s="106"/>
      <c r="AC145" s="107"/>
      <c r="AD145" s="107"/>
      <c r="AE145" s="107"/>
      <c r="AF145" s="107"/>
      <c r="AG145" s="106"/>
      <c r="AH145" s="106"/>
      <c r="AI145" s="106"/>
      <c r="AJ145" s="107"/>
      <c r="AK145" s="106"/>
      <c r="AL145" s="107"/>
      <c r="AM145" s="107"/>
      <c r="AN145" s="107"/>
      <c r="AO145" s="107"/>
      <c r="AP145" s="107"/>
      <c r="AQ145" s="106"/>
      <c r="AR145" s="106"/>
      <c r="AS145" s="106"/>
      <c r="AT145" s="106"/>
      <c r="AU145" s="106"/>
      <c r="AV145" s="107"/>
      <c r="AW145" s="107"/>
      <c r="AX145" s="107"/>
      <c r="AY145" s="106"/>
      <c r="AZ145" s="108"/>
      <c r="BA145" s="92">
        <f t="shared" si="163"/>
        <v>1</v>
      </c>
      <c r="BB145" s="93"/>
      <c r="BC145" s="93">
        <v>1</v>
      </c>
      <c r="BD145" s="93"/>
      <c r="BE145" s="186"/>
      <c r="BF145" s="93">
        <f t="shared" si="127"/>
        <v>0</v>
      </c>
      <c r="BG145" s="94">
        <f t="shared" si="146"/>
        <v>95</v>
      </c>
      <c r="BH145" s="59"/>
      <c r="BI145" s="49">
        <f t="shared" si="157"/>
        <v>96</v>
      </c>
      <c r="BK145" s="9"/>
    </row>
    <row r="146" spans="1:63" ht="15" customHeight="1" outlineLevel="2">
      <c r="A146" s="219" t="s">
        <v>220</v>
      </c>
      <c r="B146" s="221" t="s">
        <v>16</v>
      </c>
      <c r="C146" s="221" t="s">
        <v>143</v>
      </c>
      <c r="D146" s="86">
        <v>103</v>
      </c>
      <c r="E146" s="86"/>
      <c r="F146" s="86"/>
      <c r="G146" s="86"/>
      <c r="H146" s="86"/>
      <c r="I146" s="86"/>
      <c r="J146" s="87">
        <f t="shared" si="162"/>
        <v>103</v>
      </c>
      <c r="K146" s="104"/>
      <c r="L146" s="105"/>
      <c r="M146" s="106"/>
      <c r="N146" s="106"/>
      <c r="O146" s="107"/>
      <c r="P146" s="106"/>
      <c r="Q146" s="107"/>
      <c r="R146" s="106"/>
      <c r="S146" s="106"/>
      <c r="T146" s="107"/>
      <c r="U146" s="106"/>
      <c r="V146" s="107"/>
      <c r="W146" s="254">
        <v>1</v>
      </c>
      <c r="X146" s="107"/>
      <c r="Y146" s="106"/>
      <c r="Z146" s="106"/>
      <c r="AA146" s="107"/>
      <c r="AB146" s="106"/>
      <c r="AC146" s="107"/>
      <c r="AD146" s="107"/>
      <c r="AE146" s="107"/>
      <c r="AF146" s="107"/>
      <c r="AG146" s="106"/>
      <c r="AH146" s="106"/>
      <c r="AI146" s="106"/>
      <c r="AJ146" s="107"/>
      <c r="AK146" s="106"/>
      <c r="AL146" s="107"/>
      <c r="AM146" s="107"/>
      <c r="AN146" s="107"/>
      <c r="AO146" s="107"/>
      <c r="AP146" s="107"/>
      <c r="AQ146" s="106"/>
      <c r="AR146" s="106"/>
      <c r="AS146" s="106"/>
      <c r="AT146" s="106"/>
      <c r="AU146" s="106"/>
      <c r="AV146" s="107"/>
      <c r="AW146" s="107"/>
      <c r="AX146" s="107"/>
      <c r="AY146" s="106"/>
      <c r="AZ146" s="108"/>
      <c r="BA146" s="92">
        <f t="shared" si="163"/>
        <v>1</v>
      </c>
      <c r="BB146" s="93"/>
      <c r="BC146" s="93">
        <v>4</v>
      </c>
      <c r="BD146" s="93"/>
      <c r="BE146" s="186"/>
      <c r="BF146" s="93">
        <f t="shared" si="127"/>
        <v>0</v>
      </c>
      <c r="BG146" s="94">
        <f t="shared" si="146"/>
        <v>98</v>
      </c>
      <c r="BH146" s="59"/>
      <c r="BI146" s="49">
        <f t="shared" si="157"/>
        <v>102</v>
      </c>
      <c r="BK146" s="9"/>
    </row>
    <row r="147" spans="1:63" ht="15" customHeight="1" outlineLevel="2">
      <c r="A147" s="219" t="s">
        <v>220</v>
      </c>
      <c r="B147" s="221" t="s">
        <v>16</v>
      </c>
      <c r="C147" s="221" t="s">
        <v>38</v>
      </c>
      <c r="D147" s="86">
        <v>31</v>
      </c>
      <c r="E147" s="86"/>
      <c r="F147" s="86"/>
      <c r="G147" s="86"/>
      <c r="H147" s="86"/>
      <c r="I147" s="86"/>
      <c r="J147" s="87">
        <f t="shared" si="162"/>
        <v>31</v>
      </c>
      <c r="K147" s="104"/>
      <c r="L147" s="105"/>
      <c r="M147" s="106"/>
      <c r="N147" s="106"/>
      <c r="O147" s="107"/>
      <c r="P147" s="106"/>
      <c r="Q147" s="107"/>
      <c r="R147" s="106"/>
      <c r="S147" s="106"/>
      <c r="T147" s="107"/>
      <c r="U147" s="106"/>
      <c r="V147" s="107"/>
      <c r="W147" s="107"/>
      <c r="X147" s="107"/>
      <c r="Y147" s="106"/>
      <c r="Z147" s="106"/>
      <c r="AA147" s="107"/>
      <c r="AB147" s="106"/>
      <c r="AC147" s="107"/>
      <c r="AD147" s="107"/>
      <c r="AE147" s="107"/>
      <c r="AF147" s="107"/>
      <c r="AG147" s="106"/>
      <c r="AH147" s="106"/>
      <c r="AI147" s="106"/>
      <c r="AJ147" s="107"/>
      <c r="AK147" s="106"/>
      <c r="AL147" s="107"/>
      <c r="AM147" s="107"/>
      <c r="AN147" s="107"/>
      <c r="AO147" s="107"/>
      <c r="AP147" s="107"/>
      <c r="AQ147" s="106"/>
      <c r="AR147" s="106"/>
      <c r="AS147" s="106"/>
      <c r="AT147" s="106"/>
      <c r="AU147" s="106"/>
      <c r="AV147" s="107"/>
      <c r="AW147" s="107"/>
      <c r="AX147" s="107"/>
      <c r="AY147" s="106"/>
      <c r="AZ147" s="108"/>
      <c r="BA147" s="92">
        <f t="shared" si="163"/>
        <v>0</v>
      </c>
      <c r="BB147" s="93"/>
      <c r="BC147" s="93"/>
      <c r="BD147" s="93"/>
      <c r="BE147" s="186"/>
      <c r="BF147" s="93">
        <f t="shared" si="127"/>
        <v>0</v>
      </c>
      <c r="BG147" s="94">
        <f t="shared" si="146"/>
        <v>31</v>
      </c>
      <c r="BH147" s="59"/>
      <c r="BI147" s="49">
        <f t="shared" si="157"/>
        <v>31</v>
      </c>
      <c r="BK147" s="9"/>
    </row>
    <row r="148" spans="1:63" s="13" customFormat="1" ht="15" customHeight="1" outlineLevel="1">
      <c r="A148" s="222" t="s">
        <v>220</v>
      </c>
      <c r="B148" s="223"/>
      <c r="C148" s="223"/>
      <c r="D148" s="95">
        <f t="shared" ref="D148:AQ148" si="164">SUM(D142:D147)</f>
        <v>481</v>
      </c>
      <c r="E148" s="95">
        <f t="shared" si="164"/>
        <v>0</v>
      </c>
      <c r="F148" s="95">
        <f t="shared" si="164"/>
        <v>0</v>
      </c>
      <c r="G148" s="95">
        <f t="shared" si="164"/>
        <v>0</v>
      </c>
      <c r="H148" s="95">
        <f t="shared" si="164"/>
        <v>0</v>
      </c>
      <c r="I148" s="95">
        <f t="shared" si="164"/>
        <v>0</v>
      </c>
      <c r="J148" s="96">
        <f t="shared" si="164"/>
        <v>481</v>
      </c>
      <c r="K148" s="97">
        <f t="shared" si="164"/>
        <v>0</v>
      </c>
      <c r="L148" s="98">
        <f t="shared" si="164"/>
        <v>0</v>
      </c>
      <c r="M148" s="99">
        <f t="shared" si="164"/>
        <v>1</v>
      </c>
      <c r="N148" s="99">
        <f t="shared" si="164"/>
        <v>0</v>
      </c>
      <c r="O148" s="100">
        <f t="shared" si="164"/>
        <v>0</v>
      </c>
      <c r="P148" s="99">
        <f t="shared" si="164"/>
        <v>0</v>
      </c>
      <c r="Q148" s="100">
        <f t="shared" si="164"/>
        <v>0</v>
      </c>
      <c r="R148" s="99">
        <f t="shared" si="164"/>
        <v>0</v>
      </c>
      <c r="S148" s="99">
        <f t="shared" si="164"/>
        <v>0</v>
      </c>
      <c r="T148" s="100">
        <f t="shared" si="164"/>
        <v>0</v>
      </c>
      <c r="U148" s="99">
        <f t="shared" si="164"/>
        <v>0</v>
      </c>
      <c r="V148" s="100">
        <f t="shared" si="164"/>
        <v>0</v>
      </c>
      <c r="W148" s="100">
        <f t="shared" si="164"/>
        <v>1</v>
      </c>
      <c r="X148" s="100">
        <f t="shared" si="164"/>
        <v>0</v>
      </c>
      <c r="Y148" s="99">
        <f t="shared" si="164"/>
        <v>0</v>
      </c>
      <c r="Z148" s="99">
        <f t="shared" si="164"/>
        <v>0</v>
      </c>
      <c r="AA148" s="100">
        <f t="shared" si="164"/>
        <v>0</v>
      </c>
      <c r="AB148" s="99">
        <f t="shared" si="164"/>
        <v>0</v>
      </c>
      <c r="AC148" s="100">
        <f t="shared" si="164"/>
        <v>0</v>
      </c>
      <c r="AD148" s="100">
        <f t="shared" si="164"/>
        <v>0</v>
      </c>
      <c r="AE148" s="100">
        <f t="shared" si="164"/>
        <v>0</v>
      </c>
      <c r="AF148" s="100">
        <f t="shared" si="164"/>
        <v>0</v>
      </c>
      <c r="AG148" s="99">
        <f t="shared" si="164"/>
        <v>0</v>
      </c>
      <c r="AH148" s="99">
        <f t="shared" si="164"/>
        <v>0</v>
      </c>
      <c r="AI148" s="99">
        <f t="shared" si="164"/>
        <v>0</v>
      </c>
      <c r="AJ148" s="100">
        <f t="shared" si="164"/>
        <v>0</v>
      </c>
      <c r="AK148" s="99">
        <f t="shared" si="164"/>
        <v>0</v>
      </c>
      <c r="AL148" s="100">
        <f t="shared" si="164"/>
        <v>0</v>
      </c>
      <c r="AM148" s="100">
        <f t="shared" si="164"/>
        <v>0</v>
      </c>
      <c r="AN148" s="100">
        <f t="shared" si="164"/>
        <v>0</v>
      </c>
      <c r="AO148" s="100">
        <f t="shared" si="164"/>
        <v>0</v>
      </c>
      <c r="AP148" s="100">
        <f t="shared" si="164"/>
        <v>0</v>
      </c>
      <c r="AQ148" s="99">
        <f t="shared" si="164"/>
        <v>0</v>
      </c>
      <c r="AR148" s="99"/>
      <c r="AS148" s="99">
        <f t="shared" ref="AS148:AZ148" si="165">SUM(AS142:AS147)</f>
        <v>0</v>
      </c>
      <c r="AT148" s="99">
        <f t="shared" si="165"/>
        <v>0</v>
      </c>
      <c r="AU148" s="99">
        <f t="shared" si="165"/>
        <v>0</v>
      </c>
      <c r="AV148" s="100">
        <f t="shared" si="165"/>
        <v>0</v>
      </c>
      <c r="AW148" s="100">
        <f t="shared" si="165"/>
        <v>0</v>
      </c>
      <c r="AX148" s="100">
        <f t="shared" si="165"/>
        <v>0</v>
      </c>
      <c r="AY148" s="99">
        <f t="shared" si="165"/>
        <v>0</v>
      </c>
      <c r="AZ148" s="101">
        <f t="shared" si="165"/>
        <v>0</v>
      </c>
      <c r="BA148" s="140">
        <f t="shared" ref="BA148:BD148" si="166">SUM(BA142:BA147)</f>
        <v>2</v>
      </c>
      <c r="BB148" s="100">
        <f t="shared" si="166"/>
        <v>0</v>
      </c>
      <c r="BC148" s="100">
        <f t="shared" si="166"/>
        <v>7</v>
      </c>
      <c r="BD148" s="100">
        <f t="shared" si="166"/>
        <v>0</v>
      </c>
      <c r="BE148" s="187">
        <f>SUM(BE142:BE145)</f>
        <v>0</v>
      </c>
      <c r="BF148" s="100">
        <f t="shared" si="127"/>
        <v>0</v>
      </c>
      <c r="BG148" s="103">
        <f t="shared" si="146"/>
        <v>472</v>
      </c>
      <c r="BH148" s="69"/>
      <c r="BI148" s="50">
        <f t="shared" si="157"/>
        <v>479</v>
      </c>
      <c r="BK148" s="82"/>
    </row>
    <row r="149" spans="1:63" ht="15" customHeight="1" outlineLevel="2">
      <c r="A149" s="219" t="s">
        <v>220</v>
      </c>
      <c r="B149" s="221" t="s">
        <v>26</v>
      </c>
      <c r="C149" s="221" t="s">
        <v>17</v>
      </c>
      <c r="D149" s="86"/>
      <c r="E149" s="86"/>
      <c r="F149" s="86"/>
      <c r="G149" s="86"/>
      <c r="H149" s="86"/>
      <c r="I149" s="86"/>
      <c r="J149" s="87">
        <f t="shared" ref="J149:J154" si="167">SUM(D149:H149)-I149</f>
        <v>0</v>
      </c>
      <c r="K149" s="141"/>
      <c r="L149" s="142"/>
      <c r="M149" s="143"/>
      <c r="N149" s="143"/>
      <c r="O149" s="144"/>
      <c r="P149" s="143"/>
      <c r="Q149" s="144"/>
      <c r="R149" s="143"/>
      <c r="S149" s="143"/>
      <c r="T149" s="144"/>
      <c r="U149" s="143"/>
      <c r="V149" s="144"/>
      <c r="W149" s="144"/>
      <c r="X149" s="144"/>
      <c r="Y149" s="143"/>
      <c r="Z149" s="143"/>
      <c r="AA149" s="144"/>
      <c r="AB149" s="143"/>
      <c r="AC149" s="144"/>
      <c r="AD149" s="144"/>
      <c r="AE149" s="144"/>
      <c r="AF149" s="144"/>
      <c r="AG149" s="143"/>
      <c r="AH149" s="143"/>
      <c r="AI149" s="143"/>
      <c r="AJ149" s="144"/>
      <c r="AK149" s="143"/>
      <c r="AL149" s="144"/>
      <c r="AM149" s="144"/>
      <c r="AN149" s="144"/>
      <c r="AO149" s="144"/>
      <c r="AP149" s="144"/>
      <c r="AQ149" s="143"/>
      <c r="AR149" s="143"/>
      <c r="AS149" s="143"/>
      <c r="AT149" s="143"/>
      <c r="AU149" s="143"/>
      <c r="AV149" s="144"/>
      <c r="AW149" s="144"/>
      <c r="AX149" s="144"/>
      <c r="AY149" s="143"/>
      <c r="AZ149" s="145"/>
      <c r="BA149" s="92">
        <f t="shared" ref="BA149:BA154" si="168">SUM(K149:AZ149)</f>
        <v>0</v>
      </c>
      <c r="BB149" s="93"/>
      <c r="BC149" s="93"/>
      <c r="BD149" s="93"/>
      <c r="BE149" s="186"/>
      <c r="BF149" s="93">
        <f t="shared" si="127"/>
        <v>0</v>
      </c>
      <c r="BG149" s="94">
        <f t="shared" si="146"/>
        <v>0</v>
      </c>
      <c r="BH149" s="59"/>
      <c r="BI149" s="49">
        <f t="shared" si="157"/>
        <v>0</v>
      </c>
      <c r="BK149" s="9"/>
    </row>
    <row r="150" spans="1:63" ht="15" customHeight="1" outlineLevel="2">
      <c r="A150" s="219" t="s">
        <v>220</v>
      </c>
      <c r="B150" s="221" t="s">
        <v>26</v>
      </c>
      <c r="C150" s="221" t="s">
        <v>36</v>
      </c>
      <c r="D150" s="86"/>
      <c r="E150" s="86"/>
      <c r="F150" s="86"/>
      <c r="G150" s="86"/>
      <c r="H150" s="86"/>
      <c r="I150" s="86"/>
      <c r="J150" s="87">
        <f t="shared" si="167"/>
        <v>0</v>
      </c>
      <c r="K150" s="141"/>
      <c r="L150" s="142"/>
      <c r="M150" s="143"/>
      <c r="N150" s="143"/>
      <c r="O150" s="144"/>
      <c r="P150" s="143"/>
      <c r="Q150" s="144"/>
      <c r="R150" s="143"/>
      <c r="S150" s="143"/>
      <c r="T150" s="144"/>
      <c r="U150" s="143"/>
      <c r="V150" s="144"/>
      <c r="W150" s="144"/>
      <c r="X150" s="144"/>
      <c r="Y150" s="143"/>
      <c r="Z150" s="143"/>
      <c r="AA150" s="144"/>
      <c r="AB150" s="143"/>
      <c r="AC150" s="144"/>
      <c r="AD150" s="144"/>
      <c r="AE150" s="144"/>
      <c r="AF150" s="144"/>
      <c r="AG150" s="143"/>
      <c r="AH150" s="143"/>
      <c r="AI150" s="143"/>
      <c r="AJ150" s="144"/>
      <c r="AK150" s="143"/>
      <c r="AL150" s="144"/>
      <c r="AM150" s="144"/>
      <c r="AN150" s="144"/>
      <c r="AO150" s="144"/>
      <c r="AP150" s="144"/>
      <c r="AQ150" s="143"/>
      <c r="AR150" s="143"/>
      <c r="AS150" s="143"/>
      <c r="AT150" s="143"/>
      <c r="AU150" s="143"/>
      <c r="AV150" s="144"/>
      <c r="AW150" s="144"/>
      <c r="AX150" s="144"/>
      <c r="AY150" s="143"/>
      <c r="AZ150" s="145"/>
      <c r="BA150" s="92">
        <f t="shared" si="168"/>
        <v>0</v>
      </c>
      <c r="BB150" s="93"/>
      <c r="BC150" s="93"/>
      <c r="BD150" s="93"/>
      <c r="BE150" s="186"/>
      <c r="BF150" s="93">
        <f t="shared" si="127"/>
        <v>0</v>
      </c>
      <c r="BG150" s="94">
        <f t="shared" si="146"/>
        <v>0</v>
      </c>
      <c r="BH150" s="59"/>
      <c r="BI150" s="49">
        <f t="shared" si="157"/>
        <v>0</v>
      </c>
      <c r="BK150" s="9"/>
    </row>
    <row r="151" spans="1:63" ht="15" customHeight="1" outlineLevel="2">
      <c r="A151" s="219" t="s">
        <v>220</v>
      </c>
      <c r="B151" s="221" t="s">
        <v>26</v>
      </c>
      <c r="C151" s="221" t="s">
        <v>18</v>
      </c>
      <c r="D151" s="86"/>
      <c r="E151" s="86"/>
      <c r="F151" s="86"/>
      <c r="G151" s="86"/>
      <c r="H151" s="86"/>
      <c r="I151" s="86"/>
      <c r="J151" s="87">
        <f t="shared" si="167"/>
        <v>0</v>
      </c>
      <c r="K151" s="141"/>
      <c r="L151" s="142"/>
      <c r="M151" s="143"/>
      <c r="N151" s="143"/>
      <c r="O151" s="144"/>
      <c r="P151" s="143"/>
      <c r="Q151" s="144"/>
      <c r="R151" s="143"/>
      <c r="S151" s="143"/>
      <c r="T151" s="144"/>
      <c r="U151" s="143"/>
      <c r="V151" s="144"/>
      <c r="W151" s="144"/>
      <c r="X151" s="144"/>
      <c r="Y151" s="143"/>
      <c r="Z151" s="143"/>
      <c r="AA151" s="144"/>
      <c r="AB151" s="143"/>
      <c r="AC151" s="144"/>
      <c r="AD151" s="144"/>
      <c r="AE151" s="144"/>
      <c r="AF151" s="144"/>
      <c r="AG151" s="143"/>
      <c r="AH151" s="143"/>
      <c r="AI151" s="143"/>
      <c r="AJ151" s="144"/>
      <c r="AK151" s="143"/>
      <c r="AL151" s="144"/>
      <c r="AM151" s="144"/>
      <c r="AN151" s="144"/>
      <c r="AO151" s="144"/>
      <c r="AP151" s="144"/>
      <c r="AQ151" s="143"/>
      <c r="AR151" s="143"/>
      <c r="AS151" s="143"/>
      <c r="AT151" s="143"/>
      <c r="AU151" s="143"/>
      <c r="AV151" s="144"/>
      <c r="AW151" s="144"/>
      <c r="AX151" s="144"/>
      <c r="AY151" s="143"/>
      <c r="AZ151" s="145"/>
      <c r="BA151" s="92">
        <f t="shared" si="168"/>
        <v>0</v>
      </c>
      <c r="BB151" s="93"/>
      <c r="BC151" s="93"/>
      <c r="BD151" s="93"/>
      <c r="BE151" s="186"/>
      <c r="BF151" s="93">
        <f t="shared" si="127"/>
        <v>0</v>
      </c>
      <c r="BG151" s="94">
        <f t="shared" si="146"/>
        <v>0</v>
      </c>
      <c r="BH151" s="59"/>
      <c r="BI151" s="49">
        <f t="shared" si="157"/>
        <v>0</v>
      </c>
      <c r="BK151" s="9"/>
    </row>
    <row r="152" spans="1:63" ht="15" customHeight="1" outlineLevel="2">
      <c r="A152" s="219" t="s">
        <v>220</v>
      </c>
      <c r="B152" s="221" t="s">
        <v>26</v>
      </c>
      <c r="C152" s="221" t="s">
        <v>14</v>
      </c>
      <c r="D152" s="86"/>
      <c r="E152" s="86"/>
      <c r="F152" s="86"/>
      <c r="G152" s="86"/>
      <c r="H152" s="86"/>
      <c r="I152" s="86"/>
      <c r="J152" s="87">
        <f t="shared" si="167"/>
        <v>0</v>
      </c>
      <c r="K152" s="141"/>
      <c r="L152" s="142"/>
      <c r="M152" s="143"/>
      <c r="N152" s="143"/>
      <c r="O152" s="144"/>
      <c r="P152" s="143"/>
      <c r="Q152" s="144"/>
      <c r="R152" s="143"/>
      <c r="S152" s="143"/>
      <c r="T152" s="144"/>
      <c r="U152" s="143"/>
      <c r="V152" s="144"/>
      <c r="W152" s="144"/>
      <c r="X152" s="144"/>
      <c r="Y152" s="143"/>
      <c r="Z152" s="143"/>
      <c r="AA152" s="144"/>
      <c r="AB152" s="143"/>
      <c r="AC152" s="144"/>
      <c r="AD152" s="144"/>
      <c r="AE152" s="144"/>
      <c r="AF152" s="144"/>
      <c r="AG152" s="143"/>
      <c r="AH152" s="143"/>
      <c r="AI152" s="143"/>
      <c r="AJ152" s="144"/>
      <c r="AK152" s="143"/>
      <c r="AL152" s="144"/>
      <c r="AM152" s="144"/>
      <c r="AN152" s="144"/>
      <c r="AO152" s="144"/>
      <c r="AP152" s="144"/>
      <c r="AQ152" s="143"/>
      <c r="AR152" s="143"/>
      <c r="AS152" s="143"/>
      <c r="AT152" s="143"/>
      <c r="AU152" s="143"/>
      <c r="AV152" s="144"/>
      <c r="AW152" s="144"/>
      <c r="AX152" s="144"/>
      <c r="AY152" s="143"/>
      <c r="AZ152" s="145"/>
      <c r="BA152" s="92">
        <f t="shared" si="168"/>
        <v>0</v>
      </c>
      <c r="BB152" s="93"/>
      <c r="BC152" s="93"/>
      <c r="BD152" s="93"/>
      <c r="BE152" s="186"/>
      <c r="BF152" s="93">
        <f t="shared" si="127"/>
        <v>0</v>
      </c>
      <c r="BG152" s="94">
        <f t="shared" si="146"/>
        <v>0</v>
      </c>
      <c r="BH152" s="59"/>
      <c r="BI152" s="49">
        <f t="shared" si="157"/>
        <v>0</v>
      </c>
      <c r="BK152" s="9"/>
    </row>
    <row r="153" spans="1:63" ht="15" customHeight="1" outlineLevel="2">
      <c r="A153" s="219" t="s">
        <v>220</v>
      </c>
      <c r="B153" s="221" t="s">
        <v>26</v>
      </c>
      <c r="C153" s="221" t="s">
        <v>143</v>
      </c>
      <c r="D153" s="86"/>
      <c r="E153" s="86"/>
      <c r="F153" s="86"/>
      <c r="G153" s="86"/>
      <c r="H153" s="86"/>
      <c r="I153" s="86"/>
      <c r="J153" s="87">
        <f t="shared" si="167"/>
        <v>0</v>
      </c>
      <c r="K153" s="141"/>
      <c r="L153" s="142"/>
      <c r="M153" s="143"/>
      <c r="N153" s="143"/>
      <c r="O153" s="144"/>
      <c r="P153" s="143"/>
      <c r="Q153" s="144"/>
      <c r="R153" s="143"/>
      <c r="S153" s="143"/>
      <c r="T153" s="144"/>
      <c r="U153" s="143"/>
      <c r="V153" s="144"/>
      <c r="W153" s="144"/>
      <c r="X153" s="144"/>
      <c r="Y153" s="143"/>
      <c r="Z153" s="143"/>
      <c r="AA153" s="144"/>
      <c r="AB153" s="143"/>
      <c r="AC153" s="144"/>
      <c r="AD153" s="144"/>
      <c r="AE153" s="144"/>
      <c r="AF153" s="144"/>
      <c r="AG153" s="143"/>
      <c r="AH153" s="143"/>
      <c r="AI153" s="143"/>
      <c r="AJ153" s="144"/>
      <c r="AK153" s="143"/>
      <c r="AL153" s="144"/>
      <c r="AM153" s="144"/>
      <c r="AN153" s="144"/>
      <c r="AO153" s="144"/>
      <c r="AP153" s="144"/>
      <c r="AQ153" s="143"/>
      <c r="AR153" s="143"/>
      <c r="AS153" s="143"/>
      <c r="AT153" s="143"/>
      <c r="AU153" s="143"/>
      <c r="AV153" s="144"/>
      <c r="AW153" s="144"/>
      <c r="AX153" s="144"/>
      <c r="AY153" s="143"/>
      <c r="AZ153" s="145"/>
      <c r="BA153" s="92">
        <f t="shared" si="168"/>
        <v>0</v>
      </c>
      <c r="BB153" s="93"/>
      <c r="BC153" s="93"/>
      <c r="BD153" s="93"/>
      <c r="BE153" s="186"/>
      <c r="BF153" s="93">
        <f t="shared" si="127"/>
        <v>0</v>
      </c>
      <c r="BG153" s="94">
        <f t="shared" si="146"/>
        <v>0</v>
      </c>
      <c r="BH153" s="59"/>
      <c r="BI153" s="49">
        <f t="shared" si="157"/>
        <v>0</v>
      </c>
      <c r="BK153" s="9"/>
    </row>
    <row r="154" spans="1:63" ht="15" customHeight="1" outlineLevel="2">
      <c r="A154" s="219" t="s">
        <v>220</v>
      </c>
      <c r="B154" s="221" t="s">
        <v>26</v>
      </c>
      <c r="C154" s="221" t="s">
        <v>38</v>
      </c>
      <c r="D154" s="86">
        <v>1</v>
      </c>
      <c r="E154" s="86"/>
      <c r="F154" s="86"/>
      <c r="G154" s="86"/>
      <c r="H154" s="86"/>
      <c r="I154" s="86"/>
      <c r="J154" s="87">
        <f t="shared" si="167"/>
        <v>1</v>
      </c>
      <c r="K154" s="141"/>
      <c r="L154" s="142"/>
      <c r="M154" s="143"/>
      <c r="N154" s="143"/>
      <c r="O154" s="144"/>
      <c r="P154" s="143"/>
      <c r="Q154" s="144"/>
      <c r="R154" s="143"/>
      <c r="S154" s="143"/>
      <c r="T154" s="144"/>
      <c r="U154" s="143"/>
      <c r="V154" s="144"/>
      <c r="W154" s="144"/>
      <c r="X154" s="144"/>
      <c r="Y154" s="143"/>
      <c r="Z154" s="143"/>
      <c r="AA154" s="144"/>
      <c r="AB154" s="143"/>
      <c r="AC154" s="144"/>
      <c r="AD154" s="144"/>
      <c r="AE154" s="144"/>
      <c r="AF154" s="144"/>
      <c r="AG154" s="143"/>
      <c r="AH154" s="143"/>
      <c r="AI154" s="143"/>
      <c r="AJ154" s="144"/>
      <c r="AK154" s="143"/>
      <c r="AL154" s="144"/>
      <c r="AM154" s="144"/>
      <c r="AN154" s="144"/>
      <c r="AO154" s="144"/>
      <c r="AP154" s="144"/>
      <c r="AQ154" s="143"/>
      <c r="AR154" s="143"/>
      <c r="AS154" s="143"/>
      <c r="AT154" s="143"/>
      <c r="AU154" s="143"/>
      <c r="AV154" s="144"/>
      <c r="AW154" s="144"/>
      <c r="AX154" s="144"/>
      <c r="AY154" s="143"/>
      <c r="AZ154" s="145"/>
      <c r="BA154" s="92">
        <f t="shared" si="168"/>
        <v>0</v>
      </c>
      <c r="BB154" s="93"/>
      <c r="BC154" s="93"/>
      <c r="BD154" s="93"/>
      <c r="BE154" s="186"/>
      <c r="BF154" s="93">
        <f t="shared" si="127"/>
        <v>0</v>
      </c>
      <c r="BG154" s="94">
        <f t="shared" si="146"/>
        <v>1</v>
      </c>
      <c r="BH154" s="59"/>
      <c r="BI154" s="49">
        <f t="shared" si="157"/>
        <v>1</v>
      </c>
      <c r="BK154" s="9"/>
    </row>
    <row r="155" spans="1:63" s="13" customFormat="1" ht="15" customHeight="1" outlineLevel="1">
      <c r="A155" s="222" t="s">
        <v>220</v>
      </c>
      <c r="B155" s="223"/>
      <c r="C155" s="223"/>
      <c r="D155" s="95">
        <f t="shared" ref="D155:AQ155" si="169">SUM(D149:D154)</f>
        <v>1</v>
      </c>
      <c r="E155" s="95">
        <f t="shared" si="169"/>
        <v>0</v>
      </c>
      <c r="F155" s="95">
        <f t="shared" si="169"/>
        <v>0</v>
      </c>
      <c r="G155" s="95">
        <f t="shared" si="169"/>
        <v>0</v>
      </c>
      <c r="H155" s="95">
        <f t="shared" si="169"/>
        <v>0</v>
      </c>
      <c r="I155" s="95">
        <f t="shared" si="169"/>
        <v>0</v>
      </c>
      <c r="J155" s="96">
        <f t="shared" si="169"/>
        <v>1</v>
      </c>
      <c r="K155" s="97">
        <f t="shared" si="169"/>
        <v>0</v>
      </c>
      <c r="L155" s="98">
        <f t="shared" si="169"/>
        <v>0</v>
      </c>
      <c r="M155" s="99">
        <f t="shared" si="169"/>
        <v>0</v>
      </c>
      <c r="N155" s="99">
        <f t="shared" si="169"/>
        <v>0</v>
      </c>
      <c r="O155" s="100">
        <f t="shared" si="169"/>
        <v>0</v>
      </c>
      <c r="P155" s="99">
        <f t="shared" si="169"/>
        <v>0</v>
      </c>
      <c r="Q155" s="100">
        <f t="shared" si="169"/>
        <v>0</v>
      </c>
      <c r="R155" s="99">
        <f t="shared" si="169"/>
        <v>0</v>
      </c>
      <c r="S155" s="99">
        <f t="shared" si="169"/>
        <v>0</v>
      </c>
      <c r="T155" s="100">
        <f t="shared" si="169"/>
        <v>0</v>
      </c>
      <c r="U155" s="99">
        <f t="shared" si="169"/>
        <v>0</v>
      </c>
      <c r="V155" s="100">
        <f t="shared" si="169"/>
        <v>0</v>
      </c>
      <c r="W155" s="100">
        <f t="shared" si="169"/>
        <v>0</v>
      </c>
      <c r="X155" s="100">
        <f t="shared" si="169"/>
        <v>0</v>
      </c>
      <c r="Y155" s="99">
        <f t="shared" si="169"/>
        <v>0</v>
      </c>
      <c r="Z155" s="99">
        <f t="shared" si="169"/>
        <v>0</v>
      </c>
      <c r="AA155" s="100">
        <f t="shared" si="169"/>
        <v>0</v>
      </c>
      <c r="AB155" s="99">
        <f t="shared" si="169"/>
        <v>0</v>
      </c>
      <c r="AC155" s="100">
        <f t="shared" si="169"/>
        <v>0</v>
      </c>
      <c r="AD155" s="100">
        <f t="shared" si="169"/>
        <v>0</v>
      </c>
      <c r="AE155" s="100">
        <f t="shared" si="169"/>
        <v>0</v>
      </c>
      <c r="AF155" s="100">
        <f t="shared" si="169"/>
        <v>0</v>
      </c>
      <c r="AG155" s="99">
        <f t="shared" si="169"/>
        <v>0</v>
      </c>
      <c r="AH155" s="99">
        <f t="shared" si="169"/>
        <v>0</v>
      </c>
      <c r="AI155" s="99">
        <f t="shared" si="169"/>
        <v>0</v>
      </c>
      <c r="AJ155" s="100">
        <f t="shared" si="169"/>
        <v>0</v>
      </c>
      <c r="AK155" s="99">
        <f t="shared" si="169"/>
        <v>0</v>
      </c>
      <c r="AL155" s="100">
        <f t="shared" si="169"/>
        <v>0</v>
      </c>
      <c r="AM155" s="100">
        <f t="shared" si="169"/>
        <v>0</v>
      </c>
      <c r="AN155" s="100">
        <f t="shared" si="169"/>
        <v>0</v>
      </c>
      <c r="AO155" s="100">
        <f t="shared" si="169"/>
        <v>0</v>
      </c>
      <c r="AP155" s="100">
        <f t="shared" si="169"/>
        <v>0</v>
      </c>
      <c r="AQ155" s="99">
        <f t="shared" si="169"/>
        <v>0</v>
      </c>
      <c r="AR155" s="99"/>
      <c r="AS155" s="99">
        <f t="shared" ref="AS155:AZ155" si="170">SUM(AS149:AS154)</f>
        <v>0</v>
      </c>
      <c r="AT155" s="99">
        <f t="shared" si="170"/>
        <v>0</v>
      </c>
      <c r="AU155" s="99">
        <f t="shared" si="170"/>
        <v>0</v>
      </c>
      <c r="AV155" s="100">
        <f t="shared" si="170"/>
        <v>0</v>
      </c>
      <c r="AW155" s="100">
        <f t="shared" si="170"/>
        <v>0</v>
      </c>
      <c r="AX155" s="100">
        <f t="shared" si="170"/>
        <v>0</v>
      </c>
      <c r="AY155" s="99">
        <f t="shared" si="170"/>
        <v>0</v>
      </c>
      <c r="AZ155" s="101">
        <f t="shared" si="170"/>
        <v>0</v>
      </c>
      <c r="BA155" s="140">
        <f t="shared" ref="BA155:BD155" si="171">SUM(BA149:BA154)</f>
        <v>0</v>
      </c>
      <c r="BB155" s="100">
        <f t="shared" si="171"/>
        <v>0</v>
      </c>
      <c r="BC155" s="100">
        <f t="shared" si="171"/>
        <v>0</v>
      </c>
      <c r="BD155" s="100">
        <f t="shared" si="171"/>
        <v>0</v>
      </c>
      <c r="BE155" s="187">
        <f>SUM(BE149:BE153)</f>
        <v>0</v>
      </c>
      <c r="BF155" s="100">
        <f t="shared" si="127"/>
        <v>0</v>
      </c>
      <c r="BG155" s="103">
        <f t="shared" si="146"/>
        <v>1</v>
      </c>
      <c r="BH155" s="69"/>
      <c r="BI155" s="50">
        <f t="shared" si="157"/>
        <v>1</v>
      </c>
      <c r="BK155" s="82"/>
    </row>
    <row r="156" spans="1:63" ht="15" customHeight="1" outlineLevel="2">
      <c r="A156" s="219" t="s">
        <v>220</v>
      </c>
      <c r="B156" s="221" t="s">
        <v>12</v>
      </c>
      <c r="C156" s="221" t="s">
        <v>17</v>
      </c>
      <c r="D156" s="86">
        <v>7</v>
      </c>
      <c r="E156" s="86"/>
      <c r="F156" s="86"/>
      <c r="G156" s="86"/>
      <c r="H156" s="86"/>
      <c r="I156" s="86"/>
      <c r="J156" s="87">
        <f t="shared" ref="J156:J161" si="172">SUM(D156:H156)-I156</f>
        <v>7</v>
      </c>
      <c r="K156" s="104"/>
      <c r="L156" s="105"/>
      <c r="M156" s="106"/>
      <c r="N156" s="106"/>
      <c r="O156" s="107"/>
      <c r="P156" s="106"/>
      <c r="Q156" s="107"/>
      <c r="R156" s="106"/>
      <c r="S156" s="106"/>
      <c r="T156" s="107"/>
      <c r="U156" s="106"/>
      <c r="V156" s="107"/>
      <c r="W156" s="107"/>
      <c r="X156" s="107"/>
      <c r="Y156" s="106"/>
      <c r="Z156" s="106"/>
      <c r="AA156" s="107"/>
      <c r="AB156" s="106"/>
      <c r="AC156" s="107"/>
      <c r="AD156" s="107"/>
      <c r="AE156" s="107"/>
      <c r="AF156" s="107"/>
      <c r="AG156" s="106"/>
      <c r="AH156" s="106"/>
      <c r="AI156" s="106"/>
      <c r="AJ156" s="107"/>
      <c r="AK156" s="106"/>
      <c r="AL156" s="107"/>
      <c r="AM156" s="107"/>
      <c r="AN156" s="107"/>
      <c r="AO156" s="107"/>
      <c r="AP156" s="107"/>
      <c r="AQ156" s="106"/>
      <c r="AR156" s="106"/>
      <c r="AS156" s="106"/>
      <c r="AT156" s="106"/>
      <c r="AU156" s="106"/>
      <c r="AV156" s="107"/>
      <c r="AW156" s="107"/>
      <c r="AX156" s="107"/>
      <c r="AY156" s="106"/>
      <c r="AZ156" s="108"/>
      <c r="BA156" s="92">
        <f t="shared" ref="BA156:BA161" si="173">SUM(K156:AZ156)</f>
        <v>0</v>
      </c>
      <c r="BB156" s="93"/>
      <c r="BC156" s="93">
        <v>1</v>
      </c>
      <c r="BD156" s="93"/>
      <c r="BE156" s="186"/>
      <c r="BF156" s="93">
        <f t="shared" si="127"/>
        <v>0</v>
      </c>
      <c r="BG156" s="94">
        <f t="shared" si="146"/>
        <v>6</v>
      </c>
      <c r="BH156" s="59"/>
      <c r="BI156" s="49">
        <f t="shared" si="157"/>
        <v>7</v>
      </c>
      <c r="BK156" s="9"/>
    </row>
    <row r="157" spans="1:63" ht="15" customHeight="1" outlineLevel="2">
      <c r="A157" s="219" t="s">
        <v>220</v>
      </c>
      <c r="B157" s="221" t="s">
        <v>12</v>
      </c>
      <c r="C157" s="221" t="s">
        <v>36</v>
      </c>
      <c r="D157" s="86">
        <v>7</v>
      </c>
      <c r="E157" s="86"/>
      <c r="F157" s="86"/>
      <c r="G157" s="86"/>
      <c r="H157" s="86"/>
      <c r="I157" s="86"/>
      <c r="J157" s="87">
        <f t="shared" si="172"/>
        <v>7</v>
      </c>
      <c r="K157" s="104"/>
      <c r="L157" s="105"/>
      <c r="M157" s="106"/>
      <c r="N157" s="106"/>
      <c r="O157" s="107"/>
      <c r="P157" s="106"/>
      <c r="Q157" s="107"/>
      <c r="R157" s="106"/>
      <c r="S157" s="106"/>
      <c r="T157" s="107"/>
      <c r="U157" s="106"/>
      <c r="V157" s="107"/>
      <c r="W157" s="107"/>
      <c r="X157" s="107"/>
      <c r="Y157" s="106"/>
      <c r="Z157" s="106"/>
      <c r="AA157" s="107"/>
      <c r="AB157" s="106"/>
      <c r="AC157" s="107"/>
      <c r="AD157" s="107"/>
      <c r="AE157" s="107"/>
      <c r="AF157" s="107"/>
      <c r="AG157" s="106"/>
      <c r="AH157" s="106"/>
      <c r="AI157" s="106"/>
      <c r="AJ157" s="107"/>
      <c r="AK157" s="106"/>
      <c r="AL157" s="107"/>
      <c r="AM157" s="107"/>
      <c r="AN157" s="107"/>
      <c r="AO157" s="107"/>
      <c r="AP157" s="107"/>
      <c r="AQ157" s="106"/>
      <c r="AR157" s="106"/>
      <c r="AS157" s="106"/>
      <c r="AT157" s="106"/>
      <c r="AU157" s="106"/>
      <c r="AV157" s="107"/>
      <c r="AW157" s="107"/>
      <c r="AX157" s="107"/>
      <c r="AY157" s="106"/>
      <c r="AZ157" s="108"/>
      <c r="BA157" s="92">
        <f t="shared" si="173"/>
        <v>0</v>
      </c>
      <c r="BB157" s="93"/>
      <c r="BC157" s="93"/>
      <c r="BD157" s="93"/>
      <c r="BE157" s="186"/>
      <c r="BF157" s="93">
        <f t="shared" si="127"/>
        <v>0</v>
      </c>
      <c r="BG157" s="94">
        <f t="shared" si="146"/>
        <v>7</v>
      </c>
      <c r="BH157" s="59"/>
      <c r="BI157" s="49">
        <f t="shared" ref="BI157:BI169" si="174">SUM(BB157:BG157)</f>
        <v>7</v>
      </c>
      <c r="BK157" s="9"/>
    </row>
    <row r="158" spans="1:63" ht="15" customHeight="1" outlineLevel="2">
      <c r="A158" s="219" t="s">
        <v>220</v>
      </c>
      <c r="B158" s="221" t="s">
        <v>12</v>
      </c>
      <c r="C158" s="221" t="s">
        <v>14</v>
      </c>
      <c r="D158" s="86">
        <v>29</v>
      </c>
      <c r="E158" s="86"/>
      <c r="F158" s="86"/>
      <c r="G158" s="86"/>
      <c r="H158" s="86"/>
      <c r="I158" s="86"/>
      <c r="J158" s="87">
        <f t="shared" si="172"/>
        <v>29</v>
      </c>
      <c r="K158" s="104"/>
      <c r="L158" s="105"/>
      <c r="M158" s="106"/>
      <c r="N158" s="106"/>
      <c r="O158" s="107"/>
      <c r="P158" s="106"/>
      <c r="Q158" s="107"/>
      <c r="R158" s="106"/>
      <c r="S158" s="106"/>
      <c r="T158" s="107"/>
      <c r="U158" s="106"/>
      <c r="V158" s="107"/>
      <c r="W158" s="107"/>
      <c r="X158" s="107"/>
      <c r="Y158" s="106"/>
      <c r="Z158" s="106"/>
      <c r="AA158" s="107"/>
      <c r="AB158" s="106"/>
      <c r="AC158" s="107"/>
      <c r="AD158" s="107"/>
      <c r="AE158" s="107"/>
      <c r="AF158" s="107"/>
      <c r="AG158" s="106"/>
      <c r="AH158" s="106"/>
      <c r="AI158" s="106"/>
      <c r="AJ158" s="107"/>
      <c r="AK158" s="106"/>
      <c r="AL158" s="107"/>
      <c r="AM158" s="107"/>
      <c r="AN158" s="107"/>
      <c r="AO158" s="107"/>
      <c r="AP158" s="107"/>
      <c r="AQ158" s="106"/>
      <c r="AR158" s="106"/>
      <c r="AS158" s="106"/>
      <c r="AT158" s="106"/>
      <c r="AU158" s="106"/>
      <c r="AV158" s="107"/>
      <c r="AW158" s="107"/>
      <c r="AX158" s="107"/>
      <c r="AY158" s="106"/>
      <c r="AZ158" s="108"/>
      <c r="BA158" s="92">
        <f t="shared" si="173"/>
        <v>0</v>
      </c>
      <c r="BB158" s="93"/>
      <c r="BC158" s="93"/>
      <c r="BD158" s="93"/>
      <c r="BE158" s="186"/>
      <c r="BF158" s="93">
        <f t="shared" si="127"/>
        <v>0</v>
      </c>
      <c r="BG158" s="94">
        <f t="shared" si="146"/>
        <v>29</v>
      </c>
      <c r="BH158" s="59"/>
      <c r="BI158" s="49">
        <f t="shared" si="174"/>
        <v>29</v>
      </c>
      <c r="BK158" s="9"/>
    </row>
    <row r="159" spans="1:63" ht="15" customHeight="1" outlineLevel="2">
      <c r="A159" s="219" t="s">
        <v>220</v>
      </c>
      <c r="B159" s="221" t="s">
        <v>12</v>
      </c>
      <c r="C159" s="221" t="s">
        <v>15</v>
      </c>
      <c r="D159" s="86">
        <v>67</v>
      </c>
      <c r="E159" s="86"/>
      <c r="F159" s="86"/>
      <c r="G159" s="86"/>
      <c r="H159" s="86"/>
      <c r="I159" s="86"/>
      <c r="J159" s="87">
        <f t="shared" si="172"/>
        <v>67</v>
      </c>
      <c r="K159" s="104"/>
      <c r="L159" s="105"/>
      <c r="M159" s="106"/>
      <c r="N159" s="106"/>
      <c r="O159" s="107"/>
      <c r="P159" s="106"/>
      <c r="Q159" s="107"/>
      <c r="R159" s="106"/>
      <c r="S159" s="106"/>
      <c r="T159" s="107"/>
      <c r="U159" s="106"/>
      <c r="V159" s="107"/>
      <c r="W159" s="107"/>
      <c r="X159" s="107"/>
      <c r="Y159" s="106"/>
      <c r="Z159" s="106"/>
      <c r="AA159" s="107"/>
      <c r="AB159" s="106"/>
      <c r="AC159" s="107"/>
      <c r="AD159" s="107"/>
      <c r="AE159" s="107"/>
      <c r="AF159" s="107"/>
      <c r="AG159" s="106"/>
      <c r="AH159" s="106"/>
      <c r="AI159" s="106"/>
      <c r="AJ159" s="107"/>
      <c r="AK159" s="106"/>
      <c r="AL159" s="107"/>
      <c r="AM159" s="107"/>
      <c r="AN159" s="107"/>
      <c r="AO159" s="107"/>
      <c r="AP159" s="107"/>
      <c r="AQ159" s="106"/>
      <c r="AR159" s="106"/>
      <c r="AS159" s="106"/>
      <c r="AT159" s="106"/>
      <c r="AU159" s="106"/>
      <c r="AV159" s="107"/>
      <c r="AW159" s="107"/>
      <c r="AX159" s="107"/>
      <c r="AY159" s="106"/>
      <c r="AZ159" s="108"/>
      <c r="BA159" s="92">
        <f t="shared" si="173"/>
        <v>0</v>
      </c>
      <c r="BB159" s="93"/>
      <c r="BC159" s="93">
        <v>2</v>
      </c>
      <c r="BD159" s="93"/>
      <c r="BE159" s="186"/>
      <c r="BF159" s="93">
        <f t="shared" si="127"/>
        <v>0</v>
      </c>
      <c r="BG159" s="94">
        <f t="shared" si="146"/>
        <v>65</v>
      </c>
      <c r="BH159" s="59"/>
      <c r="BI159" s="49">
        <f t="shared" si="174"/>
        <v>67</v>
      </c>
      <c r="BK159" s="9"/>
    </row>
    <row r="160" spans="1:63" ht="15" customHeight="1" outlineLevel="2">
      <c r="A160" s="219" t="s">
        <v>220</v>
      </c>
      <c r="B160" s="221" t="s">
        <v>12</v>
      </c>
      <c r="C160" s="221" t="s">
        <v>38</v>
      </c>
      <c r="D160" s="86">
        <v>17</v>
      </c>
      <c r="E160" s="86"/>
      <c r="F160" s="86"/>
      <c r="G160" s="86"/>
      <c r="H160" s="86"/>
      <c r="I160" s="86"/>
      <c r="J160" s="87">
        <f t="shared" si="172"/>
        <v>17</v>
      </c>
      <c r="K160" s="104"/>
      <c r="L160" s="105"/>
      <c r="M160" s="106"/>
      <c r="N160" s="106"/>
      <c r="O160" s="107"/>
      <c r="P160" s="106"/>
      <c r="Q160" s="107"/>
      <c r="R160" s="106"/>
      <c r="S160" s="106"/>
      <c r="T160" s="107"/>
      <c r="U160" s="106"/>
      <c r="V160" s="107"/>
      <c r="W160" s="107"/>
      <c r="X160" s="107"/>
      <c r="Y160" s="106"/>
      <c r="Z160" s="106"/>
      <c r="AA160" s="107"/>
      <c r="AB160" s="106"/>
      <c r="AC160" s="107"/>
      <c r="AD160" s="107"/>
      <c r="AE160" s="107"/>
      <c r="AF160" s="107"/>
      <c r="AG160" s="106"/>
      <c r="AH160" s="106"/>
      <c r="AI160" s="106"/>
      <c r="AJ160" s="107"/>
      <c r="AK160" s="106"/>
      <c r="AL160" s="107"/>
      <c r="AM160" s="107"/>
      <c r="AN160" s="107"/>
      <c r="AO160" s="107"/>
      <c r="AP160" s="107"/>
      <c r="AQ160" s="106"/>
      <c r="AR160" s="106"/>
      <c r="AS160" s="106"/>
      <c r="AT160" s="106"/>
      <c r="AU160" s="106"/>
      <c r="AV160" s="107"/>
      <c r="AW160" s="107"/>
      <c r="AX160" s="107"/>
      <c r="AY160" s="106"/>
      <c r="AZ160" s="108"/>
      <c r="BA160" s="92">
        <f t="shared" si="173"/>
        <v>0</v>
      </c>
      <c r="BB160" s="93"/>
      <c r="BC160" s="93"/>
      <c r="BD160" s="93"/>
      <c r="BE160" s="186"/>
      <c r="BF160" s="93">
        <f t="shared" si="127"/>
        <v>0</v>
      </c>
      <c r="BG160" s="94">
        <f t="shared" si="146"/>
        <v>17</v>
      </c>
      <c r="BH160" s="59"/>
      <c r="BI160" s="49">
        <f t="shared" si="174"/>
        <v>17</v>
      </c>
      <c r="BK160" s="9"/>
    </row>
    <row r="161" spans="1:63" ht="15" customHeight="1" outlineLevel="2">
      <c r="A161" s="219" t="s">
        <v>220</v>
      </c>
      <c r="B161" s="221" t="s">
        <v>12</v>
      </c>
      <c r="C161" s="221" t="s">
        <v>39</v>
      </c>
      <c r="D161" s="86"/>
      <c r="E161" s="86"/>
      <c r="F161" s="86"/>
      <c r="G161" s="86"/>
      <c r="H161" s="86"/>
      <c r="I161" s="86"/>
      <c r="J161" s="87">
        <f t="shared" si="172"/>
        <v>0</v>
      </c>
      <c r="K161" s="104"/>
      <c r="L161" s="105"/>
      <c r="M161" s="106"/>
      <c r="N161" s="106"/>
      <c r="O161" s="107"/>
      <c r="P161" s="106"/>
      <c r="Q161" s="107"/>
      <c r="R161" s="106"/>
      <c r="S161" s="106"/>
      <c r="T161" s="107"/>
      <c r="U161" s="106"/>
      <c r="V161" s="107"/>
      <c r="W161" s="107"/>
      <c r="X161" s="107"/>
      <c r="Y161" s="106"/>
      <c r="Z161" s="106"/>
      <c r="AA161" s="107"/>
      <c r="AB161" s="106"/>
      <c r="AC161" s="107"/>
      <c r="AD161" s="107"/>
      <c r="AE161" s="107"/>
      <c r="AF161" s="107"/>
      <c r="AG161" s="106"/>
      <c r="AH161" s="106"/>
      <c r="AI161" s="106"/>
      <c r="AJ161" s="107"/>
      <c r="AK161" s="106"/>
      <c r="AL161" s="107"/>
      <c r="AM161" s="107"/>
      <c r="AN161" s="107"/>
      <c r="AO161" s="107"/>
      <c r="AP161" s="107"/>
      <c r="AQ161" s="106"/>
      <c r="AR161" s="106"/>
      <c r="AS161" s="106"/>
      <c r="AT161" s="106"/>
      <c r="AU161" s="106"/>
      <c r="AV161" s="107"/>
      <c r="AW161" s="107"/>
      <c r="AX161" s="107"/>
      <c r="AY161" s="106"/>
      <c r="AZ161" s="108"/>
      <c r="BA161" s="92">
        <f t="shared" si="173"/>
        <v>0</v>
      </c>
      <c r="BB161" s="93"/>
      <c r="BC161" s="93"/>
      <c r="BD161" s="93"/>
      <c r="BE161" s="186"/>
      <c r="BF161" s="93">
        <f t="shared" si="127"/>
        <v>0</v>
      </c>
      <c r="BG161" s="94">
        <f t="shared" si="146"/>
        <v>0</v>
      </c>
      <c r="BH161" s="59"/>
      <c r="BI161" s="49">
        <f t="shared" si="174"/>
        <v>0</v>
      </c>
      <c r="BK161" s="9"/>
    </row>
    <row r="162" spans="1:63" s="13" customFormat="1" ht="15" customHeight="1" outlineLevel="1">
      <c r="A162" s="222" t="s">
        <v>220</v>
      </c>
      <c r="B162" s="223"/>
      <c r="C162" s="223"/>
      <c r="D162" s="95">
        <f t="shared" ref="D162:AQ162" si="175">SUM(D156:D161)</f>
        <v>127</v>
      </c>
      <c r="E162" s="95">
        <f t="shared" si="175"/>
        <v>0</v>
      </c>
      <c r="F162" s="95">
        <f t="shared" si="175"/>
        <v>0</v>
      </c>
      <c r="G162" s="95">
        <f t="shared" si="175"/>
        <v>0</v>
      </c>
      <c r="H162" s="95">
        <f t="shared" si="175"/>
        <v>0</v>
      </c>
      <c r="I162" s="95">
        <f t="shared" si="175"/>
        <v>0</v>
      </c>
      <c r="J162" s="96">
        <f t="shared" si="175"/>
        <v>127</v>
      </c>
      <c r="K162" s="97">
        <f t="shared" si="175"/>
        <v>0</v>
      </c>
      <c r="L162" s="98">
        <f t="shared" si="175"/>
        <v>0</v>
      </c>
      <c r="M162" s="99">
        <f t="shared" si="175"/>
        <v>0</v>
      </c>
      <c r="N162" s="99">
        <f t="shared" si="175"/>
        <v>0</v>
      </c>
      <c r="O162" s="100">
        <f t="shared" si="175"/>
        <v>0</v>
      </c>
      <c r="P162" s="99">
        <f t="shared" si="175"/>
        <v>0</v>
      </c>
      <c r="Q162" s="100">
        <f t="shared" si="175"/>
        <v>0</v>
      </c>
      <c r="R162" s="99">
        <f t="shared" si="175"/>
        <v>0</v>
      </c>
      <c r="S162" s="99">
        <f t="shared" si="175"/>
        <v>0</v>
      </c>
      <c r="T162" s="100">
        <f t="shared" si="175"/>
        <v>0</v>
      </c>
      <c r="U162" s="99">
        <f t="shared" si="175"/>
        <v>0</v>
      </c>
      <c r="V162" s="100">
        <f t="shared" si="175"/>
        <v>0</v>
      </c>
      <c r="W162" s="100">
        <f t="shared" si="175"/>
        <v>0</v>
      </c>
      <c r="X162" s="100">
        <f t="shared" si="175"/>
        <v>0</v>
      </c>
      <c r="Y162" s="99">
        <f t="shared" si="175"/>
        <v>0</v>
      </c>
      <c r="Z162" s="99">
        <f t="shared" si="175"/>
        <v>0</v>
      </c>
      <c r="AA162" s="100">
        <f t="shared" si="175"/>
        <v>0</v>
      </c>
      <c r="AB162" s="99">
        <f t="shared" si="175"/>
        <v>0</v>
      </c>
      <c r="AC162" s="100">
        <f t="shared" si="175"/>
        <v>0</v>
      </c>
      <c r="AD162" s="100">
        <f t="shared" si="175"/>
        <v>0</v>
      </c>
      <c r="AE162" s="100">
        <f t="shared" si="175"/>
        <v>0</v>
      </c>
      <c r="AF162" s="100">
        <f t="shared" si="175"/>
        <v>0</v>
      </c>
      <c r="AG162" s="99">
        <f t="shared" si="175"/>
        <v>0</v>
      </c>
      <c r="AH162" s="99">
        <f t="shared" si="175"/>
        <v>0</v>
      </c>
      <c r="AI162" s="99">
        <f t="shared" si="175"/>
        <v>0</v>
      </c>
      <c r="AJ162" s="100">
        <f t="shared" si="175"/>
        <v>0</v>
      </c>
      <c r="AK162" s="99">
        <f t="shared" si="175"/>
        <v>0</v>
      </c>
      <c r="AL162" s="100">
        <f t="shared" si="175"/>
        <v>0</v>
      </c>
      <c r="AM162" s="100">
        <f t="shared" si="175"/>
        <v>0</v>
      </c>
      <c r="AN162" s="100">
        <f t="shared" si="175"/>
        <v>0</v>
      </c>
      <c r="AO162" s="100">
        <f t="shared" si="175"/>
        <v>0</v>
      </c>
      <c r="AP162" s="100">
        <f t="shared" si="175"/>
        <v>0</v>
      </c>
      <c r="AQ162" s="99">
        <f t="shared" si="175"/>
        <v>0</v>
      </c>
      <c r="AR162" s="99"/>
      <c r="AS162" s="99">
        <f t="shared" ref="AS162:AZ162" si="176">SUM(AS156:AS161)</f>
        <v>0</v>
      </c>
      <c r="AT162" s="99">
        <f t="shared" si="176"/>
        <v>0</v>
      </c>
      <c r="AU162" s="99">
        <f t="shared" si="176"/>
        <v>0</v>
      </c>
      <c r="AV162" s="100">
        <f t="shared" si="176"/>
        <v>0</v>
      </c>
      <c r="AW162" s="100">
        <f t="shared" si="176"/>
        <v>0</v>
      </c>
      <c r="AX162" s="100">
        <f t="shared" si="176"/>
        <v>0</v>
      </c>
      <c r="AY162" s="99">
        <f t="shared" si="176"/>
        <v>0</v>
      </c>
      <c r="AZ162" s="101">
        <f t="shared" si="176"/>
        <v>0</v>
      </c>
      <c r="BA162" s="140">
        <f t="shared" ref="BA162:BD162" si="177">SUM(BA156:BA161)</f>
        <v>0</v>
      </c>
      <c r="BB162" s="100">
        <f t="shared" si="177"/>
        <v>0</v>
      </c>
      <c r="BC162" s="100">
        <f t="shared" si="177"/>
        <v>3</v>
      </c>
      <c r="BD162" s="100">
        <f t="shared" si="177"/>
        <v>0</v>
      </c>
      <c r="BE162" s="187">
        <f>SUM(BE156:BE159)</f>
        <v>0</v>
      </c>
      <c r="BF162" s="100">
        <f t="shared" si="127"/>
        <v>0</v>
      </c>
      <c r="BG162" s="103">
        <f t="shared" si="146"/>
        <v>124</v>
      </c>
      <c r="BH162" s="69"/>
      <c r="BI162" s="50">
        <f t="shared" si="174"/>
        <v>127</v>
      </c>
      <c r="BK162" s="82"/>
    </row>
    <row r="163" spans="1:63" ht="15" customHeight="1" outlineLevel="2">
      <c r="A163" s="219" t="s">
        <v>220</v>
      </c>
      <c r="B163" s="221" t="s">
        <v>25</v>
      </c>
      <c r="C163" s="221" t="s">
        <v>17</v>
      </c>
      <c r="D163" s="86">
        <v>9</v>
      </c>
      <c r="E163" s="86"/>
      <c r="F163" s="86"/>
      <c r="G163" s="86"/>
      <c r="H163" s="86"/>
      <c r="I163" s="86"/>
      <c r="J163" s="87">
        <f t="shared" ref="J163:J168" si="178">SUM(D163:H163)-I163</f>
        <v>9</v>
      </c>
      <c r="K163" s="104"/>
      <c r="L163" s="105"/>
      <c r="M163" s="106"/>
      <c r="N163" s="106"/>
      <c r="O163" s="107"/>
      <c r="P163" s="106"/>
      <c r="Q163" s="107"/>
      <c r="R163" s="106"/>
      <c r="S163" s="106"/>
      <c r="T163" s="107"/>
      <c r="U163" s="106"/>
      <c r="V163" s="107"/>
      <c r="W163" s="107"/>
      <c r="X163" s="107"/>
      <c r="Y163" s="106"/>
      <c r="Z163" s="106"/>
      <c r="AA163" s="107"/>
      <c r="AB163" s="106"/>
      <c r="AC163" s="107"/>
      <c r="AD163" s="107"/>
      <c r="AE163" s="107"/>
      <c r="AF163" s="107"/>
      <c r="AG163" s="106"/>
      <c r="AH163" s="106"/>
      <c r="AI163" s="106"/>
      <c r="AJ163" s="107"/>
      <c r="AK163" s="106"/>
      <c r="AL163" s="107"/>
      <c r="AM163" s="107"/>
      <c r="AN163" s="107"/>
      <c r="AO163" s="107"/>
      <c r="AP163" s="107"/>
      <c r="AQ163" s="106"/>
      <c r="AR163" s="106"/>
      <c r="AS163" s="106"/>
      <c r="AT163" s="106"/>
      <c r="AU163" s="106"/>
      <c r="AV163" s="107"/>
      <c r="AW163" s="107"/>
      <c r="AX163" s="107"/>
      <c r="AY163" s="106"/>
      <c r="AZ163" s="108"/>
      <c r="BA163" s="92">
        <f t="shared" ref="BA163:BA168" si="179">SUM(K163:AZ163)</f>
        <v>0</v>
      </c>
      <c r="BB163" s="93"/>
      <c r="BC163" s="93"/>
      <c r="BD163" s="93"/>
      <c r="BE163" s="186"/>
      <c r="BF163" s="93">
        <f t="shared" si="127"/>
        <v>0</v>
      </c>
      <c r="BG163" s="94">
        <f t="shared" si="146"/>
        <v>9</v>
      </c>
      <c r="BH163" s="59"/>
      <c r="BI163" s="49">
        <f t="shared" si="174"/>
        <v>9</v>
      </c>
      <c r="BK163" s="9"/>
    </row>
    <row r="164" spans="1:63" ht="15" customHeight="1" outlineLevel="2">
      <c r="A164" s="219" t="s">
        <v>220</v>
      </c>
      <c r="B164" s="221" t="s">
        <v>25</v>
      </c>
      <c r="C164" s="221" t="s">
        <v>36</v>
      </c>
      <c r="D164" s="86">
        <v>9</v>
      </c>
      <c r="E164" s="86"/>
      <c r="F164" s="86"/>
      <c r="G164" s="86"/>
      <c r="H164" s="86"/>
      <c r="I164" s="86"/>
      <c r="J164" s="87">
        <f t="shared" si="178"/>
        <v>9</v>
      </c>
      <c r="K164" s="104"/>
      <c r="L164" s="105"/>
      <c r="M164" s="106"/>
      <c r="N164" s="106"/>
      <c r="O164" s="107"/>
      <c r="P164" s="106"/>
      <c r="Q164" s="107"/>
      <c r="R164" s="106"/>
      <c r="S164" s="106"/>
      <c r="T164" s="107"/>
      <c r="U164" s="106"/>
      <c r="V164" s="107"/>
      <c r="W164" s="254">
        <v>1</v>
      </c>
      <c r="X164" s="107"/>
      <c r="Y164" s="106"/>
      <c r="Z164" s="106"/>
      <c r="AA164" s="107"/>
      <c r="AB164" s="106"/>
      <c r="AC164" s="107"/>
      <c r="AD164" s="107"/>
      <c r="AE164" s="107"/>
      <c r="AF164" s="107"/>
      <c r="AG164" s="106"/>
      <c r="AH164" s="106"/>
      <c r="AI164" s="106"/>
      <c r="AJ164" s="107"/>
      <c r="AK164" s="106"/>
      <c r="AL164" s="107"/>
      <c r="AM164" s="107"/>
      <c r="AN164" s="107"/>
      <c r="AO164" s="107"/>
      <c r="AP164" s="107"/>
      <c r="AQ164" s="106"/>
      <c r="AR164" s="106"/>
      <c r="AS164" s="106"/>
      <c r="AT164" s="106"/>
      <c r="AU164" s="106"/>
      <c r="AV164" s="107"/>
      <c r="AW164" s="107"/>
      <c r="AX164" s="107"/>
      <c r="AY164" s="106"/>
      <c r="AZ164" s="108"/>
      <c r="BA164" s="92">
        <f t="shared" si="179"/>
        <v>1</v>
      </c>
      <c r="BB164" s="93"/>
      <c r="BC164" s="93">
        <v>1</v>
      </c>
      <c r="BD164" s="93"/>
      <c r="BE164" s="186"/>
      <c r="BF164" s="93">
        <f t="shared" si="127"/>
        <v>0</v>
      </c>
      <c r="BG164" s="94">
        <f t="shared" si="146"/>
        <v>7</v>
      </c>
      <c r="BH164" s="59"/>
      <c r="BI164" s="49">
        <f t="shared" si="174"/>
        <v>8</v>
      </c>
      <c r="BK164" s="9"/>
    </row>
    <row r="165" spans="1:63" ht="15" customHeight="1" outlineLevel="2">
      <c r="A165" s="219" t="s">
        <v>220</v>
      </c>
      <c r="B165" s="221" t="s">
        <v>25</v>
      </c>
      <c r="C165" s="221" t="s">
        <v>14</v>
      </c>
      <c r="D165" s="86"/>
      <c r="E165" s="86"/>
      <c r="F165" s="86"/>
      <c r="G165" s="86"/>
      <c r="H165" s="86"/>
      <c r="I165" s="86"/>
      <c r="J165" s="87">
        <f t="shared" si="178"/>
        <v>0</v>
      </c>
      <c r="K165" s="104"/>
      <c r="L165" s="105"/>
      <c r="M165" s="106"/>
      <c r="N165" s="106"/>
      <c r="O165" s="107"/>
      <c r="P165" s="106"/>
      <c r="Q165" s="107"/>
      <c r="R165" s="106"/>
      <c r="S165" s="106"/>
      <c r="T165" s="107"/>
      <c r="U165" s="106"/>
      <c r="V165" s="107"/>
      <c r="W165" s="107"/>
      <c r="X165" s="107"/>
      <c r="Y165" s="106"/>
      <c r="Z165" s="106"/>
      <c r="AA165" s="107"/>
      <c r="AB165" s="106"/>
      <c r="AC165" s="107"/>
      <c r="AD165" s="107"/>
      <c r="AE165" s="107"/>
      <c r="AF165" s="107"/>
      <c r="AG165" s="106"/>
      <c r="AH165" s="106"/>
      <c r="AI165" s="106"/>
      <c r="AJ165" s="107"/>
      <c r="AK165" s="106"/>
      <c r="AL165" s="107"/>
      <c r="AM165" s="107"/>
      <c r="AN165" s="107"/>
      <c r="AO165" s="107"/>
      <c r="AP165" s="107"/>
      <c r="AQ165" s="106"/>
      <c r="AR165" s="106"/>
      <c r="AS165" s="106"/>
      <c r="AT165" s="106"/>
      <c r="AU165" s="106"/>
      <c r="AV165" s="107"/>
      <c r="AW165" s="107"/>
      <c r="AX165" s="107"/>
      <c r="AY165" s="106"/>
      <c r="AZ165" s="108"/>
      <c r="BA165" s="92">
        <f t="shared" si="179"/>
        <v>0</v>
      </c>
      <c r="BB165" s="93"/>
      <c r="BC165" s="93"/>
      <c r="BD165" s="93"/>
      <c r="BE165" s="186"/>
      <c r="BF165" s="93">
        <f t="shared" si="127"/>
        <v>0</v>
      </c>
      <c r="BG165" s="94">
        <f t="shared" si="146"/>
        <v>0</v>
      </c>
      <c r="BH165" s="59"/>
      <c r="BI165" s="49">
        <f t="shared" si="174"/>
        <v>0</v>
      </c>
      <c r="BK165" s="9"/>
    </row>
    <row r="166" spans="1:63" ht="15" customHeight="1" outlineLevel="2">
      <c r="A166" s="219" t="s">
        <v>220</v>
      </c>
      <c r="B166" s="221" t="s">
        <v>25</v>
      </c>
      <c r="C166" s="221" t="s">
        <v>15</v>
      </c>
      <c r="D166" s="86">
        <v>16</v>
      </c>
      <c r="E166" s="86"/>
      <c r="F166" s="86"/>
      <c r="G166" s="86"/>
      <c r="H166" s="86"/>
      <c r="I166" s="86"/>
      <c r="J166" s="87">
        <f t="shared" si="178"/>
        <v>16</v>
      </c>
      <c r="K166" s="104"/>
      <c r="L166" s="105"/>
      <c r="M166" s="106"/>
      <c r="N166" s="106"/>
      <c r="O166" s="107"/>
      <c r="P166" s="106"/>
      <c r="Q166" s="107"/>
      <c r="R166" s="106"/>
      <c r="S166" s="106"/>
      <c r="T166" s="107"/>
      <c r="U166" s="106"/>
      <c r="V166" s="107"/>
      <c r="W166" s="254">
        <v>1</v>
      </c>
      <c r="X166" s="107"/>
      <c r="Y166" s="106"/>
      <c r="Z166" s="106"/>
      <c r="AA166" s="107"/>
      <c r="AB166" s="106"/>
      <c r="AC166" s="107"/>
      <c r="AD166" s="107"/>
      <c r="AE166" s="107"/>
      <c r="AF166" s="107"/>
      <c r="AG166" s="106"/>
      <c r="AH166" s="106"/>
      <c r="AI166" s="106"/>
      <c r="AJ166" s="107"/>
      <c r="AK166" s="106"/>
      <c r="AL166" s="107"/>
      <c r="AM166" s="107"/>
      <c r="AN166" s="107"/>
      <c r="AO166" s="107"/>
      <c r="AP166" s="107"/>
      <c r="AQ166" s="106"/>
      <c r="AR166" s="106"/>
      <c r="AS166" s="106"/>
      <c r="AT166" s="106"/>
      <c r="AU166" s="106"/>
      <c r="AV166" s="107"/>
      <c r="AW166" s="107"/>
      <c r="AX166" s="107"/>
      <c r="AY166" s="106"/>
      <c r="AZ166" s="108"/>
      <c r="BA166" s="92">
        <f t="shared" si="179"/>
        <v>1</v>
      </c>
      <c r="BB166" s="93"/>
      <c r="BC166" s="93">
        <v>3</v>
      </c>
      <c r="BD166" s="93"/>
      <c r="BE166" s="186"/>
      <c r="BF166" s="93">
        <f t="shared" si="127"/>
        <v>0</v>
      </c>
      <c r="BG166" s="94">
        <f t="shared" si="146"/>
        <v>12</v>
      </c>
      <c r="BH166" s="59"/>
      <c r="BI166" s="49">
        <f t="shared" si="174"/>
        <v>15</v>
      </c>
      <c r="BK166" s="9"/>
    </row>
    <row r="167" spans="1:63" ht="15" customHeight="1" outlineLevel="2">
      <c r="A167" s="219" t="s">
        <v>220</v>
      </c>
      <c r="B167" s="221" t="s">
        <v>25</v>
      </c>
      <c r="C167" s="221" t="s">
        <v>38</v>
      </c>
      <c r="D167" s="86">
        <v>24</v>
      </c>
      <c r="E167" s="86"/>
      <c r="F167" s="86"/>
      <c r="G167" s="86"/>
      <c r="H167" s="86"/>
      <c r="I167" s="86"/>
      <c r="J167" s="87">
        <f t="shared" si="178"/>
        <v>24</v>
      </c>
      <c r="K167" s="104"/>
      <c r="L167" s="105"/>
      <c r="M167" s="106"/>
      <c r="N167" s="106"/>
      <c r="O167" s="107"/>
      <c r="P167" s="106"/>
      <c r="Q167" s="107"/>
      <c r="R167" s="106"/>
      <c r="S167" s="106"/>
      <c r="T167" s="107"/>
      <c r="U167" s="106"/>
      <c r="V167" s="107"/>
      <c r="W167" s="107"/>
      <c r="X167" s="107"/>
      <c r="Y167" s="106"/>
      <c r="Z167" s="106"/>
      <c r="AA167" s="107"/>
      <c r="AB167" s="106"/>
      <c r="AC167" s="107"/>
      <c r="AD167" s="107"/>
      <c r="AE167" s="107"/>
      <c r="AF167" s="107"/>
      <c r="AG167" s="106"/>
      <c r="AH167" s="106"/>
      <c r="AI167" s="106"/>
      <c r="AJ167" s="107"/>
      <c r="AK167" s="106"/>
      <c r="AL167" s="107"/>
      <c r="AM167" s="107"/>
      <c r="AN167" s="107"/>
      <c r="AO167" s="107"/>
      <c r="AP167" s="107"/>
      <c r="AQ167" s="106"/>
      <c r="AR167" s="106"/>
      <c r="AS167" s="106"/>
      <c r="AT167" s="106"/>
      <c r="AU167" s="106"/>
      <c r="AV167" s="107"/>
      <c r="AW167" s="107"/>
      <c r="AX167" s="107"/>
      <c r="AY167" s="106"/>
      <c r="AZ167" s="108"/>
      <c r="BA167" s="92">
        <f t="shared" si="179"/>
        <v>0</v>
      </c>
      <c r="BB167" s="93"/>
      <c r="BC167" s="93"/>
      <c r="BD167" s="93"/>
      <c r="BE167" s="186"/>
      <c r="BF167" s="93">
        <f t="shared" si="127"/>
        <v>0</v>
      </c>
      <c r="BG167" s="94">
        <f t="shared" si="146"/>
        <v>24</v>
      </c>
      <c r="BH167" s="59"/>
      <c r="BI167" s="49">
        <f t="shared" si="174"/>
        <v>24</v>
      </c>
      <c r="BK167" s="9"/>
    </row>
    <row r="168" spans="1:63" ht="15" customHeight="1" outlineLevel="2">
      <c r="A168" s="219" t="s">
        <v>220</v>
      </c>
      <c r="B168" s="221" t="s">
        <v>25</v>
      </c>
      <c r="C168" s="221" t="s">
        <v>39</v>
      </c>
      <c r="D168" s="86">
        <v>2</v>
      </c>
      <c r="E168" s="86"/>
      <c r="F168" s="86"/>
      <c r="G168" s="86"/>
      <c r="H168" s="86"/>
      <c r="I168" s="86"/>
      <c r="J168" s="87">
        <f t="shared" si="178"/>
        <v>2</v>
      </c>
      <c r="K168" s="104"/>
      <c r="L168" s="105"/>
      <c r="M168" s="106"/>
      <c r="N168" s="106"/>
      <c r="O168" s="107"/>
      <c r="P168" s="106"/>
      <c r="Q168" s="107"/>
      <c r="R168" s="106"/>
      <c r="S168" s="106"/>
      <c r="T168" s="107"/>
      <c r="U168" s="106"/>
      <c r="V168" s="107"/>
      <c r="W168" s="107"/>
      <c r="X168" s="107"/>
      <c r="Y168" s="249">
        <v>1</v>
      </c>
      <c r="Z168" s="106"/>
      <c r="AA168" s="107"/>
      <c r="AB168" s="106"/>
      <c r="AC168" s="107"/>
      <c r="AD168" s="107"/>
      <c r="AE168" s="107"/>
      <c r="AF168" s="107"/>
      <c r="AG168" s="106"/>
      <c r="AH168" s="106"/>
      <c r="AI168" s="106"/>
      <c r="AJ168" s="107"/>
      <c r="AK168" s="106"/>
      <c r="AL168" s="107"/>
      <c r="AM168" s="107"/>
      <c r="AN168" s="107"/>
      <c r="AO168" s="107"/>
      <c r="AP168" s="107"/>
      <c r="AQ168" s="106"/>
      <c r="AR168" s="106"/>
      <c r="AS168" s="106"/>
      <c r="AT168" s="106"/>
      <c r="AU168" s="106"/>
      <c r="AV168" s="107"/>
      <c r="AW168" s="107"/>
      <c r="AX168" s="107"/>
      <c r="AY168" s="106"/>
      <c r="AZ168" s="108"/>
      <c r="BA168" s="92">
        <f t="shared" si="179"/>
        <v>1</v>
      </c>
      <c r="BB168" s="93"/>
      <c r="BC168" s="93"/>
      <c r="BD168" s="93"/>
      <c r="BE168" s="186"/>
      <c r="BF168" s="93">
        <f t="shared" ref="BF168:BF193" si="180">BE168+H168-V168</f>
        <v>0</v>
      </c>
      <c r="BG168" s="94">
        <f t="shared" si="146"/>
        <v>1</v>
      </c>
      <c r="BH168" s="59"/>
      <c r="BI168" s="49">
        <f t="shared" si="174"/>
        <v>1</v>
      </c>
      <c r="BK168" s="9"/>
    </row>
    <row r="169" spans="1:63" s="13" customFormat="1" ht="15" customHeight="1" outlineLevel="1">
      <c r="A169" s="222" t="s">
        <v>220</v>
      </c>
      <c r="B169" s="223"/>
      <c r="C169" s="223"/>
      <c r="D169" s="95">
        <f t="shared" ref="D169:AQ169" si="181">SUM(D163:D168)</f>
        <v>60</v>
      </c>
      <c r="E169" s="95">
        <f t="shared" si="181"/>
        <v>0</v>
      </c>
      <c r="F169" s="95">
        <f t="shared" si="181"/>
        <v>0</v>
      </c>
      <c r="G169" s="95">
        <f t="shared" si="181"/>
        <v>0</v>
      </c>
      <c r="H169" s="95">
        <f t="shared" si="181"/>
        <v>0</v>
      </c>
      <c r="I169" s="95">
        <f t="shared" si="181"/>
        <v>0</v>
      </c>
      <c r="J169" s="96">
        <f t="shared" si="181"/>
        <v>60</v>
      </c>
      <c r="K169" s="97">
        <f t="shared" si="181"/>
        <v>0</v>
      </c>
      <c r="L169" s="98">
        <f t="shared" si="181"/>
        <v>0</v>
      </c>
      <c r="M169" s="99">
        <f t="shared" si="181"/>
        <v>0</v>
      </c>
      <c r="N169" s="99">
        <f t="shared" si="181"/>
        <v>0</v>
      </c>
      <c r="O169" s="100">
        <f t="shared" si="181"/>
        <v>0</v>
      </c>
      <c r="P169" s="99">
        <f t="shared" si="181"/>
        <v>0</v>
      </c>
      <c r="Q169" s="100">
        <f t="shared" si="181"/>
        <v>0</v>
      </c>
      <c r="R169" s="99">
        <f t="shared" si="181"/>
        <v>0</v>
      </c>
      <c r="S169" s="99">
        <f t="shared" si="181"/>
        <v>0</v>
      </c>
      <c r="T169" s="100">
        <f t="shared" si="181"/>
        <v>0</v>
      </c>
      <c r="U169" s="99">
        <f t="shared" si="181"/>
        <v>0</v>
      </c>
      <c r="V169" s="100">
        <f t="shared" si="181"/>
        <v>0</v>
      </c>
      <c r="W169" s="100">
        <f t="shared" si="181"/>
        <v>2</v>
      </c>
      <c r="X169" s="100">
        <f t="shared" si="181"/>
        <v>0</v>
      </c>
      <c r="Y169" s="99">
        <f t="shared" si="181"/>
        <v>1</v>
      </c>
      <c r="Z169" s="99">
        <f t="shared" si="181"/>
        <v>0</v>
      </c>
      <c r="AA169" s="100">
        <f t="shared" si="181"/>
        <v>0</v>
      </c>
      <c r="AB169" s="99">
        <f t="shared" si="181"/>
        <v>0</v>
      </c>
      <c r="AC169" s="100">
        <f t="shared" si="181"/>
        <v>0</v>
      </c>
      <c r="AD169" s="100">
        <f t="shared" si="181"/>
        <v>0</v>
      </c>
      <c r="AE169" s="100">
        <f t="shared" si="181"/>
        <v>0</v>
      </c>
      <c r="AF169" s="100">
        <f t="shared" si="181"/>
        <v>0</v>
      </c>
      <c r="AG169" s="99">
        <f t="shared" si="181"/>
        <v>0</v>
      </c>
      <c r="AH169" s="99">
        <f t="shared" si="181"/>
        <v>0</v>
      </c>
      <c r="AI169" s="99">
        <f t="shared" si="181"/>
        <v>0</v>
      </c>
      <c r="AJ169" s="100">
        <f t="shared" si="181"/>
        <v>0</v>
      </c>
      <c r="AK169" s="99">
        <f t="shared" si="181"/>
        <v>0</v>
      </c>
      <c r="AL169" s="100">
        <f t="shared" si="181"/>
        <v>0</v>
      </c>
      <c r="AM169" s="100">
        <f t="shared" si="181"/>
        <v>0</v>
      </c>
      <c r="AN169" s="100">
        <f t="shared" si="181"/>
        <v>0</v>
      </c>
      <c r="AO169" s="100">
        <f t="shared" si="181"/>
        <v>0</v>
      </c>
      <c r="AP169" s="100">
        <f t="shared" si="181"/>
        <v>0</v>
      </c>
      <c r="AQ169" s="99">
        <f t="shared" si="181"/>
        <v>0</v>
      </c>
      <c r="AR169" s="99"/>
      <c r="AS169" s="99">
        <f t="shared" ref="AS169:AZ169" si="182">SUM(AS163:AS168)</f>
        <v>0</v>
      </c>
      <c r="AT169" s="99">
        <f t="shared" si="182"/>
        <v>0</v>
      </c>
      <c r="AU169" s="99">
        <f t="shared" si="182"/>
        <v>0</v>
      </c>
      <c r="AV169" s="100">
        <f t="shared" si="182"/>
        <v>0</v>
      </c>
      <c r="AW169" s="100">
        <f t="shared" si="182"/>
        <v>0</v>
      </c>
      <c r="AX169" s="100">
        <f t="shared" si="182"/>
        <v>0</v>
      </c>
      <c r="AY169" s="99">
        <f t="shared" si="182"/>
        <v>0</v>
      </c>
      <c r="AZ169" s="101">
        <f t="shared" si="182"/>
        <v>0</v>
      </c>
      <c r="BA169" s="140">
        <f t="shared" ref="BA169:BE169" si="183">SUM(BA163:BA168)</f>
        <v>3</v>
      </c>
      <c r="BB169" s="100">
        <f t="shared" si="183"/>
        <v>0</v>
      </c>
      <c r="BC169" s="100">
        <f t="shared" si="183"/>
        <v>4</v>
      </c>
      <c r="BD169" s="100">
        <f t="shared" si="183"/>
        <v>0</v>
      </c>
      <c r="BE169" s="187">
        <f t="shared" si="183"/>
        <v>0</v>
      </c>
      <c r="BF169" s="100">
        <f t="shared" si="180"/>
        <v>0</v>
      </c>
      <c r="BG169" s="103">
        <f t="shared" si="146"/>
        <v>53</v>
      </c>
      <c r="BH169" s="69"/>
      <c r="BI169" s="50">
        <f t="shared" si="174"/>
        <v>57</v>
      </c>
      <c r="BK169" s="82"/>
    </row>
    <row r="170" spans="1:63" s="75" customFormat="1" ht="15" customHeight="1">
      <c r="A170" s="262" t="s">
        <v>220</v>
      </c>
      <c r="B170" s="224"/>
      <c r="C170" s="224"/>
      <c r="D170" s="109">
        <f>SUM(D162,D169,D148,D155,D141)</f>
        <v>672</v>
      </c>
      <c r="E170" s="109">
        <f t="shared" ref="E170:BD170" si="184">SUM(E162,E169,E148,E155,E141)</f>
        <v>0</v>
      </c>
      <c r="F170" s="109">
        <f t="shared" si="184"/>
        <v>0</v>
      </c>
      <c r="G170" s="109">
        <f t="shared" si="184"/>
        <v>0</v>
      </c>
      <c r="H170" s="109">
        <f t="shared" si="184"/>
        <v>0</v>
      </c>
      <c r="I170" s="109">
        <f t="shared" si="184"/>
        <v>0</v>
      </c>
      <c r="J170" s="110">
        <f t="shared" si="184"/>
        <v>672</v>
      </c>
      <c r="K170" s="111">
        <f t="shared" si="184"/>
        <v>0</v>
      </c>
      <c r="L170" s="112">
        <f t="shared" si="184"/>
        <v>0</v>
      </c>
      <c r="M170" s="113">
        <f t="shared" si="184"/>
        <v>1</v>
      </c>
      <c r="N170" s="113">
        <f t="shared" si="184"/>
        <v>0</v>
      </c>
      <c r="O170" s="114">
        <f t="shared" si="184"/>
        <v>0</v>
      </c>
      <c r="P170" s="113">
        <f t="shared" si="184"/>
        <v>0</v>
      </c>
      <c r="Q170" s="114">
        <f t="shared" si="184"/>
        <v>0</v>
      </c>
      <c r="R170" s="113">
        <f t="shared" si="184"/>
        <v>0</v>
      </c>
      <c r="S170" s="113">
        <f t="shared" si="184"/>
        <v>0</v>
      </c>
      <c r="T170" s="114">
        <f t="shared" si="184"/>
        <v>0</v>
      </c>
      <c r="U170" s="113">
        <f t="shared" si="184"/>
        <v>0</v>
      </c>
      <c r="V170" s="114">
        <f t="shared" si="184"/>
        <v>0</v>
      </c>
      <c r="W170" s="114">
        <f t="shared" si="184"/>
        <v>3</v>
      </c>
      <c r="X170" s="114">
        <f t="shared" si="184"/>
        <v>0</v>
      </c>
      <c r="Y170" s="113">
        <f t="shared" si="184"/>
        <v>1</v>
      </c>
      <c r="Z170" s="113">
        <f t="shared" si="184"/>
        <v>0</v>
      </c>
      <c r="AA170" s="114">
        <f t="shared" si="184"/>
        <v>0</v>
      </c>
      <c r="AB170" s="113">
        <f t="shared" si="184"/>
        <v>0</v>
      </c>
      <c r="AC170" s="114">
        <f t="shared" si="184"/>
        <v>0</v>
      </c>
      <c r="AD170" s="114">
        <f t="shared" si="184"/>
        <v>0</v>
      </c>
      <c r="AE170" s="114">
        <f t="shared" si="184"/>
        <v>0</v>
      </c>
      <c r="AF170" s="114">
        <f t="shared" si="184"/>
        <v>0</v>
      </c>
      <c r="AG170" s="113">
        <f t="shared" si="184"/>
        <v>0</v>
      </c>
      <c r="AH170" s="113">
        <f t="shared" si="184"/>
        <v>0</v>
      </c>
      <c r="AI170" s="113">
        <f t="shared" si="184"/>
        <v>0</v>
      </c>
      <c r="AJ170" s="114">
        <f t="shared" si="184"/>
        <v>0</v>
      </c>
      <c r="AK170" s="113">
        <f t="shared" si="184"/>
        <v>0</v>
      </c>
      <c r="AL170" s="114">
        <f t="shared" si="184"/>
        <v>0</v>
      </c>
      <c r="AM170" s="114">
        <f t="shared" si="184"/>
        <v>0</v>
      </c>
      <c r="AN170" s="114">
        <f t="shared" si="184"/>
        <v>0</v>
      </c>
      <c r="AO170" s="114">
        <f t="shared" si="184"/>
        <v>0</v>
      </c>
      <c r="AP170" s="114">
        <f t="shared" si="184"/>
        <v>0</v>
      </c>
      <c r="AQ170" s="113">
        <f t="shared" si="184"/>
        <v>0</v>
      </c>
      <c r="AR170" s="113">
        <f t="shared" si="184"/>
        <v>0</v>
      </c>
      <c r="AS170" s="113">
        <f t="shared" si="184"/>
        <v>0</v>
      </c>
      <c r="AT170" s="113">
        <f t="shared" si="184"/>
        <v>0</v>
      </c>
      <c r="AU170" s="113">
        <f t="shared" si="184"/>
        <v>0</v>
      </c>
      <c r="AV170" s="114">
        <f t="shared" si="184"/>
        <v>0</v>
      </c>
      <c r="AW170" s="114">
        <f t="shared" si="184"/>
        <v>0</v>
      </c>
      <c r="AX170" s="114">
        <f t="shared" si="184"/>
        <v>0</v>
      </c>
      <c r="AY170" s="113">
        <f t="shared" si="184"/>
        <v>0</v>
      </c>
      <c r="AZ170" s="115">
        <f t="shared" si="184"/>
        <v>0</v>
      </c>
      <c r="BA170" s="146">
        <f t="shared" ref="BA170" si="185">SUM(K170:AZ170)</f>
        <v>5</v>
      </c>
      <c r="BB170" s="114">
        <f t="shared" si="184"/>
        <v>0</v>
      </c>
      <c r="BC170" s="114">
        <f t="shared" si="184"/>
        <v>17</v>
      </c>
      <c r="BD170" s="114">
        <f t="shared" si="184"/>
        <v>0</v>
      </c>
      <c r="BE170" s="188">
        <f>SUM(BE162,BE169,BE148,BE155,BE141)</f>
        <v>0</v>
      </c>
      <c r="BF170" s="114">
        <f t="shared" si="180"/>
        <v>0</v>
      </c>
      <c r="BG170" s="117">
        <f t="shared" si="146"/>
        <v>650</v>
      </c>
      <c r="BH170" s="70"/>
      <c r="BI170" s="51">
        <f t="shared" ref="BI170:BI176" si="186">SUM(BB170:BG170)</f>
        <v>667</v>
      </c>
      <c r="BK170" s="83"/>
    </row>
    <row r="171" spans="1:63" ht="15" customHeight="1" outlineLevel="2">
      <c r="A171" s="219" t="s">
        <v>220</v>
      </c>
      <c r="B171" s="220" t="s">
        <v>26</v>
      </c>
      <c r="C171" s="221" t="s">
        <v>36</v>
      </c>
      <c r="D171" s="86">
        <v>1</v>
      </c>
      <c r="E171" s="118"/>
      <c r="F171" s="118"/>
      <c r="G171" s="118"/>
      <c r="H171" s="118"/>
      <c r="I171" s="118">
        <v>1</v>
      </c>
      <c r="J171" s="87">
        <f t="shared" ref="J171:J175" si="187">SUM(D171:H171)-I171</f>
        <v>0</v>
      </c>
      <c r="K171" s="104"/>
      <c r="L171" s="105"/>
      <c r="M171" s="106"/>
      <c r="N171" s="106"/>
      <c r="O171" s="107"/>
      <c r="P171" s="106"/>
      <c r="Q171" s="107"/>
      <c r="R171" s="106"/>
      <c r="S171" s="106"/>
      <c r="T171" s="107"/>
      <c r="U171" s="106"/>
      <c r="V171" s="107"/>
      <c r="W171" s="107"/>
      <c r="X171" s="107"/>
      <c r="Y171" s="106"/>
      <c r="Z171" s="106"/>
      <c r="AA171" s="107"/>
      <c r="AB171" s="106"/>
      <c r="AC171" s="107"/>
      <c r="AD171" s="107"/>
      <c r="AE171" s="107"/>
      <c r="AF171" s="107"/>
      <c r="AG171" s="106"/>
      <c r="AH171" s="106"/>
      <c r="AI171" s="106"/>
      <c r="AJ171" s="107"/>
      <c r="AK171" s="106"/>
      <c r="AL171" s="107"/>
      <c r="AM171" s="107"/>
      <c r="AN171" s="107"/>
      <c r="AO171" s="107"/>
      <c r="AP171" s="107"/>
      <c r="AQ171" s="106"/>
      <c r="AR171" s="106"/>
      <c r="AS171" s="106"/>
      <c r="AT171" s="106"/>
      <c r="AU171" s="106"/>
      <c r="AV171" s="107"/>
      <c r="AW171" s="107"/>
      <c r="AX171" s="107"/>
      <c r="AY171" s="106"/>
      <c r="AZ171" s="108"/>
      <c r="BA171" s="92">
        <f t="shared" ref="BA171:BA192" si="188">SUM(K171:AZ171)</f>
        <v>0</v>
      </c>
      <c r="BB171" s="119"/>
      <c r="BC171" s="119"/>
      <c r="BD171" s="119"/>
      <c r="BE171" s="189"/>
      <c r="BF171" s="119">
        <f t="shared" si="180"/>
        <v>0</v>
      </c>
      <c r="BG171" s="94">
        <f t="shared" si="146"/>
        <v>0</v>
      </c>
      <c r="BH171" s="57"/>
      <c r="BI171" s="49">
        <f t="shared" si="186"/>
        <v>0</v>
      </c>
      <c r="BK171" s="5"/>
    </row>
    <row r="172" spans="1:63" ht="15" customHeight="1" outlineLevel="2">
      <c r="A172" s="219" t="s">
        <v>220</v>
      </c>
      <c r="B172" s="220" t="s">
        <v>26</v>
      </c>
      <c r="C172" s="221" t="s">
        <v>14</v>
      </c>
      <c r="D172" s="86"/>
      <c r="E172" s="86"/>
      <c r="F172" s="86"/>
      <c r="G172" s="86"/>
      <c r="H172" s="86"/>
      <c r="I172" s="86"/>
      <c r="J172" s="87">
        <f t="shared" si="187"/>
        <v>0</v>
      </c>
      <c r="K172" s="88"/>
      <c r="L172" s="89"/>
      <c r="M172" s="85"/>
      <c r="N172" s="85"/>
      <c r="O172" s="90"/>
      <c r="P172" s="85"/>
      <c r="Q172" s="90"/>
      <c r="R172" s="85"/>
      <c r="S172" s="85"/>
      <c r="T172" s="90"/>
      <c r="U172" s="85"/>
      <c r="V172" s="90"/>
      <c r="W172" s="90"/>
      <c r="X172" s="90"/>
      <c r="Y172" s="85"/>
      <c r="Z172" s="85"/>
      <c r="AA172" s="90"/>
      <c r="AB172" s="85"/>
      <c r="AC172" s="90"/>
      <c r="AD172" s="90"/>
      <c r="AE172" s="90"/>
      <c r="AF172" s="90"/>
      <c r="AG172" s="85"/>
      <c r="AH172" s="85"/>
      <c r="AI172" s="85"/>
      <c r="AJ172" s="90"/>
      <c r="AK172" s="85"/>
      <c r="AL172" s="90"/>
      <c r="AM172" s="90"/>
      <c r="AN172" s="90"/>
      <c r="AO172" s="90"/>
      <c r="AP172" s="90"/>
      <c r="AQ172" s="85"/>
      <c r="AR172" s="85"/>
      <c r="AS172" s="85"/>
      <c r="AT172" s="85"/>
      <c r="AU172" s="85"/>
      <c r="AV172" s="90"/>
      <c r="AW172" s="90"/>
      <c r="AX172" s="90"/>
      <c r="AY172" s="85"/>
      <c r="AZ172" s="91"/>
      <c r="BA172" s="92">
        <f t="shared" si="188"/>
        <v>0</v>
      </c>
      <c r="BB172" s="93"/>
      <c r="BC172" s="93"/>
      <c r="BD172" s="93"/>
      <c r="BE172" s="186"/>
      <c r="BF172" s="93">
        <f t="shared" si="180"/>
        <v>0</v>
      </c>
      <c r="BG172" s="94">
        <f t="shared" si="146"/>
        <v>0</v>
      </c>
      <c r="BH172" s="57"/>
      <c r="BI172" s="49">
        <f t="shared" si="186"/>
        <v>0</v>
      </c>
      <c r="BK172" s="5"/>
    </row>
    <row r="173" spans="1:63" ht="15" customHeight="1" outlineLevel="2">
      <c r="A173" s="219" t="s">
        <v>220</v>
      </c>
      <c r="B173" s="220" t="s">
        <v>26</v>
      </c>
      <c r="C173" s="221" t="s">
        <v>140</v>
      </c>
      <c r="D173" s="86"/>
      <c r="E173" s="86"/>
      <c r="F173" s="86"/>
      <c r="G173" s="86"/>
      <c r="H173" s="86"/>
      <c r="I173" s="86"/>
      <c r="J173" s="87">
        <f t="shared" si="187"/>
        <v>0</v>
      </c>
      <c r="K173" s="88"/>
      <c r="L173" s="89"/>
      <c r="M173" s="85"/>
      <c r="N173" s="85"/>
      <c r="O173" s="90"/>
      <c r="P173" s="85"/>
      <c r="Q173" s="90"/>
      <c r="R173" s="85"/>
      <c r="S173" s="85"/>
      <c r="T173" s="90"/>
      <c r="U173" s="85"/>
      <c r="V173" s="90"/>
      <c r="W173" s="90"/>
      <c r="X173" s="90"/>
      <c r="Y173" s="85"/>
      <c r="Z173" s="85"/>
      <c r="AA173" s="90"/>
      <c r="AB173" s="85"/>
      <c r="AC173" s="90"/>
      <c r="AD173" s="90"/>
      <c r="AE173" s="90"/>
      <c r="AF173" s="90"/>
      <c r="AG173" s="85"/>
      <c r="AH173" s="85"/>
      <c r="AI173" s="85"/>
      <c r="AJ173" s="90"/>
      <c r="AK173" s="85"/>
      <c r="AL173" s="90"/>
      <c r="AM173" s="90"/>
      <c r="AN173" s="90"/>
      <c r="AO173" s="90"/>
      <c r="AP173" s="90"/>
      <c r="AQ173" s="85"/>
      <c r="AR173" s="85"/>
      <c r="AS173" s="85"/>
      <c r="AT173" s="85"/>
      <c r="AU173" s="85"/>
      <c r="AV173" s="90"/>
      <c r="AW173" s="90"/>
      <c r="AX173" s="90"/>
      <c r="AY173" s="85"/>
      <c r="AZ173" s="91"/>
      <c r="BA173" s="92">
        <f t="shared" si="188"/>
        <v>0</v>
      </c>
      <c r="BB173" s="93"/>
      <c r="BC173" s="93"/>
      <c r="BD173" s="93"/>
      <c r="BE173" s="186"/>
      <c r="BF173" s="93">
        <f t="shared" si="180"/>
        <v>0</v>
      </c>
      <c r="BG173" s="94">
        <f t="shared" si="146"/>
        <v>0</v>
      </c>
      <c r="BH173" s="57"/>
      <c r="BI173" s="49">
        <f t="shared" si="186"/>
        <v>0</v>
      </c>
      <c r="BK173" s="5"/>
    </row>
    <row r="174" spans="1:63" ht="15" customHeight="1" outlineLevel="2">
      <c r="A174" s="219" t="s">
        <v>220</v>
      </c>
      <c r="B174" s="220" t="s">
        <v>26</v>
      </c>
      <c r="C174" s="221" t="s">
        <v>15</v>
      </c>
      <c r="D174" s="86">
        <v>1</v>
      </c>
      <c r="E174" s="86"/>
      <c r="F174" s="86"/>
      <c r="G174" s="86"/>
      <c r="H174" s="86"/>
      <c r="I174" s="86">
        <v>1</v>
      </c>
      <c r="J174" s="87">
        <f t="shared" si="187"/>
        <v>0</v>
      </c>
      <c r="K174" s="88"/>
      <c r="L174" s="89"/>
      <c r="M174" s="85"/>
      <c r="N174" s="85"/>
      <c r="O174" s="90"/>
      <c r="P174" s="85"/>
      <c r="Q174" s="90"/>
      <c r="R174" s="85"/>
      <c r="S174" s="85"/>
      <c r="T174" s="90"/>
      <c r="U174" s="85"/>
      <c r="V174" s="90"/>
      <c r="W174" s="90"/>
      <c r="X174" s="90"/>
      <c r="Y174" s="85"/>
      <c r="Z174" s="85"/>
      <c r="AA174" s="90"/>
      <c r="AB174" s="85"/>
      <c r="AC174" s="90"/>
      <c r="AD174" s="90"/>
      <c r="AE174" s="90"/>
      <c r="AF174" s="90"/>
      <c r="AG174" s="85"/>
      <c r="AH174" s="85"/>
      <c r="AI174" s="85"/>
      <c r="AJ174" s="90"/>
      <c r="AK174" s="85"/>
      <c r="AL174" s="90"/>
      <c r="AM174" s="90"/>
      <c r="AN174" s="90"/>
      <c r="AO174" s="90"/>
      <c r="AP174" s="90"/>
      <c r="AQ174" s="85"/>
      <c r="AR174" s="85"/>
      <c r="AS174" s="85"/>
      <c r="AT174" s="85"/>
      <c r="AU174" s="85"/>
      <c r="AV174" s="90"/>
      <c r="AW174" s="90"/>
      <c r="AX174" s="90"/>
      <c r="AY174" s="85"/>
      <c r="AZ174" s="91"/>
      <c r="BA174" s="92">
        <f t="shared" si="188"/>
        <v>0</v>
      </c>
      <c r="BB174" s="93"/>
      <c r="BC174" s="93"/>
      <c r="BD174" s="93"/>
      <c r="BE174" s="186"/>
      <c r="BF174" s="93">
        <f t="shared" si="180"/>
        <v>0</v>
      </c>
      <c r="BG174" s="94">
        <f t="shared" si="146"/>
        <v>0</v>
      </c>
      <c r="BH174" s="57"/>
      <c r="BI174" s="49">
        <f t="shared" si="186"/>
        <v>0</v>
      </c>
      <c r="BK174" s="5"/>
    </row>
    <row r="175" spans="1:63" s="13" customFormat="1" ht="15" customHeight="1" outlineLevel="1">
      <c r="A175" s="222" t="s">
        <v>220</v>
      </c>
      <c r="B175" s="223"/>
      <c r="C175" s="223"/>
      <c r="D175" s="95">
        <f t="shared" ref="D175:I175" si="189">SUM(D171:D174)</f>
        <v>2</v>
      </c>
      <c r="E175" s="95">
        <f t="shared" si="189"/>
        <v>0</v>
      </c>
      <c r="F175" s="95">
        <f t="shared" si="189"/>
        <v>0</v>
      </c>
      <c r="G175" s="95">
        <f t="shared" si="189"/>
        <v>0</v>
      </c>
      <c r="H175" s="95">
        <f t="shared" si="189"/>
        <v>0</v>
      </c>
      <c r="I175" s="95">
        <f t="shared" si="189"/>
        <v>2</v>
      </c>
      <c r="J175" s="96">
        <f t="shared" si="187"/>
        <v>0</v>
      </c>
      <c r="K175" s="97">
        <f t="shared" ref="K175:AQ175" si="190">SUM(K171:K174)</f>
        <v>0</v>
      </c>
      <c r="L175" s="98">
        <f t="shared" si="190"/>
        <v>0</v>
      </c>
      <c r="M175" s="99">
        <f t="shared" si="190"/>
        <v>0</v>
      </c>
      <c r="N175" s="99">
        <f t="shared" si="190"/>
        <v>0</v>
      </c>
      <c r="O175" s="100">
        <f t="shared" si="190"/>
        <v>0</v>
      </c>
      <c r="P175" s="99">
        <f t="shared" si="190"/>
        <v>0</v>
      </c>
      <c r="Q175" s="100">
        <f t="shared" si="190"/>
        <v>0</v>
      </c>
      <c r="R175" s="99">
        <f t="shared" si="190"/>
        <v>0</v>
      </c>
      <c r="S175" s="99">
        <f t="shared" si="190"/>
        <v>0</v>
      </c>
      <c r="T175" s="100">
        <f t="shared" si="190"/>
        <v>0</v>
      </c>
      <c r="U175" s="99">
        <f t="shared" si="190"/>
        <v>0</v>
      </c>
      <c r="V175" s="100">
        <f t="shared" si="190"/>
        <v>0</v>
      </c>
      <c r="W175" s="100">
        <f t="shared" si="190"/>
        <v>0</v>
      </c>
      <c r="X175" s="100">
        <f t="shared" si="190"/>
        <v>0</v>
      </c>
      <c r="Y175" s="99">
        <f t="shared" si="190"/>
        <v>0</v>
      </c>
      <c r="Z175" s="99">
        <f t="shared" si="190"/>
        <v>0</v>
      </c>
      <c r="AA175" s="100">
        <f t="shared" si="190"/>
        <v>0</v>
      </c>
      <c r="AB175" s="99">
        <f t="shared" si="190"/>
        <v>0</v>
      </c>
      <c r="AC175" s="100">
        <f t="shared" si="190"/>
        <v>0</v>
      </c>
      <c r="AD175" s="100">
        <f t="shared" si="190"/>
        <v>0</v>
      </c>
      <c r="AE175" s="100">
        <f t="shared" si="190"/>
        <v>0</v>
      </c>
      <c r="AF175" s="100">
        <f t="shared" si="190"/>
        <v>0</v>
      </c>
      <c r="AG175" s="99">
        <f t="shared" si="190"/>
        <v>0</v>
      </c>
      <c r="AH175" s="99">
        <f t="shared" si="190"/>
        <v>0</v>
      </c>
      <c r="AI175" s="99">
        <f t="shared" si="190"/>
        <v>0</v>
      </c>
      <c r="AJ175" s="100">
        <f t="shared" si="190"/>
        <v>0</v>
      </c>
      <c r="AK175" s="99">
        <f t="shared" si="190"/>
        <v>0</v>
      </c>
      <c r="AL175" s="100">
        <f t="shared" si="190"/>
        <v>0</v>
      </c>
      <c r="AM175" s="100">
        <f t="shared" si="190"/>
        <v>0</v>
      </c>
      <c r="AN175" s="100">
        <f t="shared" si="190"/>
        <v>0</v>
      </c>
      <c r="AO175" s="100">
        <f t="shared" si="190"/>
        <v>0</v>
      </c>
      <c r="AP175" s="100">
        <f t="shared" si="190"/>
        <v>0</v>
      </c>
      <c r="AQ175" s="99">
        <f t="shared" si="190"/>
        <v>0</v>
      </c>
      <c r="AR175" s="99"/>
      <c r="AS175" s="99">
        <f t="shared" ref="AS175:AZ175" si="191">SUM(AS171:AS174)</f>
        <v>0</v>
      </c>
      <c r="AT175" s="99">
        <f t="shared" si="191"/>
        <v>0</v>
      </c>
      <c r="AU175" s="99">
        <f t="shared" si="191"/>
        <v>0</v>
      </c>
      <c r="AV175" s="100">
        <f t="shared" si="191"/>
        <v>0</v>
      </c>
      <c r="AW175" s="100">
        <f t="shared" si="191"/>
        <v>0</v>
      </c>
      <c r="AX175" s="100">
        <f t="shared" si="191"/>
        <v>0</v>
      </c>
      <c r="AY175" s="99">
        <f t="shared" si="191"/>
        <v>0</v>
      </c>
      <c r="AZ175" s="101">
        <f t="shared" si="191"/>
        <v>0</v>
      </c>
      <c r="BA175" s="102">
        <f t="shared" si="188"/>
        <v>0</v>
      </c>
      <c r="BB175" s="100">
        <f>SUM(BB171:BB174)</f>
        <v>0</v>
      </c>
      <c r="BC175" s="100">
        <f>SUM(BC171:BC174)</f>
        <v>0</v>
      </c>
      <c r="BD175" s="100">
        <f>SUM(BD171:BD174)</f>
        <v>0</v>
      </c>
      <c r="BE175" s="187">
        <v>0</v>
      </c>
      <c r="BF175" s="100">
        <f t="shared" si="180"/>
        <v>0</v>
      </c>
      <c r="BG175" s="103">
        <f t="shared" si="146"/>
        <v>0</v>
      </c>
      <c r="BH175" s="65"/>
      <c r="BI175" s="55">
        <f t="shared" si="186"/>
        <v>0</v>
      </c>
      <c r="BK175" s="1"/>
    </row>
    <row r="176" spans="1:63" s="75" customFormat="1" ht="15" customHeight="1">
      <c r="A176" s="262" t="s">
        <v>220</v>
      </c>
      <c r="B176" s="224"/>
      <c r="C176" s="224"/>
      <c r="D176" s="109">
        <f>SUM(D175)</f>
        <v>2</v>
      </c>
      <c r="E176" s="109">
        <f t="shared" ref="E176:AZ176" si="192">SUM(E175)</f>
        <v>0</v>
      </c>
      <c r="F176" s="109">
        <f t="shared" si="192"/>
        <v>0</v>
      </c>
      <c r="G176" s="109">
        <f t="shared" si="192"/>
        <v>0</v>
      </c>
      <c r="H176" s="109">
        <f t="shared" si="192"/>
        <v>0</v>
      </c>
      <c r="I176" s="109">
        <f t="shared" si="192"/>
        <v>2</v>
      </c>
      <c r="J176" s="110">
        <f t="shared" si="192"/>
        <v>0</v>
      </c>
      <c r="K176" s="111">
        <f t="shared" si="192"/>
        <v>0</v>
      </c>
      <c r="L176" s="112">
        <f t="shared" si="192"/>
        <v>0</v>
      </c>
      <c r="M176" s="113">
        <f t="shared" si="192"/>
        <v>0</v>
      </c>
      <c r="N176" s="113">
        <f t="shared" si="192"/>
        <v>0</v>
      </c>
      <c r="O176" s="114">
        <f t="shared" si="192"/>
        <v>0</v>
      </c>
      <c r="P176" s="113">
        <f t="shared" si="192"/>
        <v>0</v>
      </c>
      <c r="Q176" s="114">
        <f t="shared" si="192"/>
        <v>0</v>
      </c>
      <c r="R176" s="113">
        <f t="shared" si="192"/>
        <v>0</v>
      </c>
      <c r="S176" s="113">
        <f t="shared" si="192"/>
        <v>0</v>
      </c>
      <c r="T176" s="114">
        <f t="shared" si="192"/>
        <v>0</v>
      </c>
      <c r="U176" s="113">
        <f t="shared" si="192"/>
        <v>0</v>
      </c>
      <c r="V176" s="114">
        <f t="shared" si="192"/>
        <v>0</v>
      </c>
      <c r="W176" s="114">
        <f t="shared" si="192"/>
        <v>0</v>
      </c>
      <c r="X176" s="114">
        <f t="shared" si="192"/>
        <v>0</v>
      </c>
      <c r="Y176" s="113">
        <f t="shared" si="192"/>
        <v>0</v>
      </c>
      <c r="Z176" s="113">
        <f t="shared" si="192"/>
        <v>0</v>
      </c>
      <c r="AA176" s="114">
        <f t="shared" si="192"/>
        <v>0</v>
      </c>
      <c r="AB176" s="113">
        <f t="shared" si="192"/>
        <v>0</v>
      </c>
      <c r="AC176" s="114">
        <f t="shared" si="192"/>
        <v>0</v>
      </c>
      <c r="AD176" s="114">
        <f t="shared" si="192"/>
        <v>0</v>
      </c>
      <c r="AE176" s="114">
        <f t="shared" si="192"/>
        <v>0</v>
      </c>
      <c r="AF176" s="114">
        <f t="shared" si="192"/>
        <v>0</v>
      </c>
      <c r="AG176" s="113">
        <f t="shared" si="192"/>
        <v>0</v>
      </c>
      <c r="AH176" s="113">
        <f t="shared" si="192"/>
        <v>0</v>
      </c>
      <c r="AI176" s="113">
        <f t="shared" si="192"/>
        <v>0</v>
      </c>
      <c r="AJ176" s="114">
        <f t="shared" si="192"/>
        <v>0</v>
      </c>
      <c r="AK176" s="113">
        <f t="shared" si="192"/>
        <v>0</v>
      </c>
      <c r="AL176" s="114">
        <f t="shared" si="192"/>
        <v>0</v>
      </c>
      <c r="AM176" s="114">
        <f t="shared" si="192"/>
        <v>0</v>
      </c>
      <c r="AN176" s="114">
        <f t="shared" si="192"/>
        <v>0</v>
      </c>
      <c r="AO176" s="114">
        <f t="shared" si="192"/>
        <v>0</v>
      </c>
      <c r="AP176" s="114">
        <f t="shared" si="192"/>
        <v>0</v>
      </c>
      <c r="AQ176" s="113">
        <f t="shared" si="192"/>
        <v>0</v>
      </c>
      <c r="AR176" s="113">
        <f t="shared" si="192"/>
        <v>0</v>
      </c>
      <c r="AS176" s="113">
        <f t="shared" si="192"/>
        <v>0</v>
      </c>
      <c r="AT176" s="113">
        <f t="shared" si="192"/>
        <v>0</v>
      </c>
      <c r="AU176" s="113">
        <f t="shared" si="192"/>
        <v>0</v>
      </c>
      <c r="AV176" s="114">
        <f t="shared" si="192"/>
        <v>0</v>
      </c>
      <c r="AW176" s="114">
        <f t="shared" si="192"/>
        <v>0</v>
      </c>
      <c r="AX176" s="114">
        <f t="shared" si="192"/>
        <v>0</v>
      </c>
      <c r="AY176" s="113">
        <f t="shared" si="192"/>
        <v>0</v>
      </c>
      <c r="AZ176" s="115">
        <f t="shared" si="192"/>
        <v>0</v>
      </c>
      <c r="BA176" s="116">
        <f t="shared" si="188"/>
        <v>0</v>
      </c>
      <c r="BB176" s="114">
        <f t="shared" ref="BB176:BE176" si="193">SUM(BB175)</f>
        <v>0</v>
      </c>
      <c r="BC176" s="114">
        <f t="shared" si="193"/>
        <v>0</v>
      </c>
      <c r="BD176" s="114">
        <f t="shared" si="193"/>
        <v>0</v>
      </c>
      <c r="BE176" s="188">
        <f t="shared" si="193"/>
        <v>0</v>
      </c>
      <c r="BF176" s="114">
        <f t="shared" si="180"/>
        <v>0</v>
      </c>
      <c r="BG176" s="117">
        <f t="shared" si="146"/>
        <v>0</v>
      </c>
      <c r="BH176" s="66"/>
      <c r="BI176" s="51">
        <f t="shared" si="186"/>
        <v>0</v>
      </c>
      <c r="BJ176" s="77"/>
      <c r="BK176" s="76"/>
    </row>
    <row r="177" spans="1:69" ht="15" customHeight="1" outlineLevel="2">
      <c r="A177" s="219" t="s">
        <v>220</v>
      </c>
      <c r="B177" s="221" t="s">
        <v>21</v>
      </c>
      <c r="C177" s="221" t="s">
        <v>31</v>
      </c>
      <c r="D177" s="118"/>
      <c r="E177" s="118"/>
      <c r="F177" s="118"/>
      <c r="G177" s="118"/>
      <c r="H177" s="118"/>
      <c r="I177" s="118"/>
      <c r="J177" s="87">
        <f t="shared" ref="J177:J253" si="194">SUM(D177:H177)-I177</f>
        <v>0</v>
      </c>
      <c r="K177" s="141"/>
      <c r="L177" s="142"/>
      <c r="M177" s="143"/>
      <c r="N177" s="143"/>
      <c r="O177" s="144"/>
      <c r="P177" s="143"/>
      <c r="Q177" s="144"/>
      <c r="R177" s="143"/>
      <c r="S177" s="143"/>
      <c r="T177" s="144"/>
      <c r="U177" s="143"/>
      <c r="V177" s="144"/>
      <c r="W177" s="144"/>
      <c r="X177" s="144"/>
      <c r="Y177" s="143"/>
      <c r="Z177" s="143"/>
      <c r="AA177" s="144"/>
      <c r="AB177" s="143"/>
      <c r="AC177" s="144"/>
      <c r="AD177" s="144"/>
      <c r="AE177" s="144"/>
      <c r="AF177" s="144"/>
      <c r="AG177" s="143"/>
      <c r="AH177" s="143"/>
      <c r="AI177" s="143"/>
      <c r="AJ177" s="144"/>
      <c r="AK177" s="143"/>
      <c r="AL177" s="144"/>
      <c r="AM177" s="144"/>
      <c r="AN177" s="144"/>
      <c r="AO177" s="144"/>
      <c r="AP177" s="144"/>
      <c r="AQ177" s="143"/>
      <c r="AR177" s="143"/>
      <c r="AS177" s="143"/>
      <c r="AT177" s="143"/>
      <c r="AU177" s="143"/>
      <c r="AV177" s="144"/>
      <c r="AW177" s="144"/>
      <c r="AX177" s="144"/>
      <c r="AY177" s="143"/>
      <c r="AZ177" s="145"/>
      <c r="BA177" s="92">
        <f t="shared" si="188"/>
        <v>0</v>
      </c>
      <c r="BB177" s="119"/>
      <c r="BC177" s="119"/>
      <c r="BD177" s="119"/>
      <c r="BE177" s="189"/>
      <c r="BF177" s="119">
        <f t="shared" si="180"/>
        <v>0</v>
      </c>
      <c r="BG177" s="94">
        <f t="shared" si="146"/>
        <v>0</v>
      </c>
      <c r="BH177" s="57"/>
      <c r="BI177" s="49">
        <f t="shared" ref="BI177:BI193" si="195">SUM(BB177:BG177)</f>
        <v>0</v>
      </c>
      <c r="BK177" s="5"/>
    </row>
    <row r="178" spans="1:69" ht="15" customHeight="1" outlineLevel="2">
      <c r="A178" s="219" t="s">
        <v>220</v>
      </c>
      <c r="B178" s="221" t="s">
        <v>21</v>
      </c>
      <c r="C178" s="221" t="s">
        <v>36</v>
      </c>
      <c r="D178" s="118"/>
      <c r="E178" s="118"/>
      <c r="F178" s="118"/>
      <c r="G178" s="118"/>
      <c r="H178" s="118"/>
      <c r="I178" s="118"/>
      <c r="J178" s="87">
        <f t="shared" si="194"/>
        <v>0</v>
      </c>
      <c r="K178" s="141"/>
      <c r="L178" s="142"/>
      <c r="M178" s="143"/>
      <c r="N178" s="143"/>
      <c r="O178" s="144"/>
      <c r="P178" s="143"/>
      <c r="Q178" s="144"/>
      <c r="R178" s="143"/>
      <c r="S178" s="143"/>
      <c r="T178" s="144"/>
      <c r="U178" s="143"/>
      <c r="V178" s="144"/>
      <c r="W178" s="144"/>
      <c r="X178" s="144"/>
      <c r="Y178" s="143"/>
      <c r="Z178" s="143"/>
      <c r="AA178" s="144"/>
      <c r="AB178" s="143"/>
      <c r="AC178" s="144"/>
      <c r="AD178" s="144"/>
      <c r="AE178" s="144"/>
      <c r="AF178" s="144"/>
      <c r="AG178" s="143"/>
      <c r="AH178" s="143"/>
      <c r="AI178" s="143"/>
      <c r="AJ178" s="144"/>
      <c r="AK178" s="143"/>
      <c r="AL178" s="144"/>
      <c r="AM178" s="144"/>
      <c r="AN178" s="144"/>
      <c r="AO178" s="144"/>
      <c r="AP178" s="144"/>
      <c r="AQ178" s="143"/>
      <c r="AR178" s="143"/>
      <c r="AS178" s="143"/>
      <c r="AT178" s="143"/>
      <c r="AU178" s="143"/>
      <c r="AV178" s="144"/>
      <c r="AW178" s="144"/>
      <c r="AX178" s="144"/>
      <c r="AY178" s="143"/>
      <c r="AZ178" s="145"/>
      <c r="BA178" s="92">
        <f t="shared" si="188"/>
        <v>0</v>
      </c>
      <c r="BB178" s="119"/>
      <c r="BC178" s="119"/>
      <c r="BD178" s="119"/>
      <c r="BE178" s="189"/>
      <c r="BF178" s="119">
        <f t="shared" si="180"/>
        <v>0</v>
      </c>
      <c r="BG178" s="94">
        <f t="shared" si="146"/>
        <v>0</v>
      </c>
      <c r="BH178" s="57"/>
      <c r="BI178" s="49">
        <f t="shared" si="195"/>
        <v>0</v>
      </c>
      <c r="BK178" s="5"/>
    </row>
    <row r="179" spans="1:69" ht="15" customHeight="1" outlineLevel="2">
      <c r="A179" s="219" t="s">
        <v>220</v>
      </c>
      <c r="B179" s="221" t="s">
        <v>21</v>
      </c>
      <c r="C179" s="221" t="s">
        <v>30</v>
      </c>
      <c r="D179" s="118"/>
      <c r="E179" s="118"/>
      <c r="F179" s="118"/>
      <c r="G179" s="118"/>
      <c r="H179" s="118"/>
      <c r="I179" s="118"/>
      <c r="J179" s="87">
        <f t="shared" si="194"/>
        <v>0</v>
      </c>
      <c r="K179" s="141"/>
      <c r="L179" s="142"/>
      <c r="M179" s="143"/>
      <c r="N179" s="143"/>
      <c r="O179" s="144"/>
      <c r="P179" s="143"/>
      <c r="Q179" s="144"/>
      <c r="R179" s="143"/>
      <c r="S179" s="143"/>
      <c r="T179" s="144"/>
      <c r="U179" s="143"/>
      <c r="V179" s="144"/>
      <c r="W179" s="144"/>
      <c r="X179" s="144"/>
      <c r="Y179" s="143"/>
      <c r="Z179" s="143"/>
      <c r="AA179" s="144"/>
      <c r="AB179" s="143"/>
      <c r="AC179" s="144"/>
      <c r="AD179" s="144"/>
      <c r="AE179" s="144"/>
      <c r="AF179" s="144"/>
      <c r="AG179" s="143"/>
      <c r="AH179" s="143"/>
      <c r="AI179" s="143"/>
      <c r="AJ179" s="144"/>
      <c r="AK179" s="143"/>
      <c r="AL179" s="144"/>
      <c r="AM179" s="144"/>
      <c r="AN179" s="144"/>
      <c r="AO179" s="144"/>
      <c r="AP179" s="144"/>
      <c r="AQ179" s="143"/>
      <c r="AR179" s="143"/>
      <c r="AS179" s="143"/>
      <c r="AT179" s="143"/>
      <c r="AU179" s="143"/>
      <c r="AV179" s="144"/>
      <c r="AW179" s="144"/>
      <c r="AX179" s="144"/>
      <c r="AY179" s="143"/>
      <c r="AZ179" s="145"/>
      <c r="BA179" s="92">
        <f t="shared" si="188"/>
        <v>0</v>
      </c>
      <c r="BB179" s="119"/>
      <c r="BC179" s="119"/>
      <c r="BD179" s="119"/>
      <c r="BE179" s="189"/>
      <c r="BF179" s="119">
        <f t="shared" si="180"/>
        <v>0</v>
      </c>
      <c r="BG179" s="94">
        <f t="shared" si="146"/>
        <v>0</v>
      </c>
      <c r="BH179" s="57"/>
      <c r="BI179" s="49">
        <f t="shared" si="195"/>
        <v>0</v>
      </c>
      <c r="BK179" s="5"/>
    </row>
    <row r="180" spans="1:69" ht="15" customHeight="1" outlineLevel="2">
      <c r="A180" s="219" t="s">
        <v>220</v>
      </c>
      <c r="B180" s="221" t="s">
        <v>21</v>
      </c>
      <c r="C180" s="221" t="s">
        <v>19</v>
      </c>
      <c r="D180" s="118"/>
      <c r="E180" s="118"/>
      <c r="F180" s="118"/>
      <c r="G180" s="118"/>
      <c r="H180" s="118"/>
      <c r="I180" s="118"/>
      <c r="J180" s="87">
        <f t="shared" si="194"/>
        <v>0</v>
      </c>
      <c r="K180" s="141"/>
      <c r="L180" s="142"/>
      <c r="M180" s="143"/>
      <c r="N180" s="143"/>
      <c r="O180" s="144"/>
      <c r="P180" s="143"/>
      <c r="Q180" s="144"/>
      <c r="R180" s="143"/>
      <c r="S180" s="143"/>
      <c r="T180" s="144"/>
      <c r="U180" s="143"/>
      <c r="V180" s="144"/>
      <c r="W180" s="144"/>
      <c r="X180" s="144"/>
      <c r="Y180" s="143"/>
      <c r="Z180" s="143"/>
      <c r="AA180" s="144"/>
      <c r="AB180" s="143"/>
      <c r="AC180" s="144"/>
      <c r="AD180" s="144"/>
      <c r="AE180" s="144"/>
      <c r="AF180" s="144"/>
      <c r="AG180" s="143"/>
      <c r="AH180" s="143"/>
      <c r="AI180" s="143"/>
      <c r="AJ180" s="144"/>
      <c r="AK180" s="143"/>
      <c r="AL180" s="144"/>
      <c r="AM180" s="144"/>
      <c r="AN180" s="144"/>
      <c r="AO180" s="144"/>
      <c r="AP180" s="144"/>
      <c r="AQ180" s="143"/>
      <c r="AR180" s="143"/>
      <c r="AS180" s="143"/>
      <c r="AT180" s="143"/>
      <c r="AU180" s="143"/>
      <c r="AV180" s="144"/>
      <c r="AW180" s="144"/>
      <c r="AX180" s="144"/>
      <c r="AY180" s="143"/>
      <c r="AZ180" s="145"/>
      <c r="BA180" s="92">
        <f t="shared" si="188"/>
        <v>0</v>
      </c>
      <c r="BB180" s="119"/>
      <c r="BC180" s="119"/>
      <c r="BD180" s="119"/>
      <c r="BE180" s="189"/>
      <c r="BF180" s="119">
        <f t="shared" si="180"/>
        <v>0</v>
      </c>
      <c r="BG180" s="94">
        <f t="shared" si="146"/>
        <v>0</v>
      </c>
      <c r="BH180" s="57"/>
      <c r="BI180" s="49">
        <f t="shared" si="195"/>
        <v>0</v>
      </c>
      <c r="BK180" s="5"/>
    </row>
    <row r="181" spans="1:69" ht="15" customHeight="1" outlineLevel="2">
      <c r="A181" s="219" t="s">
        <v>220</v>
      </c>
      <c r="B181" s="221" t="s">
        <v>21</v>
      </c>
      <c r="C181" s="221" t="s">
        <v>32</v>
      </c>
      <c r="D181" s="118"/>
      <c r="E181" s="118"/>
      <c r="F181" s="118"/>
      <c r="G181" s="118"/>
      <c r="H181" s="118"/>
      <c r="I181" s="118"/>
      <c r="J181" s="87">
        <f t="shared" si="194"/>
        <v>0</v>
      </c>
      <c r="K181" s="141"/>
      <c r="L181" s="142"/>
      <c r="M181" s="143"/>
      <c r="N181" s="143"/>
      <c r="O181" s="144"/>
      <c r="P181" s="143"/>
      <c r="Q181" s="144"/>
      <c r="R181" s="143"/>
      <c r="S181" s="143"/>
      <c r="T181" s="144"/>
      <c r="U181" s="143"/>
      <c r="V181" s="144"/>
      <c r="W181" s="144"/>
      <c r="X181" s="144"/>
      <c r="Y181" s="143"/>
      <c r="Z181" s="143"/>
      <c r="AA181" s="144"/>
      <c r="AB181" s="143"/>
      <c r="AC181" s="144"/>
      <c r="AD181" s="144"/>
      <c r="AE181" s="144"/>
      <c r="AF181" s="144"/>
      <c r="AG181" s="143"/>
      <c r="AH181" s="143"/>
      <c r="AI181" s="143"/>
      <c r="AJ181" s="144"/>
      <c r="AK181" s="143"/>
      <c r="AL181" s="144"/>
      <c r="AM181" s="144"/>
      <c r="AN181" s="144"/>
      <c r="AO181" s="144"/>
      <c r="AP181" s="144"/>
      <c r="AQ181" s="143"/>
      <c r="AR181" s="143"/>
      <c r="AS181" s="143"/>
      <c r="AT181" s="143"/>
      <c r="AU181" s="143"/>
      <c r="AV181" s="144"/>
      <c r="AW181" s="144"/>
      <c r="AX181" s="144"/>
      <c r="AY181" s="143"/>
      <c r="AZ181" s="145"/>
      <c r="BA181" s="92">
        <f t="shared" si="188"/>
        <v>0</v>
      </c>
      <c r="BB181" s="119"/>
      <c r="BC181" s="119"/>
      <c r="BD181" s="119"/>
      <c r="BE181" s="189"/>
      <c r="BF181" s="119">
        <f t="shared" si="180"/>
        <v>0</v>
      </c>
      <c r="BG181" s="94">
        <f t="shared" si="146"/>
        <v>0</v>
      </c>
      <c r="BH181" s="57"/>
      <c r="BI181" s="49">
        <f t="shared" si="195"/>
        <v>0</v>
      </c>
      <c r="BK181" s="5"/>
    </row>
    <row r="182" spans="1:69" ht="15" customHeight="1" outlineLevel="2">
      <c r="A182" s="219" t="s">
        <v>220</v>
      </c>
      <c r="B182" s="221" t="s">
        <v>21</v>
      </c>
      <c r="C182" s="221" t="s">
        <v>22</v>
      </c>
      <c r="D182" s="118"/>
      <c r="E182" s="118"/>
      <c r="F182" s="118"/>
      <c r="G182" s="118"/>
      <c r="H182" s="118"/>
      <c r="I182" s="118"/>
      <c r="J182" s="87">
        <f t="shared" si="194"/>
        <v>0</v>
      </c>
      <c r="K182" s="141"/>
      <c r="L182" s="142"/>
      <c r="M182" s="143"/>
      <c r="N182" s="143"/>
      <c r="O182" s="144"/>
      <c r="P182" s="143"/>
      <c r="Q182" s="144"/>
      <c r="R182" s="143"/>
      <c r="S182" s="143"/>
      <c r="T182" s="144"/>
      <c r="U182" s="143"/>
      <c r="V182" s="144"/>
      <c r="W182" s="144"/>
      <c r="X182" s="144"/>
      <c r="Y182" s="143"/>
      <c r="Z182" s="143"/>
      <c r="AA182" s="144"/>
      <c r="AB182" s="143"/>
      <c r="AC182" s="144"/>
      <c r="AD182" s="144"/>
      <c r="AE182" s="144"/>
      <c r="AF182" s="144"/>
      <c r="AG182" s="143"/>
      <c r="AH182" s="143"/>
      <c r="AI182" s="143"/>
      <c r="AJ182" s="144"/>
      <c r="AK182" s="143"/>
      <c r="AL182" s="144"/>
      <c r="AM182" s="144"/>
      <c r="AN182" s="144"/>
      <c r="AO182" s="144"/>
      <c r="AP182" s="144"/>
      <c r="AQ182" s="143"/>
      <c r="AR182" s="143"/>
      <c r="AS182" s="143"/>
      <c r="AT182" s="143"/>
      <c r="AU182" s="143"/>
      <c r="AV182" s="144"/>
      <c r="AW182" s="144"/>
      <c r="AX182" s="144"/>
      <c r="AY182" s="143"/>
      <c r="AZ182" s="145"/>
      <c r="BA182" s="92">
        <f t="shared" si="188"/>
        <v>0</v>
      </c>
      <c r="BB182" s="119"/>
      <c r="BC182" s="119"/>
      <c r="BD182" s="119"/>
      <c r="BE182" s="189"/>
      <c r="BF182" s="119">
        <f t="shared" si="180"/>
        <v>0</v>
      </c>
      <c r="BG182" s="94">
        <f t="shared" si="146"/>
        <v>0</v>
      </c>
      <c r="BH182" s="57"/>
      <c r="BI182" s="49">
        <f t="shared" si="195"/>
        <v>0</v>
      </c>
      <c r="BK182" s="5"/>
    </row>
    <row r="183" spans="1:69" ht="15" customHeight="1" outlineLevel="2">
      <c r="A183" s="219" t="s">
        <v>220</v>
      </c>
      <c r="B183" s="221" t="s">
        <v>21</v>
      </c>
      <c r="C183" s="221" t="s">
        <v>33</v>
      </c>
      <c r="D183" s="118">
        <v>3</v>
      </c>
      <c r="E183" s="118"/>
      <c r="F183" s="118"/>
      <c r="G183" s="118"/>
      <c r="H183" s="118"/>
      <c r="I183" s="118"/>
      <c r="J183" s="87">
        <f t="shared" si="194"/>
        <v>3</v>
      </c>
      <c r="K183" s="141"/>
      <c r="L183" s="142"/>
      <c r="M183" s="143"/>
      <c r="N183" s="143"/>
      <c r="O183" s="144"/>
      <c r="P183" s="143"/>
      <c r="Q183" s="144"/>
      <c r="R183" s="143"/>
      <c r="S183" s="143"/>
      <c r="T183" s="144"/>
      <c r="U183" s="143"/>
      <c r="V183" s="144"/>
      <c r="W183" s="144"/>
      <c r="X183" s="144"/>
      <c r="Y183" s="143"/>
      <c r="Z183" s="143"/>
      <c r="AA183" s="144"/>
      <c r="AB183" s="143"/>
      <c r="AC183" s="144"/>
      <c r="AD183" s="144"/>
      <c r="AE183" s="144"/>
      <c r="AF183" s="144"/>
      <c r="AG183" s="143"/>
      <c r="AH183" s="143"/>
      <c r="AI183" s="143"/>
      <c r="AJ183" s="144"/>
      <c r="AK183" s="143"/>
      <c r="AL183" s="144"/>
      <c r="AM183" s="144"/>
      <c r="AN183" s="144"/>
      <c r="AO183" s="144"/>
      <c r="AP183" s="144"/>
      <c r="AQ183" s="143"/>
      <c r="AR183" s="143"/>
      <c r="AS183" s="143"/>
      <c r="AT183" s="143"/>
      <c r="AU183" s="143"/>
      <c r="AV183" s="144"/>
      <c r="AW183" s="144"/>
      <c r="AX183" s="144"/>
      <c r="AY183" s="143"/>
      <c r="AZ183" s="145"/>
      <c r="BA183" s="92">
        <f t="shared" si="188"/>
        <v>0</v>
      </c>
      <c r="BB183" s="119"/>
      <c r="BC183" s="119"/>
      <c r="BD183" s="119"/>
      <c r="BE183" s="189"/>
      <c r="BF183" s="119">
        <f t="shared" si="180"/>
        <v>0</v>
      </c>
      <c r="BG183" s="94">
        <f t="shared" si="146"/>
        <v>3</v>
      </c>
      <c r="BH183" s="57"/>
      <c r="BI183" s="49">
        <f t="shared" si="195"/>
        <v>3</v>
      </c>
      <c r="BK183" s="5"/>
    </row>
    <row r="184" spans="1:69" s="13" customFormat="1" ht="15" customHeight="1" outlineLevel="1">
      <c r="A184" s="222" t="s">
        <v>220</v>
      </c>
      <c r="B184" s="223"/>
      <c r="C184" s="223"/>
      <c r="D184" s="95">
        <f t="shared" ref="D184" si="196">SUM(D177:D183)</f>
        <v>3</v>
      </c>
      <c r="E184" s="95">
        <f t="shared" ref="E184:I184" si="197">SUM(E177:E183)</f>
        <v>0</v>
      </c>
      <c r="F184" s="95">
        <f t="shared" si="197"/>
        <v>0</v>
      </c>
      <c r="G184" s="95">
        <f t="shared" si="197"/>
        <v>0</v>
      </c>
      <c r="H184" s="95">
        <f t="shared" si="197"/>
        <v>0</v>
      </c>
      <c r="I184" s="95">
        <f t="shared" si="197"/>
        <v>0</v>
      </c>
      <c r="J184" s="96">
        <f t="shared" si="194"/>
        <v>3</v>
      </c>
      <c r="K184" s="97">
        <f t="shared" ref="K184:AZ184" si="198">SUM(K177:K183)</f>
        <v>0</v>
      </c>
      <c r="L184" s="98">
        <f t="shared" si="198"/>
        <v>0</v>
      </c>
      <c r="M184" s="99">
        <f t="shared" si="198"/>
        <v>0</v>
      </c>
      <c r="N184" s="99">
        <f t="shared" si="198"/>
        <v>0</v>
      </c>
      <c r="O184" s="100">
        <f t="shared" si="198"/>
        <v>0</v>
      </c>
      <c r="P184" s="99">
        <f t="shared" si="198"/>
        <v>0</v>
      </c>
      <c r="Q184" s="100">
        <f t="shared" si="198"/>
        <v>0</v>
      </c>
      <c r="R184" s="99">
        <f t="shared" si="198"/>
        <v>0</v>
      </c>
      <c r="S184" s="99">
        <f t="shared" si="198"/>
        <v>0</v>
      </c>
      <c r="T184" s="100">
        <f t="shared" si="198"/>
        <v>0</v>
      </c>
      <c r="U184" s="99">
        <f t="shared" si="198"/>
        <v>0</v>
      </c>
      <c r="V184" s="100">
        <f t="shared" si="198"/>
        <v>0</v>
      </c>
      <c r="W184" s="100">
        <f t="shared" si="198"/>
        <v>0</v>
      </c>
      <c r="X184" s="100">
        <f t="shared" si="198"/>
        <v>0</v>
      </c>
      <c r="Y184" s="99">
        <f t="shared" si="198"/>
        <v>0</v>
      </c>
      <c r="Z184" s="99">
        <f t="shared" si="198"/>
        <v>0</v>
      </c>
      <c r="AA184" s="100">
        <f t="shared" si="198"/>
        <v>0</v>
      </c>
      <c r="AB184" s="99">
        <f t="shared" si="198"/>
        <v>0</v>
      </c>
      <c r="AC184" s="100">
        <f t="shared" si="198"/>
        <v>0</v>
      </c>
      <c r="AD184" s="100">
        <f t="shared" si="198"/>
        <v>0</v>
      </c>
      <c r="AE184" s="100">
        <f t="shared" si="198"/>
        <v>0</v>
      </c>
      <c r="AF184" s="100">
        <f t="shared" si="198"/>
        <v>0</v>
      </c>
      <c r="AG184" s="99">
        <f t="shared" si="198"/>
        <v>0</v>
      </c>
      <c r="AH184" s="99">
        <f t="shared" si="198"/>
        <v>0</v>
      </c>
      <c r="AI184" s="99">
        <f t="shared" si="198"/>
        <v>0</v>
      </c>
      <c r="AJ184" s="100">
        <f t="shared" si="198"/>
        <v>0</v>
      </c>
      <c r="AK184" s="99">
        <f t="shared" si="198"/>
        <v>0</v>
      </c>
      <c r="AL184" s="100">
        <f t="shared" si="198"/>
        <v>0</v>
      </c>
      <c r="AM184" s="100">
        <f t="shared" si="198"/>
        <v>0</v>
      </c>
      <c r="AN184" s="100">
        <f t="shared" si="198"/>
        <v>0</v>
      </c>
      <c r="AO184" s="100">
        <f t="shared" si="198"/>
        <v>0</v>
      </c>
      <c r="AP184" s="100">
        <f t="shared" si="198"/>
        <v>0</v>
      </c>
      <c r="AQ184" s="99">
        <f t="shared" si="198"/>
        <v>0</v>
      </c>
      <c r="AR184" s="99"/>
      <c r="AS184" s="99">
        <f t="shared" si="198"/>
        <v>0</v>
      </c>
      <c r="AT184" s="99">
        <f t="shared" si="198"/>
        <v>0</v>
      </c>
      <c r="AU184" s="99">
        <f t="shared" si="198"/>
        <v>0</v>
      </c>
      <c r="AV184" s="100">
        <f t="shared" si="198"/>
        <v>0</v>
      </c>
      <c r="AW184" s="100">
        <f t="shared" si="198"/>
        <v>0</v>
      </c>
      <c r="AX184" s="100">
        <f t="shared" si="198"/>
        <v>0</v>
      </c>
      <c r="AY184" s="99">
        <f t="shared" si="198"/>
        <v>0</v>
      </c>
      <c r="AZ184" s="101">
        <f t="shared" si="198"/>
        <v>0</v>
      </c>
      <c r="BA184" s="102">
        <f t="shared" si="188"/>
        <v>0</v>
      </c>
      <c r="BB184" s="100">
        <f t="shared" ref="BB184:BD184" si="199">SUM(BB177:BB183)</f>
        <v>0</v>
      </c>
      <c r="BC184" s="100">
        <f t="shared" si="199"/>
        <v>0</v>
      </c>
      <c r="BD184" s="100">
        <f t="shared" si="199"/>
        <v>0</v>
      </c>
      <c r="BE184" s="187">
        <f>SUM(BE177:BE183)</f>
        <v>0</v>
      </c>
      <c r="BF184" s="100">
        <f t="shared" si="180"/>
        <v>0</v>
      </c>
      <c r="BG184" s="103">
        <f t="shared" si="146"/>
        <v>3</v>
      </c>
      <c r="BH184" s="65"/>
      <c r="BI184" s="55">
        <f t="shared" si="195"/>
        <v>3</v>
      </c>
      <c r="BK184" s="1"/>
    </row>
    <row r="185" spans="1:69" ht="15" customHeight="1" outlineLevel="2">
      <c r="A185" s="219" t="s">
        <v>220</v>
      </c>
      <c r="B185" s="220" t="s">
        <v>45</v>
      </c>
      <c r="C185" s="221" t="s">
        <v>17</v>
      </c>
      <c r="D185" s="118">
        <v>4</v>
      </c>
      <c r="E185" s="118"/>
      <c r="F185" s="118"/>
      <c r="G185" s="118"/>
      <c r="H185" s="118"/>
      <c r="I185" s="118"/>
      <c r="J185" s="87">
        <f t="shared" si="194"/>
        <v>4</v>
      </c>
      <c r="K185" s="104"/>
      <c r="L185" s="105"/>
      <c r="M185" s="106"/>
      <c r="N185" s="106"/>
      <c r="O185" s="107"/>
      <c r="P185" s="106"/>
      <c r="Q185" s="107"/>
      <c r="R185" s="106"/>
      <c r="S185" s="106"/>
      <c r="T185" s="107"/>
      <c r="U185" s="106"/>
      <c r="V185" s="107"/>
      <c r="W185" s="107"/>
      <c r="X185" s="107"/>
      <c r="Y185" s="106"/>
      <c r="Z185" s="106"/>
      <c r="AA185" s="107"/>
      <c r="AB185" s="106"/>
      <c r="AC185" s="107"/>
      <c r="AD185" s="107"/>
      <c r="AE185" s="107"/>
      <c r="AF185" s="107"/>
      <c r="AG185" s="106"/>
      <c r="AH185" s="106"/>
      <c r="AI185" s="106"/>
      <c r="AJ185" s="107"/>
      <c r="AK185" s="106"/>
      <c r="AL185" s="107"/>
      <c r="AM185" s="107"/>
      <c r="AN185" s="107"/>
      <c r="AO185" s="107"/>
      <c r="AP185" s="107"/>
      <c r="AQ185" s="106"/>
      <c r="AR185" s="106"/>
      <c r="AS185" s="106"/>
      <c r="AT185" s="106"/>
      <c r="AU185" s="106"/>
      <c r="AV185" s="107"/>
      <c r="AW185" s="107"/>
      <c r="AX185" s="107"/>
      <c r="AY185" s="106"/>
      <c r="AZ185" s="108"/>
      <c r="BA185" s="92">
        <f t="shared" si="188"/>
        <v>0</v>
      </c>
      <c r="BB185" s="119"/>
      <c r="BC185" s="119"/>
      <c r="BD185" s="119"/>
      <c r="BE185" s="189"/>
      <c r="BF185" s="119">
        <f t="shared" si="180"/>
        <v>0</v>
      </c>
      <c r="BG185" s="94">
        <f t="shared" si="146"/>
        <v>4</v>
      </c>
      <c r="BH185" s="57"/>
      <c r="BI185" s="49">
        <f t="shared" si="195"/>
        <v>4</v>
      </c>
      <c r="BK185" s="5"/>
    </row>
    <row r="186" spans="1:69" ht="15" customHeight="1" outlineLevel="2">
      <c r="A186" s="219" t="s">
        <v>220</v>
      </c>
      <c r="B186" s="220" t="s">
        <v>45</v>
      </c>
      <c r="C186" s="221" t="s">
        <v>36</v>
      </c>
      <c r="D186" s="118">
        <v>1</v>
      </c>
      <c r="E186" s="118"/>
      <c r="F186" s="118"/>
      <c r="G186" s="118"/>
      <c r="H186" s="118"/>
      <c r="I186" s="118"/>
      <c r="J186" s="87">
        <f t="shared" si="194"/>
        <v>1</v>
      </c>
      <c r="K186" s="104"/>
      <c r="L186" s="105"/>
      <c r="M186" s="106"/>
      <c r="N186" s="106"/>
      <c r="O186" s="107"/>
      <c r="P186" s="106"/>
      <c r="Q186" s="107"/>
      <c r="R186" s="106"/>
      <c r="S186" s="106"/>
      <c r="T186" s="107"/>
      <c r="U186" s="106"/>
      <c r="V186" s="107"/>
      <c r="W186" s="107"/>
      <c r="X186" s="107"/>
      <c r="Y186" s="106"/>
      <c r="Z186" s="106"/>
      <c r="AA186" s="107"/>
      <c r="AB186" s="106"/>
      <c r="AC186" s="107"/>
      <c r="AD186" s="107"/>
      <c r="AE186" s="107"/>
      <c r="AF186" s="107"/>
      <c r="AG186" s="106"/>
      <c r="AH186" s="106"/>
      <c r="AI186" s="106"/>
      <c r="AJ186" s="107"/>
      <c r="AK186" s="106"/>
      <c r="AL186" s="107"/>
      <c r="AM186" s="107"/>
      <c r="AN186" s="107"/>
      <c r="AO186" s="107"/>
      <c r="AP186" s="107"/>
      <c r="AQ186" s="106"/>
      <c r="AR186" s="106"/>
      <c r="AS186" s="106"/>
      <c r="AT186" s="106"/>
      <c r="AU186" s="106"/>
      <c r="AV186" s="107"/>
      <c r="AW186" s="107"/>
      <c r="AX186" s="107"/>
      <c r="AY186" s="106"/>
      <c r="AZ186" s="108"/>
      <c r="BA186" s="92">
        <f t="shared" si="188"/>
        <v>0</v>
      </c>
      <c r="BB186" s="119"/>
      <c r="BC186" s="119">
        <v>1</v>
      </c>
      <c r="BD186" s="119"/>
      <c r="BE186" s="189"/>
      <c r="BF186" s="119">
        <f t="shared" si="180"/>
        <v>0</v>
      </c>
      <c r="BG186" s="94">
        <f t="shared" si="146"/>
        <v>0</v>
      </c>
      <c r="BH186" s="57"/>
      <c r="BI186" s="49">
        <f t="shared" si="195"/>
        <v>1</v>
      </c>
      <c r="BK186" s="5"/>
    </row>
    <row r="187" spans="1:69" ht="15" customHeight="1" outlineLevel="2">
      <c r="A187" s="219" t="s">
        <v>220</v>
      </c>
      <c r="B187" s="220" t="s">
        <v>45</v>
      </c>
      <c r="C187" s="221" t="s">
        <v>30</v>
      </c>
      <c r="D187" s="118"/>
      <c r="E187" s="118"/>
      <c r="F187" s="118"/>
      <c r="G187" s="118"/>
      <c r="H187" s="118"/>
      <c r="I187" s="118"/>
      <c r="J187" s="87">
        <f t="shared" si="194"/>
        <v>0</v>
      </c>
      <c r="K187" s="104"/>
      <c r="L187" s="105"/>
      <c r="M187" s="106"/>
      <c r="N187" s="106"/>
      <c r="O187" s="107"/>
      <c r="P187" s="106"/>
      <c r="Q187" s="107"/>
      <c r="R187" s="106"/>
      <c r="S187" s="106"/>
      <c r="T187" s="107"/>
      <c r="U187" s="106"/>
      <c r="V187" s="107"/>
      <c r="W187" s="107"/>
      <c r="X187" s="107"/>
      <c r="Y187" s="106"/>
      <c r="Z187" s="106"/>
      <c r="AA187" s="107"/>
      <c r="AB187" s="106"/>
      <c r="AC187" s="107"/>
      <c r="AD187" s="107"/>
      <c r="AE187" s="107"/>
      <c r="AF187" s="107"/>
      <c r="AG187" s="106"/>
      <c r="AH187" s="106"/>
      <c r="AI187" s="106"/>
      <c r="AJ187" s="107"/>
      <c r="AK187" s="106"/>
      <c r="AL187" s="107"/>
      <c r="AM187" s="107"/>
      <c r="AN187" s="107"/>
      <c r="AO187" s="107"/>
      <c r="AP187" s="107"/>
      <c r="AQ187" s="106"/>
      <c r="AR187" s="106"/>
      <c r="AS187" s="106"/>
      <c r="AT187" s="106"/>
      <c r="AU187" s="106"/>
      <c r="AV187" s="107"/>
      <c r="AW187" s="107"/>
      <c r="AX187" s="107"/>
      <c r="AY187" s="106"/>
      <c r="AZ187" s="108"/>
      <c r="BA187" s="92">
        <f t="shared" si="188"/>
        <v>0</v>
      </c>
      <c r="BB187" s="119"/>
      <c r="BC187" s="119"/>
      <c r="BD187" s="119"/>
      <c r="BE187" s="189"/>
      <c r="BF187" s="119">
        <f t="shared" si="180"/>
        <v>0</v>
      </c>
      <c r="BG187" s="94">
        <f t="shared" si="146"/>
        <v>0</v>
      </c>
      <c r="BH187" s="57"/>
      <c r="BI187" s="49">
        <f t="shared" si="195"/>
        <v>0</v>
      </c>
      <c r="BK187" s="5"/>
    </row>
    <row r="188" spans="1:69" ht="15" customHeight="1" outlineLevel="2">
      <c r="A188" s="219" t="s">
        <v>220</v>
      </c>
      <c r="B188" s="220" t="s">
        <v>45</v>
      </c>
      <c r="C188" s="221" t="s">
        <v>19</v>
      </c>
      <c r="D188" s="118"/>
      <c r="E188" s="118"/>
      <c r="F188" s="118"/>
      <c r="G188" s="118"/>
      <c r="H188" s="118"/>
      <c r="I188" s="118"/>
      <c r="J188" s="87">
        <f t="shared" si="194"/>
        <v>0</v>
      </c>
      <c r="K188" s="104"/>
      <c r="L188" s="105"/>
      <c r="M188" s="106"/>
      <c r="N188" s="106"/>
      <c r="O188" s="107"/>
      <c r="P188" s="106"/>
      <c r="Q188" s="107"/>
      <c r="R188" s="106"/>
      <c r="S188" s="106"/>
      <c r="T188" s="107"/>
      <c r="U188" s="106"/>
      <c r="V188" s="107"/>
      <c r="W188" s="107"/>
      <c r="X188" s="107"/>
      <c r="Y188" s="106"/>
      <c r="Z188" s="106"/>
      <c r="AA188" s="107"/>
      <c r="AB188" s="106"/>
      <c r="AC188" s="107"/>
      <c r="AD188" s="107"/>
      <c r="AE188" s="107"/>
      <c r="AF188" s="107"/>
      <c r="AG188" s="106"/>
      <c r="AH188" s="106"/>
      <c r="AI188" s="106"/>
      <c r="AJ188" s="107"/>
      <c r="AK188" s="106"/>
      <c r="AL188" s="107"/>
      <c r="AM188" s="107"/>
      <c r="AN188" s="107"/>
      <c r="AO188" s="107"/>
      <c r="AP188" s="107"/>
      <c r="AQ188" s="106"/>
      <c r="AR188" s="106"/>
      <c r="AS188" s="106"/>
      <c r="AT188" s="106"/>
      <c r="AU188" s="106"/>
      <c r="AV188" s="107"/>
      <c r="AW188" s="107"/>
      <c r="AX188" s="107"/>
      <c r="AY188" s="106"/>
      <c r="AZ188" s="108"/>
      <c r="BA188" s="92">
        <f t="shared" si="188"/>
        <v>0</v>
      </c>
      <c r="BB188" s="119"/>
      <c r="BC188" s="119"/>
      <c r="BD188" s="119"/>
      <c r="BE188" s="189"/>
      <c r="BF188" s="119">
        <f t="shared" si="180"/>
        <v>0</v>
      </c>
      <c r="BG188" s="94">
        <f t="shared" si="146"/>
        <v>0</v>
      </c>
      <c r="BH188" s="57"/>
      <c r="BI188" s="49">
        <f t="shared" si="195"/>
        <v>0</v>
      </c>
      <c r="BK188" s="5"/>
    </row>
    <row r="189" spans="1:69" ht="15" customHeight="1" outlineLevel="2">
      <c r="A189" s="219" t="s">
        <v>220</v>
      </c>
      <c r="B189" s="220" t="s">
        <v>45</v>
      </c>
      <c r="C189" s="221" t="s">
        <v>14</v>
      </c>
      <c r="D189" s="118">
        <v>3</v>
      </c>
      <c r="E189" s="118"/>
      <c r="F189" s="118"/>
      <c r="G189" s="118"/>
      <c r="H189" s="118"/>
      <c r="I189" s="118"/>
      <c r="J189" s="87">
        <f t="shared" si="194"/>
        <v>3</v>
      </c>
      <c r="K189" s="104"/>
      <c r="L189" s="105"/>
      <c r="M189" s="106"/>
      <c r="N189" s="106"/>
      <c r="O189" s="107"/>
      <c r="P189" s="106"/>
      <c r="Q189" s="107"/>
      <c r="R189" s="106"/>
      <c r="S189" s="106"/>
      <c r="T189" s="107"/>
      <c r="U189" s="106"/>
      <c r="V189" s="107"/>
      <c r="W189" s="107"/>
      <c r="X189" s="107"/>
      <c r="Y189" s="106"/>
      <c r="Z189" s="106"/>
      <c r="AA189" s="107"/>
      <c r="AB189" s="106"/>
      <c r="AC189" s="107"/>
      <c r="AD189" s="107"/>
      <c r="AE189" s="107"/>
      <c r="AF189" s="107"/>
      <c r="AG189" s="106"/>
      <c r="AH189" s="106"/>
      <c r="AI189" s="106"/>
      <c r="AJ189" s="107"/>
      <c r="AK189" s="106"/>
      <c r="AL189" s="107"/>
      <c r="AM189" s="107"/>
      <c r="AN189" s="107"/>
      <c r="AO189" s="107"/>
      <c r="AP189" s="107"/>
      <c r="AQ189" s="106"/>
      <c r="AR189" s="106"/>
      <c r="AS189" s="106"/>
      <c r="AT189" s="106"/>
      <c r="AU189" s="106"/>
      <c r="AV189" s="107"/>
      <c r="AW189" s="107"/>
      <c r="AX189" s="107"/>
      <c r="AY189" s="106"/>
      <c r="AZ189" s="108"/>
      <c r="BA189" s="92">
        <f t="shared" si="188"/>
        <v>0</v>
      </c>
      <c r="BB189" s="119"/>
      <c r="BC189" s="119"/>
      <c r="BD189" s="119"/>
      <c r="BE189" s="189"/>
      <c r="BF189" s="119">
        <f t="shared" si="180"/>
        <v>0</v>
      </c>
      <c r="BG189" s="94">
        <f t="shared" si="146"/>
        <v>3</v>
      </c>
      <c r="BH189" s="57"/>
      <c r="BI189" s="49">
        <f t="shared" si="195"/>
        <v>3</v>
      </c>
      <c r="BK189" s="5"/>
    </row>
    <row r="190" spans="1:69" ht="15" customHeight="1" outlineLevel="2">
      <c r="A190" s="219" t="s">
        <v>220</v>
      </c>
      <c r="B190" s="220" t="s">
        <v>45</v>
      </c>
      <c r="C190" s="221" t="s">
        <v>22</v>
      </c>
      <c r="D190" s="118">
        <v>1</v>
      </c>
      <c r="E190" s="118"/>
      <c r="F190" s="118"/>
      <c r="G190" s="118"/>
      <c r="H190" s="118"/>
      <c r="I190" s="118"/>
      <c r="J190" s="87">
        <f t="shared" si="194"/>
        <v>1</v>
      </c>
      <c r="K190" s="104"/>
      <c r="L190" s="105"/>
      <c r="M190" s="106"/>
      <c r="N190" s="106"/>
      <c r="O190" s="107"/>
      <c r="P190" s="106"/>
      <c r="Q190" s="107"/>
      <c r="R190" s="106"/>
      <c r="S190" s="106"/>
      <c r="T190" s="107"/>
      <c r="U190" s="106"/>
      <c r="V190" s="107"/>
      <c r="W190" s="107"/>
      <c r="X190" s="107"/>
      <c r="Y190" s="106"/>
      <c r="Z190" s="106"/>
      <c r="AA190" s="107"/>
      <c r="AB190" s="106"/>
      <c r="AC190" s="107"/>
      <c r="AD190" s="107"/>
      <c r="AE190" s="107"/>
      <c r="AF190" s="107"/>
      <c r="AG190" s="106"/>
      <c r="AH190" s="106"/>
      <c r="AI190" s="106"/>
      <c r="AJ190" s="107"/>
      <c r="AK190" s="106"/>
      <c r="AL190" s="107"/>
      <c r="AM190" s="107"/>
      <c r="AN190" s="107"/>
      <c r="AO190" s="107"/>
      <c r="AP190" s="107"/>
      <c r="AQ190" s="106"/>
      <c r="AR190" s="106"/>
      <c r="AS190" s="106"/>
      <c r="AT190" s="106"/>
      <c r="AU190" s="106"/>
      <c r="AV190" s="107"/>
      <c r="AW190" s="107"/>
      <c r="AX190" s="107"/>
      <c r="AY190" s="106"/>
      <c r="AZ190" s="108"/>
      <c r="BA190" s="92">
        <f t="shared" si="188"/>
        <v>0</v>
      </c>
      <c r="BB190" s="119">
        <v>1</v>
      </c>
      <c r="BC190" s="119"/>
      <c r="BD190" s="119"/>
      <c r="BE190" s="189"/>
      <c r="BF190" s="119">
        <f t="shared" si="180"/>
        <v>0</v>
      </c>
      <c r="BG190" s="94">
        <f t="shared" si="146"/>
        <v>0</v>
      </c>
      <c r="BH190" s="60"/>
      <c r="BI190" s="49">
        <f t="shared" si="195"/>
        <v>1</v>
      </c>
      <c r="BJ190" s="5"/>
      <c r="BK190" s="5"/>
      <c r="BL190" s="5"/>
      <c r="BM190" s="5"/>
      <c r="BN190" s="5"/>
      <c r="BO190" s="5"/>
      <c r="BP190" s="5"/>
      <c r="BQ190" s="5"/>
    </row>
    <row r="191" spans="1:69" ht="15" customHeight="1" outlineLevel="2">
      <c r="A191" s="219" t="s">
        <v>220</v>
      </c>
      <c r="B191" s="220" t="s">
        <v>45</v>
      </c>
      <c r="C191" s="221" t="s">
        <v>33</v>
      </c>
      <c r="D191" s="118">
        <v>1</v>
      </c>
      <c r="E191" s="118"/>
      <c r="F191" s="118"/>
      <c r="G191" s="118"/>
      <c r="H191" s="118"/>
      <c r="I191" s="118"/>
      <c r="J191" s="87">
        <f t="shared" si="194"/>
        <v>1</v>
      </c>
      <c r="K191" s="104"/>
      <c r="L191" s="105"/>
      <c r="M191" s="106"/>
      <c r="N191" s="106"/>
      <c r="O191" s="107"/>
      <c r="P191" s="106"/>
      <c r="Q191" s="107"/>
      <c r="R191" s="106"/>
      <c r="S191" s="106"/>
      <c r="T191" s="107"/>
      <c r="U191" s="106"/>
      <c r="V191" s="107"/>
      <c r="W191" s="107"/>
      <c r="X191" s="107"/>
      <c r="Y191" s="106"/>
      <c r="Z191" s="106"/>
      <c r="AA191" s="107"/>
      <c r="AB191" s="106"/>
      <c r="AC191" s="107"/>
      <c r="AD191" s="107"/>
      <c r="AE191" s="107"/>
      <c r="AF191" s="107"/>
      <c r="AG191" s="106"/>
      <c r="AH191" s="106"/>
      <c r="AI191" s="106"/>
      <c r="AJ191" s="107"/>
      <c r="AK191" s="106"/>
      <c r="AL191" s="107"/>
      <c r="AM191" s="107"/>
      <c r="AN191" s="107"/>
      <c r="AO191" s="107"/>
      <c r="AP191" s="107"/>
      <c r="AQ191" s="106"/>
      <c r="AR191" s="106"/>
      <c r="AS191" s="106"/>
      <c r="AT191" s="106"/>
      <c r="AU191" s="106"/>
      <c r="AV191" s="107"/>
      <c r="AW191" s="107"/>
      <c r="AX191" s="107"/>
      <c r="AY191" s="106"/>
      <c r="AZ191" s="108"/>
      <c r="BA191" s="92">
        <f t="shared" si="188"/>
        <v>0</v>
      </c>
      <c r="BB191" s="119">
        <v>1</v>
      </c>
      <c r="BC191" s="119"/>
      <c r="BD191" s="119"/>
      <c r="BE191" s="189"/>
      <c r="BF191" s="119">
        <f t="shared" si="180"/>
        <v>0</v>
      </c>
      <c r="BG191" s="94">
        <f t="shared" si="146"/>
        <v>0</v>
      </c>
      <c r="BH191" s="57"/>
      <c r="BI191" s="49">
        <f t="shared" si="195"/>
        <v>1</v>
      </c>
      <c r="BK191" s="5"/>
    </row>
    <row r="192" spans="1:69" s="13" customFormat="1" ht="15" customHeight="1" outlineLevel="1">
      <c r="A192" s="222" t="s">
        <v>220</v>
      </c>
      <c r="B192" s="223"/>
      <c r="C192" s="223"/>
      <c r="D192" s="95">
        <f t="shared" ref="D192" si="200">SUM(D185:D191)</f>
        <v>10</v>
      </c>
      <c r="E192" s="95">
        <f t="shared" ref="E192:I192" si="201">SUM(E185:E191)</f>
        <v>0</v>
      </c>
      <c r="F192" s="95">
        <f t="shared" si="201"/>
        <v>0</v>
      </c>
      <c r="G192" s="95">
        <f t="shared" si="201"/>
        <v>0</v>
      </c>
      <c r="H192" s="95">
        <f t="shared" si="201"/>
        <v>0</v>
      </c>
      <c r="I192" s="95">
        <f t="shared" si="201"/>
        <v>0</v>
      </c>
      <c r="J192" s="96">
        <f t="shared" si="194"/>
        <v>10</v>
      </c>
      <c r="K192" s="97">
        <f t="shared" ref="K192:AZ192" si="202">SUM(K185:K191)</f>
        <v>0</v>
      </c>
      <c r="L192" s="98">
        <f t="shared" si="202"/>
        <v>0</v>
      </c>
      <c r="M192" s="99">
        <f t="shared" si="202"/>
        <v>0</v>
      </c>
      <c r="N192" s="99">
        <f t="shared" si="202"/>
        <v>0</v>
      </c>
      <c r="O192" s="100">
        <f t="shared" si="202"/>
        <v>0</v>
      </c>
      <c r="P192" s="99">
        <f t="shared" si="202"/>
        <v>0</v>
      </c>
      <c r="Q192" s="100">
        <f t="shared" si="202"/>
        <v>0</v>
      </c>
      <c r="R192" s="99">
        <f t="shared" si="202"/>
        <v>0</v>
      </c>
      <c r="S192" s="99">
        <f t="shared" si="202"/>
        <v>0</v>
      </c>
      <c r="T192" s="100">
        <f t="shared" si="202"/>
        <v>0</v>
      </c>
      <c r="U192" s="99">
        <f t="shared" si="202"/>
        <v>0</v>
      </c>
      <c r="V192" s="100">
        <f t="shared" si="202"/>
        <v>0</v>
      </c>
      <c r="W192" s="100">
        <f t="shared" si="202"/>
        <v>0</v>
      </c>
      <c r="X192" s="100">
        <f t="shared" si="202"/>
        <v>0</v>
      </c>
      <c r="Y192" s="99">
        <f t="shared" si="202"/>
        <v>0</v>
      </c>
      <c r="Z192" s="99">
        <f t="shared" si="202"/>
        <v>0</v>
      </c>
      <c r="AA192" s="100">
        <f t="shared" si="202"/>
        <v>0</v>
      </c>
      <c r="AB192" s="99">
        <f t="shared" si="202"/>
        <v>0</v>
      </c>
      <c r="AC192" s="100">
        <f t="shared" si="202"/>
        <v>0</v>
      </c>
      <c r="AD192" s="100">
        <f t="shared" si="202"/>
        <v>0</v>
      </c>
      <c r="AE192" s="100">
        <f t="shared" si="202"/>
        <v>0</v>
      </c>
      <c r="AF192" s="100">
        <f t="shared" si="202"/>
        <v>0</v>
      </c>
      <c r="AG192" s="99">
        <f t="shared" si="202"/>
        <v>0</v>
      </c>
      <c r="AH192" s="99">
        <f t="shared" si="202"/>
        <v>0</v>
      </c>
      <c r="AI192" s="99">
        <f t="shared" si="202"/>
        <v>0</v>
      </c>
      <c r="AJ192" s="100">
        <f t="shared" si="202"/>
        <v>0</v>
      </c>
      <c r="AK192" s="99">
        <f t="shared" si="202"/>
        <v>0</v>
      </c>
      <c r="AL192" s="100">
        <f t="shared" si="202"/>
        <v>0</v>
      </c>
      <c r="AM192" s="100">
        <f t="shared" si="202"/>
        <v>0</v>
      </c>
      <c r="AN192" s="100">
        <f t="shared" si="202"/>
        <v>0</v>
      </c>
      <c r="AO192" s="100">
        <f t="shared" si="202"/>
        <v>0</v>
      </c>
      <c r="AP192" s="100">
        <f t="shared" si="202"/>
        <v>0</v>
      </c>
      <c r="AQ192" s="99">
        <f t="shared" si="202"/>
        <v>0</v>
      </c>
      <c r="AR192" s="99"/>
      <c r="AS192" s="99">
        <f t="shared" si="202"/>
        <v>0</v>
      </c>
      <c r="AT192" s="99">
        <f t="shared" si="202"/>
        <v>0</v>
      </c>
      <c r="AU192" s="99">
        <f t="shared" si="202"/>
        <v>0</v>
      </c>
      <c r="AV192" s="100">
        <f t="shared" si="202"/>
        <v>0</v>
      </c>
      <c r="AW192" s="100">
        <f t="shared" si="202"/>
        <v>0</v>
      </c>
      <c r="AX192" s="100">
        <f t="shared" si="202"/>
        <v>0</v>
      </c>
      <c r="AY192" s="99">
        <f t="shared" si="202"/>
        <v>0</v>
      </c>
      <c r="AZ192" s="101">
        <f t="shared" si="202"/>
        <v>0</v>
      </c>
      <c r="BA192" s="102">
        <f t="shared" si="188"/>
        <v>0</v>
      </c>
      <c r="BB192" s="100">
        <f t="shared" ref="BB192:BD192" si="203">SUM(BB185:BB191)</f>
        <v>2</v>
      </c>
      <c r="BC192" s="100">
        <f t="shared" si="203"/>
        <v>1</v>
      </c>
      <c r="BD192" s="100">
        <f t="shared" si="203"/>
        <v>0</v>
      </c>
      <c r="BE192" s="187">
        <f>SUM(BE185:BE191)</f>
        <v>0</v>
      </c>
      <c r="BF192" s="100">
        <f t="shared" si="180"/>
        <v>0</v>
      </c>
      <c r="BG192" s="103">
        <f t="shared" si="146"/>
        <v>7</v>
      </c>
      <c r="BH192" s="65"/>
      <c r="BI192" s="55">
        <f t="shared" si="195"/>
        <v>10</v>
      </c>
      <c r="BK192" s="1"/>
    </row>
    <row r="193" spans="1:63" s="75" customFormat="1" ht="15" customHeight="1">
      <c r="A193" s="262" t="s">
        <v>220</v>
      </c>
      <c r="B193" s="224"/>
      <c r="C193" s="224"/>
      <c r="D193" s="109">
        <f>SUM(D192,D184)</f>
        <v>13</v>
      </c>
      <c r="E193" s="109">
        <f t="shared" ref="E193:AZ193" si="204">SUM(E192,E184)</f>
        <v>0</v>
      </c>
      <c r="F193" s="109">
        <f t="shared" si="204"/>
        <v>0</v>
      </c>
      <c r="G193" s="109">
        <f t="shared" si="204"/>
        <v>0</v>
      </c>
      <c r="H193" s="109">
        <f t="shared" si="204"/>
        <v>0</v>
      </c>
      <c r="I193" s="109">
        <f t="shared" si="204"/>
        <v>0</v>
      </c>
      <c r="J193" s="110">
        <f t="shared" si="204"/>
        <v>13</v>
      </c>
      <c r="K193" s="111">
        <f t="shared" si="204"/>
        <v>0</v>
      </c>
      <c r="L193" s="112">
        <f t="shared" si="204"/>
        <v>0</v>
      </c>
      <c r="M193" s="113">
        <f t="shared" si="204"/>
        <v>0</v>
      </c>
      <c r="N193" s="113">
        <f t="shared" si="204"/>
        <v>0</v>
      </c>
      <c r="O193" s="114">
        <f t="shared" si="204"/>
        <v>0</v>
      </c>
      <c r="P193" s="113">
        <f t="shared" si="204"/>
        <v>0</v>
      </c>
      <c r="Q193" s="114">
        <f t="shared" si="204"/>
        <v>0</v>
      </c>
      <c r="R193" s="113">
        <f t="shared" si="204"/>
        <v>0</v>
      </c>
      <c r="S193" s="113">
        <f t="shared" si="204"/>
        <v>0</v>
      </c>
      <c r="T193" s="114">
        <f t="shared" si="204"/>
        <v>0</v>
      </c>
      <c r="U193" s="113">
        <f t="shared" si="204"/>
        <v>0</v>
      </c>
      <c r="V193" s="114">
        <f t="shared" si="204"/>
        <v>0</v>
      </c>
      <c r="W193" s="114">
        <f t="shared" si="204"/>
        <v>0</v>
      </c>
      <c r="X193" s="114">
        <f t="shared" si="204"/>
        <v>0</v>
      </c>
      <c r="Y193" s="113">
        <f t="shared" si="204"/>
        <v>0</v>
      </c>
      <c r="Z193" s="147">
        <f t="shared" si="204"/>
        <v>0</v>
      </c>
      <c r="AA193" s="114">
        <f t="shared" si="204"/>
        <v>0</v>
      </c>
      <c r="AB193" s="113">
        <f t="shared" si="204"/>
        <v>0</v>
      </c>
      <c r="AC193" s="114">
        <f t="shared" si="204"/>
        <v>0</v>
      </c>
      <c r="AD193" s="114">
        <f t="shared" si="204"/>
        <v>0</v>
      </c>
      <c r="AE193" s="114">
        <f t="shared" si="204"/>
        <v>0</v>
      </c>
      <c r="AF193" s="114">
        <f t="shared" si="204"/>
        <v>0</v>
      </c>
      <c r="AG193" s="113">
        <f t="shared" si="204"/>
        <v>0</v>
      </c>
      <c r="AH193" s="113">
        <f t="shared" si="204"/>
        <v>0</v>
      </c>
      <c r="AI193" s="113">
        <f t="shared" si="204"/>
        <v>0</v>
      </c>
      <c r="AJ193" s="114">
        <f t="shared" si="204"/>
        <v>0</v>
      </c>
      <c r="AK193" s="113">
        <f t="shared" si="204"/>
        <v>0</v>
      </c>
      <c r="AL193" s="114">
        <f t="shared" si="204"/>
        <v>0</v>
      </c>
      <c r="AM193" s="114">
        <f t="shared" si="204"/>
        <v>0</v>
      </c>
      <c r="AN193" s="114">
        <f t="shared" si="204"/>
        <v>0</v>
      </c>
      <c r="AO193" s="114">
        <f t="shared" si="204"/>
        <v>0</v>
      </c>
      <c r="AP193" s="114">
        <f t="shared" si="204"/>
        <v>0</v>
      </c>
      <c r="AQ193" s="113">
        <f t="shared" si="204"/>
        <v>0</v>
      </c>
      <c r="AR193" s="113">
        <f t="shared" si="204"/>
        <v>0</v>
      </c>
      <c r="AS193" s="113">
        <f t="shared" si="204"/>
        <v>0</v>
      </c>
      <c r="AT193" s="113">
        <f t="shared" si="204"/>
        <v>0</v>
      </c>
      <c r="AU193" s="113">
        <f t="shared" si="204"/>
        <v>0</v>
      </c>
      <c r="AV193" s="114">
        <f t="shared" si="204"/>
        <v>0</v>
      </c>
      <c r="AW193" s="114">
        <f t="shared" si="204"/>
        <v>0</v>
      </c>
      <c r="AX193" s="114">
        <f t="shared" si="204"/>
        <v>0</v>
      </c>
      <c r="AY193" s="113">
        <f t="shared" si="204"/>
        <v>0</v>
      </c>
      <c r="AZ193" s="115">
        <f t="shared" si="204"/>
        <v>0</v>
      </c>
      <c r="BA193" s="148">
        <f t="shared" ref="BA193" si="205">SUM(K193:AZ193)</f>
        <v>0</v>
      </c>
      <c r="BB193" s="114">
        <f t="shared" ref="BB193:BE193" si="206">SUM(BB192,BB184)</f>
        <v>2</v>
      </c>
      <c r="BC193" s="114">
        <f t="shared" si="206"/>
        <v>1</v>
      </c>
      <c r="BD193" s="114">
        <f t="shared" si="206"/>
        <v>0</v>
      </c>
      <c r="BE193" s="188">
        <f t="shared" si="206"/>
        <v>0</v>
      </c>
      <c r="BF193" s="114">
        <f t="shared" si="180"/>
        <v>0</v>
      </c>
      <c r="BG193" s="117">
        <f t="shared" si="146"/>
        <v>10</v>
      </c>
      <c r="BH193" s="66"/>
      <c r="BI193" s="51">
        <f t="shared" si="195"/>
        <v>13</v>
      </c>
      <c r="BK193" s="76"/>
    </row>
    <row r="194" spans="1:63" ht="15" customHeight="1" outlineLevel="2">
      <c r="A194" s="219" t="s">
        <v>220</v>
      </c>
      <c r="B194" s="221" t="s">
        <v>20</v>
      </c>
      <c r="C194" s="221" t="s">
        <v>17</v>
      </c>
      <c r="D194" s="118"/>
      <c r="E194" s="118"/>
      <c r="F194" s="118"/>
      <c r="G194" s="118"/>
      <c r="H194" s="118"/>
      <c r="I194" s="118"/>
      <c r="J194" s="87">
        <f t="shared" ref="J194:J195" si="207">SUM(D194:H194)-I194</f>
        <v>0</v>
      </c>
      <c r="K194" s="104"/>
      <c r="L194" s="105"/>
      <c r="M194" s="106"/>
      <c r="N194" s="106"/>
      <c r="O194" s="107"/>
      <c r="P194" s="106"/>
      <c r="Q194" s="107"/>
      <c r="R194" s="106"/>
      <c r="S194" s="106"/>
      <c r="T194" s="107"/>
      <c r="U194" s="106"/>
      <c r="V194" s="107"/>
      <c r="W194" s="107"/>
      <c r="X194" s="107"/>
      <c r="Y194" s="106"/>
      <c r="Z194" s="106"/>
      <c r="AA194" s="107"/>
      <c r="AB194" s="106"/>
      <c r="AC194" s="107"/>
      <c r="AD194" s="107"/>
      <c r="AE194" s="107"/>
      <c r="AF194" s="107"/>
      <c r="AG194" s="106"/>
      <c r="AH194" s="106"/>
      <c r="AI194" s="106"/>
      <c r="AJ194" s="107"/>
      <c r="AK194" s="106"/>
      <c r="AL194" s="107"/>
      <c r="AM194" s="107"/>
      <c r="AN194" s="107"/>
      <c r="AO194" s="107"/>
      <c r="AP194" s="107"/>
      <c r="AQ194" s="106"/>
      <c r="AR194" s="106"/>
      <c r="AS194" s="106"/>
      <c r="AT194" s="106"/>
      <c r="AU194" s="106"/>
      <c r="AV194" s="107"/>
      <c r="AW194" s="107"/>
      <c r="AX194" s="107"/>
      <c r="AY194" s="106"/>
      <c r="AZ194" s="108"/>
      <c r="BA194" s="92">
        <f t="shared" ref="BA194:BA217" si="208">SUM(K194:AZ194)</f>
        <v>0</v>
      </c>
      <c r="BB194" s="119"/>
      <c r="BC194" s="119"/>
      <c r="BD194" s="119"/>
      <c r="BE194" s="189"/>
      <c r="BF194" s="119">
        <f t="shared" ref="BF194:BF252" si="209">BE194+H194-V194</f>
        <v>0</v>
      </c>
      <c r="BG194" s="94">
        <f t="shared" si="146"/>
        <v>0</v>
      </c>
      <c r="BH194" s="57"/>
      <c r="BI194" s="49">
        <f t="shared" ref="BI194:BI218" si="210">SUM(BB194:BG194)</f>
        <v>0</v>
      </c>
      <c r="BK194" s="5"/>
    </row>
    <row r="195" spans="1:63" ht="15" customHeight="1" outlineLevel="2">
      <c r="A195" s="219" t="s">
        <v>220</v>
      </c>
      <c r="B195" s="221" t="s">
        <v>20</v>
      </c>
      <c r="C195" s="221" t="s">
        <v>36</v>
      </c>
      <c r="D195" s="118"/>
      <c r="E195" s="118"/>
      <c r="F195" s="118"/>
      <c r="G195" s="118"/>
      <c r="H195" s="118"/>
      <c r="I195" s="118"/>
      <c r="J195" s="87">
        <f t="shared" si="207"/>
        <v>0</v>
      </c>
      <c r="K195" s="104"/>
      <c r="L195" s="105"/>
      <c r="M195" s="106"/>
      <c r="N195" s="106"/>
      <c r="O195" s="107"/>
      <c r="P195" s="106"/>
      <c r="Q195" s="107"/>
      <c r="R195" s="106"/>
      <c r="S195" s="106"/>
      <c r="T195" s="107"/>
      <c r="U195" s="106"/>
      <c r="V195" s="107"/>
      <c r="W195" s="107"/>
      <c r="X195" s="107"/>
      <c r="Y195" s="106"/>
      <c r="Z195" s="106"/>
      <c r="AA195" s="107"/>
      <c r="AB195" s="106"/>
      <c r="AC195" s="107"/>
      <c r="AD195" s="107"/>
      <c r="AE195" s="107"/>
      <c r="AF195" s="107"/>
      <c r="AG195" s="106"/>
      <c r="AH195" s="106"/>
      <c r="AI195" s="106"/>
      <c r="AJ195" s="107"/>
      <c r="AK195" s="106"/>
      <c r="AL195" s="107"/>
      <c r="AM195" s="107"/>
      <c r="AN195" s="107"/>
      <c r="AO195" s="107"/>
      <c r="AP195" s="107"/>
      <c r="AQ195" s="106"/>
      <c r="AR195" s="106"/>
      <c r="AS195" s="106"/>
      <c r="AT195" s="106"/>
      <c r="AU195" s="106"/>
      <c r="AV195" s="107"/>
      <c r="AW195" s="107"/>
      <c r="AX195" s="107"/>
      <c r="AY195" s="106"/>
      <c r="AZ195" s="108"/>
      <c r="BA195" s="92">
        <f t="shared" si="208"/>
        <v>0</v>
      </c>
      <c r="BB195" s="119"/>
      <c r="BC195" s="119"/>
      <c r="BD195" s="119"/>
      <c r="BE195" s="189"/>
      <c r="BF195" s="119">
        <f t="shared" si="209"/>
        <v>0</v>
      </c>
      <c r="BG195" s="94">
        <f t="shared" si="146"/>
        <v>0</v>
      </c>
      <c r="BH195" s="57"/>
      <c r="BI195" s="49">
        <f t="shared" si="210"/>
        <v>0</v>
      </c>
      <c r="BK195" s="5"/>
    </row>
    <row r="196" spans="1:63" ht="15" customHeight="1" outlineLevel="2">
      <c r="A196" s="219" t="s">
        <v>220</v>
      </c>
      <c r="B196" s="221" t="s">
        <v>20</v>
      </c>
      <c r="C196" s="221" t="s">
        <v>30</v>
      </c>
      <c r="D196" s="118"/>
      <c r="E196" s="118"/>
      <c r="F196" s="118"/>
      <c r="G196" s="118"/>
      <c r="H196" s="118"/>
      <c r="I196" s="118"/>
      <c r="J196" s="87">
        <f t="shared" ref="J196:J218" si="211">SUM(D196:H196)-I196</f>
        <v>0</v>
      </c>
      <c r="K196" s="104"/>
      <c r="L196" s="105"/>
      <c r="M196" s="106"/>
      <c r="N196" s="106"/>
      <c r="O196" s="107"/>
      <c r="P196" s="106"/>
      <c r="Q196" s="107"/>
      <c r="R196" s="106"/>
      <c r="S196" s="106"/>
      <c r="T196" s="107"/>
      <c r="U196" s="106"/>
      <c r="V196" s="107"/>
      <c r="W196" s="107"/>
      <c r="X196" s="107"/>
      <c r="Y196" s="106"/>
      <c r="Z196" s="106"/>
      <c r="AA196" s="107"/>
      <c r="AB196" s="106"/>
      <c r="AC196" s="107"/>
      <c r="AD196" s="107"/>
      <c r="AE196" s="107"/>
      <c r="AF196" s="107"/>
      <c r="AG196" s="106"/>
      <c r="AH196" s="106"/>
      <c r="AI196" s="106"/>
      <c r="AJ196" s="107"/>
      <c r="AK196" s="106"/>
      <c r="AL196" s="107"/>
      <c r="AM196" s="107"/>
      <c r="AN196" s="107"/>
      <c r="AO196" s="107"/>
      <c r="AP196" s="107"/>
      <c r="AQ196" s="106"/>
      <c r="AR196" s="106"/>
      <c r="AS196" s="106"/>
      <c r="AT196" s="106"/>
      <c r="AU196" s="106"/>
      <c r="AV196" s="107"/>
      <c r="AW196" s="107"/>
      <c r="AX196" s="107"/>
      <c r="AY196" s="106"/>
      <c r="AZ196" s="108"/>
      <c r="BA196" s="92">
        <f t="shared" si="208"/>
        <v>0</v>
      </c>
      <c r="BB196" s="119"/>
      <c r="BC196" s="119"/>
      <c r="BD196" s="119"/>
      <c r="BE196" s="189"/>
      <c r="BF196" s="119">
        <f t="shared" si="209"/>
        <v>0</v>
      </c>
      <c r="BG196" s="94">
        <f t="shared" ref="BG196:BG259" si="212">J196-SUM(BA196,BB196,BC196,BD196,BF196)</f>
        <v>0</v>
      </c>
      <c r="BH196" s="57"/>
      <c r="BI196" s="49">
        <f t="shared" si="210"/>
        <v>0</v>
      </c>
      <c r="BK196" s="5"/>
    </row>
    <row r="197" spans="1:63" ht="15" customHeight="1" outlineLevel="2">
      <c r="A197" s="219" t="s">
        <v>220</v>
      </c>
      <c r="B197" s="221" t="s">
        <v>20</v>
      </c>
      <c r="C197" s="221" t="s">
        <v>146</v>
      </c>
      <c r="D197" s="118"/>
      <c r="E197" s="118"/>
      <c r="F197" s="118"/>
      <c r="G197" s="118"/>
      <c r="H197" s="118"/>
      <c r="I197" s="118"/>
      <c r="J197" s="87">
        <f t="shared" si="211"/>
        <v>0</v>
      </c>
      <c r="K197" s="104"/>
      <c r="L197" s="105"/>
      <c r="M197" s="106"/>
      <c r="N197" s="106"/>
      <c r="O197" s="107"/>
      <c r="P197" s="106"/>
      <c r="Q197" s="107"/>
      <c r="R197" s="106"/>
      <c r="S197" s="106"/>
      <c r="T197" s="107"/>
      <c r="U197" s="106"/>
      <c r="V197" s="107"/>
      <c r="W197" s="107"/>
      <c r="X197" s="107"/>
      <c r="Y197" s="106"/>
      <c r="Z197" s="106"/>
      <c r="AA197" s="107"/>
      <c r="AB197" s="106"/>
      <c r="AC197" s="107"/>
      <c r="AD197" s="107"/>
      <c r="AE197" s="107"/>
      <c r="AF197" s="107"/>
      <c r="AG197" s="106"/>
      <c r="AH197" s="106"/>
      <c r="AI197" s="106"/>
      <c r="AJ197" s="107"/>
      <c r="AK197" s="106"/>
      <c r="AL197" s="107"/>
      <c r="AM197" s="107"/>
      <c r="AN197" s="107"/>
      <c r="AO197" s="107"/>
      <c r="AP197" s="107"/>
      <c r="AQ197" s="106"/>
      <c r="AR197" s="106"/>
      <c r="AS197" s="106"/>
      <c r="AT197" s="106"/>
      <c r="AU197" s="106"/>
      <c r="AV197" s="107"/>
      <c r="AW197" s="107"/>
      <c r="AX197" s="107"/>
      <c r="AY197" s="106"/>
      <c r="AZ197" s="108"/>
      <c r="BA197" s="92">
        <f t="shared" si="208"/>
        <v>0</v>
      </c>
      <c r="BB197" s="119"/>
      <c r="BC197" s="119"/>
      <c r="BD197" s="119"/>
      <c r="BE197" s="189"/>
      <c r="BF197" s="119">
        <f t="shared" si="209"/>
        <v>0</v>
      </c>
      <c r="BG197" s="94">
        <f t="shared" si="212"/>
        <v>0</v>
      </c>
      <c r="BH197" s="57"/>
      <c r="BI197" s="49">
        <f t="shared" si="210"/>
        <v>0</v>
      </c>
      <c r="BK197" s="5"/>
    </row>
    <row r="198" spans="1:63" ht="15" customHeight="1" outlineLevel="2">
      <c r="A198" s="219" t="s">
        <v>220</v>
      </c>
      <c r="B198" s="221" t="s">
        <v>20</v>
      </c>
      <c r="C198" s="221" t="s">
        <v>14</v>
      </c>
      <c r="D198" s="118"/>
      <c r="E198" s="118"/>
      <c r="F198" s="118"/>
      <c r="G198" s="118"/>
      <c r="H198" s="118"/>
      <c r="I198" s="118"/>
      <c r="J198" s="87">
        <f t="shared" si="211"/>
        <v>0</v>
      </c>
      <c r="K198" s="104"/>
      <c r="L198" s="105"/>
      <c r="M198" s="106"/>
      <c r="N198" s="106"/>
      <c r="O198" s="107"/>
      <c r="P198" s="106"/>
      <c r="Q198" s="107"/>
      <c r="R198" s="106"/>
      <c r="S198" s="106"/>
      <c r="T198" s="107"/>
      <c r="U198" s="106"/>
      <c r="V198" s="107"/>
      <c r="W198" s="107"/>
      <c r="X198" s="107"/>
      <c r="Y198" s="106"/>
      <c r="Z198" s="106"/>
      <c r="AA198" s="107"/>
      <c r="AB198" s="106"/>
      <c r="AC198" s="107"/>
      <c r="AD198" s="107"/>
      <c r="AE198" s="107"/>
      <c r="AF198" s="107"/>
      <c r="AG198" s="106"/>
      <c r="AH198" s="106"/>
      <c r="AI198" s="106"/>
      <c r="AJ198" s="107"/>
      <c r="AK198" s="106"/>
      <c r="AL198" s="107"/>
      <c r="AM198" s="107"/>
      <c r="AN198" s="107"/>
      <c r="AO198" s="107"/>
      <c r="AP198" s="107"/>
      <c r="AQ198" s="106"/>
      <c r="AR198" s="106"/>
      <c r="AS198" s="106"/>
      <c r="AT198" s="106"/>
      <c r="AU198" s="106"/>
      <c r="AV198" s="107"/>
      <c r="AW198" s="107"/>
      <c r="AX198" s="107"/>
      <c r="AY198" s="106"/>
      <c r="AZ198" s="108"/>
      <c r="BA198" s="92">
        <f t="shared" si="208"/>
        <v>0</v>
      </c>
      <c r="BB198" s="119"/>
      <c r="BC198" s="119"/>
      <c r="BD198" s="119"/>
      <c r="BE198" s="189"/>
      <c r="BF198" s="119">
        <f t="shared" si="209"/>
        <v>0</v>
      </c>
      <c r="BG198" s="94">
        <f t="shared" si="212"/>
        <v>0</v>
      </c>
      <c r="BH198" s="57"/>
      <c r="BI198" s="49">
        <f t="shared" si="210"/>
        <v>0</v>
      </c>
      <c r="BK198" s="5"/>
    </row>
    <row r="199" spans="1:63" ht="15" customHeight="1" outlineLevel="2">
      <c r="A199" s="219" t="s">
        <v>220</v>
      </c>
      <c r="B199" s="221" t="s">
        <v>20</v>
      </c>
      <c r="C199" s="221" t="s">
        <v>18</v>
      </c>
      <c r="D199" s="118"/>
      <c r="E199" s="118"/>
      <c r="F199" s="118"/>
      <c r="G199" s="118"/>
      <c r="H199" s="118"/>
      <c r="I199" s="118"/>
      <c r="J199" s="87">
        <f t="shared" si="211"/>
        <v>0</v>
      </c>
      <c r="K199" s="104"/>
      <c r="L199" s="105"/>
      <c r="M199" s="106"/>
      <c r="N199" s="106"/>
      <c r="O199" s="107"/>
      <c r="P199" s="106"/>
      <c r="Q199" s="107"/>
      <c r="R199" s="106"/>
      <c r="S199" s="106"/>
      <c r="T199" s="107"/>
      <c r="U199" s="106"/>
      <c r="V199" s="107"/>
      <c r="W199" s="107"/>
      <c r="X199" s="107"/>
      <c r="Y199" s="106"/>
      <c r="Z199" s="106"/>
      <c r="AA199" s="107"/>
      <c r="AB199" s="106"/>
      <c r="AC199" s="107"/>
      <c r="AD199" s="107"/>
      <c r="AE199" s="107"/>
      <c r="AF199" s="107"/>
      <c r="AG199" s="106"/>
      <c r="AH199" s="106"/>
      <c r="AI199" s="106"/>
      <c r="AJ199" s="107"/>
      <c r="AK199" s="106"/>
      <c r="AL199" s="107"/>
      <c r="AM199" s="107"/>
      <c r="AN199" s="107"/>
      <c r="AO199" s="107"/>
      <c r="AP199" s="107"/>
      <c r="AQ199" s="106"/>
      <c r="AR199" s="106"/>
      <c r="AS199" s="106"/>
      <c r="AT199" s="106"/>
      <c r="AU199" s="106"/>
      <c r="AV199" s="107"/>
      <c r="AW199" s="107"/>
      <c r="AX199" s="107"/>
      <c r="AY199" s="106"/>
      <c r="AZ199" s="108"/>
      <c r="BA199" s="92">
        <f t="shared" si="208"/>
        <v>0</v>
      </c>
      <c r="BB199" s="119"/>
      <c r="BC199" s="119"/>
      <c r="BD199" s="119"/>
      <c r="BE199" s="189"/>
      <c r="BF199" s="119">
        <f t="shared" si="209"/>
        <v>0</v>
      </c>
      <c r="BG199" s="94">
        <f t="shared" si="212"/>
        <v>0</v>
      </c>
      <c r="BH199" s="57"/>
      <c r="BI199" s="49">
        <f t="shared" si="210"/>
        <v>0</v>
      </c>
      <c r="BK199" s="5"/>
    </row>
    <row r="200" spans="1:63" ht="15" customHeight="1" outlineLevel="2">
      <c r="A200" s="219" t="s">
        <v>220</v>
      </c>
      <c r="B200" s="221" t="s">
        <v>20</v>
      </c>
      <c r="C200" s="221" t="s">
        <v>15</v>
      </c>
      <c r="D200" s="118"/>
      <c r="E200" s="118"/>
      <c r="F200" s="118"/>
      <c r="G200" s="118"/>
      <c r="H200" s="118"/>
      <c r="I200" s="118"/>
      <c r="J200" s="87">
        <f t="shared" si="211"/>
        <v>0</v>
      </c>
      <c r="K200" s="104"/>
      <c r="L200" s="105"/>
      <c r="M200" s="106"/>
      <c r="N200" s="106"/>
      <c r="O200" s="107"/>
      <c r="P200" s="106"/>
      <c r="Q200" s="107"/>
      <c r="R200" s="106"/>
      <c r="S200" s="106"/>
      <c r="T200" s="107"/>
      <c r="U200" s="106"/>
      <c r="V200" s="107"/>
      <c r="W200" s="107"/>
      <c r="X200" s="107"/>
      <c r="Y200" s="106"/>
      <c r="Z200" s="106"/>
      <c r="AA200" s="107"/>
      <c r="AB200" s="106"/>
      <c r="AC200" s="107"/>
      <c r="AD200" s="107"/>
      <c r="AE200" s="107"/>
      <c r="AF200" s="107"/>
      <c r="AG200" s="106"/>
      <c r="AH200" s="106"/>
      <c r="AI200" s="106"/>
      <c r="AJ200" s="107"/>
      <c r="AK200" s="106"/>
      <c r="AL200" s="107"/>
      <c r="AM200" s="107"/>
      <c r="AN200" s="107"/>
      <c r="AO200" s="107"/>
      <c r="AP200" s="107"/>
      <c r="AQ200" s="106"/>
      <c r="AR200" s="106"/>
      <c r="AS200" s="106"/>
      <c r="AT200" s="106"/>
      <c r="AU200" s="106"/>
      <c r="AV200" s="107"/>
      <c r="AW200" s="107"/>
      <c r="AX200" s="107"/>
      <c r="AY200" s="106"/>
      <c r="AZ200" s="108"/>
      <c r="BA200" s="92">
        <f t="shared" si="208"/>
        <v>0</v>
      </c>
      <c r="BB200" s="119"/>
      <c r="BC200" s="119"/>
      <c r="BD200" s="119"/>
      <c r="BE200" s="189"/>
      <c r="BF200" s="119">
        <f t="shared" si="209"/>
        <v>0</v>
      </c>
      <c r="BG200" s="94">
        <f t="shared" si="212"/>
        <v>0</v>
      </c>
      <c r="BH200" s="57"/>
      <c r="BI200" s="49">
        <f t="shared" si="210"/>
        <v>0</v>
      </c>
      <c r="BK200" s="5"/>
    </row>
    <row r="201" spans="1:63" s="13" customFormat="1" ht="15" customHeight="1" outlineLevel="1">
      <c r="A201" s="227" t="s">
        <v>220</v>
      </c>
      <c r="B201" s="228"/>
      <c r="C201" s="229"/>
      <c r="D201" s="95">
        <f t="shared" ref="D201" si="213">SUM(D194:D200)</f>
        <v>0</v>
      </c>
      <c r="E201" s="95">
        <f t="shared" ref="E201:I201" si="214">SUM(E194:E200)</f>
        <v>0</v>
      </c>
      <c r="F201" s="95">
        <f t="shared" si="214"/>
        <v>0</v>
      </c>
      <c r="G201" s="95">
        <f t="shared" si="214"/>
        <v>0</v>
      </c>
      <c r="H201" s="95">
        <f t="shared" si="214"/>
        <v>0</v>
      </c>
      <c r="I201" s="95">
        <f t="shared" si="214"/>
        <v>0</v>
      </c>
      <c r="J201" s="96">
        <f t="shared" si="211"/>
        <v>0</v>
      </c>
      <c r="K201" s="97">
        <f t="shared" ref="K201:AZ201" si="215">SUM(K194:K200)</f>
        <v>0</v>
      </c>
      <c r="L201" s="98">
        <f t="shared" si="215"/>
        <v>0</v>
      </c>
      <c r="M201" s="99">
        <f t="shared" si="215"/>
        <v>0</v>
      </c>
      <c r="N201" s="99">
        <f t="shared" si="215"/>
        <v>0</v>
      </c>
      <c r="O201" s="100">
        <f t="shared" si="215"/>
        <v>0</v>
      </c>
      <c r="P201" s="99">
        <f t="shared" si="215"/>
        <v>0</v>
      </c>
      <c r="Q201" s="100">
        <f t="shared" si="215"/>
        <v>0</v>
      </c>
      <c r="R201" s="99">
        <f t="shared" si="215"/>
        <v>0</v>
      </c>
      <c r="S201" s="99">
        <f t="shared" si="215"/>
        <v>0</v>
      </c>
      <c r="T201" s="100">
        <f t="shared" si="215"/>
        <v>0</v>
      </c>
      <c r="U201" s="99">
        <f t="shared" si="215"/>
        <v>0</v>
      </c>
      <c r="V201" s="100">
        <f t="shared" si="215"/>
        <v>0</v>
      </c>
      <c r="W201" s="100">
        <f t="shared" si="215"/>
        <v>0</v>
      </c>
      <c r="X201" s="100">
        <f t="shared" si="215"/>
        <v>0</v>
      </c>
      <c r="Y201" s="99">
        <f t="shared" si="215"/>
        <v>0</v>
      </c>
      <c r="Z201" s="99">
        <f t="shared" si="215"/>
        <v>0</v>
      </c>
      <c r="AA201" s="100">
        <f t="shared" si="215"/>
        <v>0</v>
      </c>
      <c r="AB201" s="99">
        <f t="shared" si="215"/>
        <v>0</v>
      </c>
      <c r="AC201" s="100">
        <f t="shared" si="215"/>
        <v>0</v>
      </c>
      <c r="AD201" s="100">
        <f t="shared" si="215"/>
        <v>0</v>
      </c>
      <c r="AE201" s="100">
        <f t="shared" si="215"/>
        <v>0</v>
      </c>
      <c r="AF201" s="100">
        <f t="shared" si="215"/>
        <v>0</v>
      </c>
      <c r="AG201" s="99">
        <f t="shared" si="215"/>
        <v>0</v>
      </c>
      <c r="AH201" s="99">
        <f t="shared" si="215"/>
        <v>0</v>
      </c>
      <c r="AI201" s="99">
        <f t="shared" si="215"/>
        <v>0</v>
      </c>
      <c r="AJ201" s="100">
        <f t="shared" si="215"/>
        <v>0</v>
      </c>
      <c r="AK201" s="99">
        <f t="shared" si="215"/>
        <v>0</v>
      </c>
      <c r="AL201" s="100">
        <f t="shared" si="215"/>
        <v>0</v>
      </c>
      <c r="AM201" s="100">
        <f t="shared" si="215"/>
        <v>0</v>
      </c>
      <c r="AN201" s="100">
        <f t="shared" si="215"/>
        <v>0</v>
      </c>
      <c r="AO201" s="100">
        <f t="shared" si="215"/>
        <v>0</v>
      </c>
      <c r="AP201" s="100">
        <f t="shared" si="215"/>
        <v>0</v>
      </c>
      <c r="AQ201" s="99">
        <f t="shared" si="215"/>
        <v>0</v>
      </c>
      <c r="AR201" s="99"/>
      <c r="AS201" s="99">
        <f t="shared" si="215"/>
        <v>0</v>
      </c>
      <c r="AT201" s="99">
        <f t="shared" si="215"/>
        <v>0</v>
      </c>
      <c r="AU201" s="99">
        <f t="shared" si="215"/>
        <v>0</v>
      </c>
      <c r="AV201" s="100">
        <f t="shared" si="215"/>
        <v>0</v>
      </c>
      <c r="AW201" s="100">
        <f t="shared" si="215"/>
        <v>0</v>
      </c>
      <c r="AX201" s="100">
        <f t="shared" si="215"/>
        <v>0</v>
      </c>
      <c r="AY201" s="99">
        <f t="shared" si="215"/>
        <v>0</v>
      </c>
      <c r="AZ201" s="101">
        <f t="shared" si="215"/>
        <v>0</v>
      </c>
      <c r="BA201" s="102">
        <f t="shared" si="208"/>
        <v>0</v>
      </c>
      <c r="BB201" s="100">
        <f t="shared" ref="BB201:BD201" si="216">SUM(BB194:BB200)</f>
        <v>0</v>
      </c>
      <c r="BC201" s="100">
        <f t="shared" si="216"/>
        <v>0</v>
      </c>
      <c r="BD201" s="100">
        <f t="shared" si="216"/>
        <v>0</v>
      </c>
      <c r="BE201" s="187">
        <f>SUM(BE194:BE200)</f>
        <v>0</v>
      </c>
      <c r="BF201" s="100">
        <f t="shared" si="209"/>
        <v>0</v>
      </c>
      <c r="BG201" s="103">
        <f t="shared" si="212"/>
        <v>0</v>
      </c>
      <c r="BH201" s="65"/>
      <c r="BI201" s="55">
        <f t="shared" si="210"/>
        <v>0</v>
      </c>
      <c r="BK201" s="1"/>
    </row>
    <row r="202" spans="1:63" ht="15" customHeight="1" outlineLevel="2">
      <c r="A202" s="219" t="s">
        <v>220</v>
      </c>
      <c r="B202" s="221" t="s">
        <v>144</v>
      </c>
      <c r="C202" s="221" t="s">
        <v>17</v>
      </c>
      <c r="D202" s="118"/>
      <c r="E202" s="118"/>
      <c r="F202" s="118"/>
      <c r="G202" s="118"/>
      <c r="H202" s="118"/>
      <c r="I202" s="118"/>
      <c r="J202" s="87">
        <f t="shared" si="211"/>
        <v>0</v>
      </c>
      <c r="K202" s="141"/>
      <c r="L202" s="142"/>
      <c r="M202" s="143"/>
      <c r="N202" s="143"/>
      <c r="O202" s="144"/>
      <c r="P202" s="143"/>
      <c r="Q202" s="144"/>
      <c r="R202" s="143"/>
      <c r="S202" s="143"/>
      <c r="T202" s="144"/>
      <c r="U202" s="143"/>
      <c r="V202" s="144"/>
      <c r="W202" s="144"/>
      <c r="X202" s="144"/>
      <c r="Y202" s="143"/>
      <c r="Z202" s="143"/>
      <c r="AA202" s="144"/>
      <c r="AB202" s="143"/>
      <c r="AC202" s="144"/>
      <c r="AD202" s="144"/>
      <c r="AE202" s="144"/>
      <c r="AF202" s="144"/>
      <c r="AG202" s="143"/>
      <c r="AH202" s="143"/>
      <c r="AI202" s="143"/>
      <c r="AJ202" s="144"/>
      <c r="AK202" s="143"/>
      <c r="AL202" s="144"/>
      <c r="AM202" s="144"/>
      <c r="AN202" s="144"/>
      <c r="AO202" s="144"/>
      <c r="AP202" s="144"/>
      <c r="AQ202" s="143"/>
      <c r="AR202" s="143"/>
      <c r="AS202" s="143"/>
      <c r="AT202" s="143"/>
      <c r="AU202" s="143"/>
      <c r="AV202" s="144"/>
      <c r="AW202" s="144"/>
      <c r="AX202" s="144"/>
      <c r="AY202" s="143"/>
      <c r="AZ202" s="145"/>
      <c r="BA202" s="92">
        <f t="shared" si="208"/>
        <v>0</v>
      </c>
      <c r="BB202" s="119"/>
      <c r="BC202" s="119"/>
      <c r="BD202" s="119"/>
      <c r="BE202" s="189"/>
      <c r="BF202" s="119">
        <f t="shared" si="209"/>
        <v>0</v>
      </c>
      <c r="BG202" s="94">
        <f t="shared" si="212"/>
        <v>0</v>
      </c>
      <c r="BH202" s="57"/>
      <c r="BI202" s="49">
        <f t="shared" si="210"/>
        <v>0</v>
      </c>
      <c r="BK202" s="5"/>
    </row>
    <row r="203" spans="1:63" ht="15" customHeight="1" outlineLevel="2">
      <c r="A203" s="219" t="s">
        <v>220</v>
      </c>
      <c r="B203" s="221" t="s">
        <v>144</v>
      </c>
      <c r="C203" s="221" t="s">
        <v>36</v>
      </c>
      <c r="D203" s="118"/>
      <c r="E203" s="118"/>
      <c r="F203" s="118"/>
      <c r="G203" s="118"/>
      <c r="H203" s="118"/>
      <c r="I203" s="118"/>
      <c r="J203" s="87">
        <f t="shared" si="211"/>
        <v>0</v>
      </c>
      <c r="K203" s="141"/>
      <c r="L203" s="142"/>
      <c r="M203" s="143"/>
      <c r="N203" s="143"/>
      <c r="O203" s="144"/>
      <c r="P203" s="143"/>
      <c r="Q203" s="144"/>
      <c r="R203" s="143"/>
      <c r="S203" s="143"/>
      <c r="T203" s="144"/>
      <c r="U203" s="143"/>
      <c r="V203" s="144"/>
      <c r="W203" s="144"/>
      <c r="X203" s="144"/>
      <c r="Y203" s="143"/>
      <c r="Z203" s="143"/>
      <c r="AA203" s="144"/>
      <c r="AB203" s="143"/>
      <c r="AC203" s="144"/>
      <c r="AD203" s="144"/>
      <c r="AE203" s="144"/>
      <c r="AF203" s="144"/>
      <c r="AG203" s="143"/>
      <c r="AH203" s="143"/>
      <c r="AI203" s="143"/>
      <c r="AJ203" s="144"/>
      <c r="AK203" s="143"/>
      <c r="AL203" s="144"/>
      <c r="AM203" s="144"/>
      <c r="AN203" s="144"/>
      <c r="AO203" s="144"/>
      <c r="AP203" s="144"/>
      <c r="AQ203" s="143"/>
      <c r="AR203" s="143"/>
      <c r="AS203" s="143"/>
      <c r="AT203" s="143"/>
      <c r="AU203" s="143"/>
      <c r="AV203" s="144"/>
      <c r="AW203" s="144"/>
      <c r="AX203" s="144"/>
      <c r="AY203" s="143"/>
      <c r="AZ203" s="145"/>
      <c r="BA203" s="92">
        <f t="shared" si="208"/>
        <v>0</v>
      </c>
      <c r="BB203" s="119"/>
      <c r="BC203" s="119"/>
      <c r="BD203" s="119"/>
      <c r="BE203" s="189"/>
      <c r="BF203" s="119">
        <f t="shared" si="209"/>
        <v>0</v>
      </c>
      <c r="BG203" s="94">
        <f t="shared" si="212"/>
        <v>0</v>
      </c>
      <c r="BH203" s="57"/>
      <c r="BI203" s="49">
        <f t="shared" si="210"/>
        <v>0</v>
      </c>
      <c r="BK203" s="5"/>
    </row>
    <row r="204" spans="1:63" ht="15" customHeight="1" outlineLevel="2">
      <c r="A204" s="219" t="s">
        <v>220</v>
      </c>
      <c r="B204" s="221" t="s">
        <v>144</v>
      </c>
      <c r="C204" s="221" t="s">
        <v>30</v>
      </c>
      <c r="D204" s="118"/>
      <c r="E204" s="118"/>
      <c r="F204" s="118"/>
      <c r="G204" s="118"/>
      <c r="H204" s="118"/>
      <c r="I204" s="118"/>
      <c r="J204" s="87">
        <f t="shared" si="211"/>
        <v>0</v>
      </c>
      <c r="K204" s="141"/>
      <c r="L204" s="142"/>
      <c r="M204" s="143"/>
      <c r="N204" s="143"/>
      <c r="O204" s="144"/>
      <c r="P204" s="143"/>
      <c r="Q204" s="144"/>
      <c r="R204" s="143"/>
      <c r="S204" s="143"/>
      <c r="T204" s="144"/>
      <c r="U204" s="143"/>
      <c r="V204" s="144"/>
      <c r="W204" s="144"/>
      <c r="X204" s="144"/>
      <c r="Y204" s="143"/>
      <c r="Z204" s="143"/>
      <c r="AA204" s="144"/>
      <c r="AB204" s="143"/>
      <c r="AC204" s="144"/>
      <c r="AD204" s="144"/>
      <c r="AE204" s="144"/>
      <c r="AF204" s="144"/>
      <c r="AG204" s="143"/>
      <c r="AH204" s="143"/>
      <c r="AI204" s="143"/>
      <c r="AJ204" s="144"/>
      <c r="AK204" s="143"/>
      <c r="AL204" s="144"/>
      <c r="AM204" s="144"/>
      <c r="AN204" s="144"/>
      <c r="AO204" s="144"/>
      <c r="AP204" s="144"/>
      <c r="AQ204" s="143"/>
      <c r="AR204" s="143"/>
      <c r="AS204" s="143"/>
      <c r="AT204" s="143"/>
      <c r="AU204" s="143"/>
      <c r="AV204" s="144"/>
      <c r="AW204" s="144"/>
      <c r="AX204" s="144"/>
      <c r="AY204" s="143"/>
      <c r="AZ204" s="145"/>
      <c r="BA204" s="92">
        <f t="shared" si="208"/>
        <v>0</v>
      </c>
      <c r="BB204" s="119"/>
      <c r="BC204" s="119"/>
      <c r="BD204" s="119"/>
      <c r="BE204" s="189"/>
      <c r="BF204" s="119">
        <f t="shared" si="209"/>
        <v>0</v>
      </c>
      <c r="BG204" s="94">
        <f t="shared" si="212"/>
        <v>0</v>
      </c>
      <c r="BH204" s="57"/>
      <c r="BI204" s="49">
        <f t="shared" si="210"/>
        <v>0</v>
      </c>
      <c r="BK204" s="5"/>
    </row>
    <row r="205" spans="1:63" ht="15" customHeight="1" outlineLevel="2">
      <c r="A205" s="219" t="s">
        <v>220</v>
      </c>
      <c r="B205" s="221" t="s">
        <v>144</v>
      </c>
      <c r="C205" s="221" t="s">
        <v>146</v>
      </c>
      <c r="D205" s="118"/>
      <c r="E205" s="118"/>
      <c r="F205" s="118"/>
      <c r="G205" s="118"/>
      <c r="H205" s="118"/>
      <c r="I205" s="118"/>
      <c r="J205" s="87">
        <f t="shared" si="211"/>
        <v>0</v>
      </c>
      <c r="K205" s="141"/>
      <c r="L205" s="142"/>
      <c r="M205" s="143"/>
      <c r="N205" s="143"/>
      <c r="O205" s="144"/>
      <c r="P205" s="143"/>
      <c r="Q205" s="144"/>
      <c r="R205" s="143"/>
      <c r="S205" s="143"/>
      <c r="T205" s="144"/>
      <c r="U205" s="143"/>
      <c r="V205" s="144"/>
      <c r="W205" s="144"/>
      <c r="X205" s="144"/>
      <c r="Y205" s="143"/>
      <c r="Z205" s="143"/>
      <c r="AA205" s="144"/>
      <c r="AB205" s="143"/>
      <c r="AC205" s="144"/>
      <c r="AD205" s="144"/>
      <c r="AE205" s="144"/>
      <c r="AF205" s="144"/>
      <c r="AG205" s="143"/>
      <c r="AH205" s="143"/>
      <c r="AI205" s="143"/>
      <c r="AJ205" s="144"/>
      <c r="AK205" s="143"/>
      <c r="AL205" s="144"/>
      <c r="AM205" s="144"/>
      <c r="AN205" s="144"/>
      <c r="AO205" s="144"/>
      <c r="AP205" s="144"/>
      <c r="AQ205" s="143"/>
      <c r="AR205" s="143"/>
      <c r="AS205" s="143"/>
      <c r="AT205" s="143"/>
      <c r="AU205" s="143"/>
      <c r="AV205" s="144"/>
      <c r="AW205" s="144"/>
      <c r="AX205" s="144"/>
      <c r="AY205" s="143"/>
      <c r="AZ205" s="145"/>
      <c r="BA205" s="92">
        <f t="shared" si="208"/>
        <v>0</v>
      </c>
      <c r="BB205" s="119"/>
      <c r="BC205" s="119"/>
      <c r="BD205" s="119"/>
      <c r="BE205" s="189"/>
      <c r="BF205" s="119">
        <f t="shared" si="209"/>
        <v>0</v>
      </c>
      <c r="BG205" s="94">
        <f t="shared" si="212"/>
        <v>0</v>
      </c>
      <c r="BH205" s="57"/>
      <c r="BI205" s="49">
        <f t="shared" si="210"/>
        <v>0</v>
      </c>
      <c r="BK205" s="5"/>
    </row>
    <row r="206" spans="1:63" ht="15" customHeight="1" outlineLevel="2">
      <c r="A206" s="219" t="s">
        <v>220</v>
      </c>
      <c r="B206" s="221" t="s">
        <v>144</v>
      </c>
      <c r="C206" s="221" t="s">
        <v>14</v>
      </c>
      <c r="D206" s="118"/>
      <c r="E206" s="118"/>
      <c r="F206" s="118"/>
      <c r="G206" s="118"/>
      <c r="H206" s="118"/>
      <c r="I206" s="118"/>
      <c r="J206" s="87">
        <f t="shared" si="211"/>
        <v>0</v>
      </c>
      <c r="K206" s="141"/>
      <c r="L206" s="142"/>
      <c r="M206" s="143"/>
      <c r="N206" s="143"/>
      <c r="O206" s="144"/>
      <c r="P206" s="143"/>
      <c r="Q206" s="144"/>
      <c r="R206" s="143"/>
      <c r="S206" s="143"/>
      <c r="T206" s="144"/>
      <c r="U206" s="143"/>
      <c r="V206" s="144"/>
      <c r="W206" s="144"/>
      <c r="X206" s="144"/>
      <c r="Y206" s="143"/>
      <c r="Z206" s="143"/>
      <c r="AA206" s="144"/>
      <c r="AB206" s="143"/>
      <c r="AC206" s="144"/>
      <c r="AD206" s="144"/>
      <c r="AE206" s="144"/>
      <c r="AF206" s="144"/>
      <c r="AG206" s="143"/>
      <c r="AH206" s="143"/>
      <c r="AI206" s="143"/>
      <c r="AJ206" s="144"/>
      <c r="AK206" s="143"/>
      <c r="AL206" s="144"/>
      <c r="AM206" s="144"/>
      <c r="AN206" s="144"/>
      <c r="AO206" s="144"/>
      <c r="AP206" s="144"/>
      <c r="AQ206" s="143"/>
      <c r="AR206" s="143"/>
      <c r="AS206" s="143"/>
      <c r="AT206" s="143"/>
      <c r="AU206" s="143"/>
      <c r="AV206" s="144"/>
      <c r="AW206" s="144"/>
      <c r="AX206" s="144"/>
      <c r="AY206" s="143"/>
      <c r="AZ206" s="145"/>
      <c r="BA206" s="92">
        <f t="shared" si="208"/>
        <v>0</v>
      </c>
      <c r="BB206" s="119"/>
      <c r="BC206" s="119"/>
      <c r="BD206" s="119"/>
      <c r="BE206" s="189"/>
      <c r="BF206" s="119">
        <f t="shared" si="209"/>
        <v>0</v>
      </c>
      <c r="BG206" s="94">
        <f t="shared" si="212"/>
        <v>0</v>
      </c>
      <c r="BH206" s="57"/>
      <c r="BI206" s="49">
        <f t="shared" si="210"/>
        <v>0</v>
      </c>
      <c r="BK206" s="5"/>
    </row>
    <row r="207" spans="1:63" ht="15" customHeight="1" outlineLevel="2">
      <c r="A207" s="219" t="s">
        <v>220</v>
      </c>
      <c r="B207" s="221" t="s">
        <v>144</v>
      </c>
      <c r="C207" s="221" t="s">
        <v>18</v>
      </c>
      <c r="D207" s="118"/>
      <c r="E207" s="118"/>
      <c r="F207" s="118"/>
      <c r="G207" s="118"/>
      <c r="H207" s="118"/>
      <c r="I207" s="118"/>
      <c r="J207" s="87">
        <f t="shared" si="211"/>
        <v>0</v>
      </c>
      <c r="K207" s="141"/>
      <c r="L207" s="142"/>
      <c r="M207" s="143"/>
      <c r="N207" s="143"/>
      <c r="O207" s="144"/>
      <c r="P207" s="143"/>
      <c r="Q207" s="144"/>
      <c r="R207" s="143"/>
      <c r="S207" s="143"/>
      <c r="T207" s="144"/>
      <c r="U207" s="143"/>
      <c r="V207" s="144"/>
      <c r="W207" s="144"/>
      <c r="X207" s="144"/>
      <c r="Y207" s="143"/>
      <c r="Z207" s="143"/>
      <c r="AA207" s="144"/>
      <c r="AB207" s="143"/>
      <c r="AC207" s="144"/>
      <c r="AD207" s="144"/>
      <c r="AE207" s="144"/>
      <c r="AF207" s="144"/>
      <c r="AG207" s="143"/>
      <c r="AH207" s="143"/>
      <c r="AI207" s="143"/>
      <c r="AJ207" s="144"/>
      <c r="AK207" s="143"/>
      <c r="AL207" s="144"/>
      <c r="AM207" s="144"/>
      <c r="AN207" s="144"/>
      <c r="AO207" s="144"/>
      <c r="AP207" s="144"/>
      <c r="AQ207" s="143"/>
      <c r="AR207" s="143"/>
      <c r="AS207" s="143"/>
      <c r="AT207" s="143"/>
      <c r="AU207" s="143"/>
      <c r="AV207" s="144"/>
      <c r="AW207" s="144"/>
      <c r="AX207" s="144"/>
      <c r="AY207" s="143"/>
      <c r="AZ207" s="145"/>
      <c r="BA207" s="92">
        <f t="shared" si="208"/>
        <v>0</v>
      </c>
      <c r="BB207" s="119"/>
      <c r="BC207" s="119"/>
      <c r="BD207" s="119"/>
      <c r="BE207" s="189"/>
      <c r="BF207" s="119">
        <f t="shared" si="209"/>
        <v>0</v>
      </c>
      <c r="BG207" s="94">
        <f t="shared" si="212"/>
        <v>0</v>
      </c>
      <c r="BH207" s="57"/>
      <c r="BI207" s="49">
        <f t="shared" si="210"/>
        <v>0</v>
      </c>
      <c r="BK207" s="5"/>
    </row>
    <row r="208" spans="1:63" ht="15" customHeight="1" outlineLevel="2">
      <c r="A208" s="219" t="s">
        <v>220</v>
      </c>
      <c r="B208" s="221" t="s">
        <v>144</v>
      </c>
      <c r="C208" s="221" t="s">
        <v>15</v>
      </c>
      <c r="D208" s="118"/>
      <c r="E208" s="118"/>
      <c r="F208" s="118"/>
      <c r="G208" s="118"/>
      <c r="H208" s="118"/>
      <c r="I208" s="118"/>
      <c r="J208" s="87">
        <f t="shared" si="211"/>
        <v>0</v>
      </c>
      <c r="K208" s="141"/>
      <c r="L208" s="142"/>
      <c r="M208" s="143"/>
      <c r="N208" s="143"/>
      <c r="O208" s="144"/>
      <c r="P208" s="143"/>
      <c r="Q208" s="144"/>
      <c r="R208" s="143"/>
      <c r="S208" s="143"/>
      <c r="T208" s="144"/>
      <c r="U208" s="143"/>
      <c r="V208" s="144"/>
      <c r="W208" s="144"/>
      <c r="X208" s="144"/>
      <c r="Y208" s="143"/>
      <c r="Z208" s="143"/>
      <c r="AA208" s="144"/>
      <c r="AB208" s="143"/>
      <c r="AC208" s="144"/>
      <c r="AD208" s="144"/>
      <c r="AE208" s="144"/>
      <c r="AF208" s="144"/>
      <c r="AG208" s="143"/>
      <c r="AH208" s="143"/>
      <c r="AI208" s="143"/>
      <c r="AJ208" s="144"/>
      <c r="AK208" s="143"/>
      <c r="AL208" s="144"/>
      <c r="AM208" s="144"/>
      <c r="AN208" s="144"/>
      <c r="AO208" s="144"/>
      <c r="AP208" s="144"/>
      <c r="AQ208" s="143"/>
      <c r="AR208" s="143"/>
      <c r="AS208" s="143"/>
      <c r="AT208" s="143"/>
      <c r="AU208" s="143"/>
      <c r="AV208" s="144"/>
      <c r="AW208" s="144"/>
      <c r="AX208" s="144"/>
      <c r="AY208" s="143"/>
      <c r="AZ208" s="145"/>
      <c r="BA208" s="92">
        <f t="shared" si="208"/>
        <v>0</v>
      </c>
      <c r="BB208" s="119"/>
      <c r="BC208" s="119"/>
      <c r="BD208" s="119"/>
      <c r="BE208" s="189"/>
      <c r="BF208" s="119">
        <f t="shared" si="209"/>
        <v>0</v>
      </c>
      <c r="BG208" s="94">
        <f t="shared" si="212"/>
        <v>0</v>
      </c>
      <c r="BH208" s="57"/>
      <c r="BI208" s="49">
        <f t="shared" si="210"/>
        <v>0</v>
      </c>
      <c r="BK208" s="5"/>
    </row>
    <row r="209" spans="1:69" s="13" customFormat="1" ht="15" customHeight="1" outlineLevel="1">
      <c r="A209" s="227" t="s">
        <v>220</v>
      </c>
      <c r="B209" s="228"/>
      <c r="C209" s="229"/>
      <c r="D209" s="95">
        <f t="shared" ref="D209" si="217">SUM(D202:D208)</f>
        <v>0</v>
      </c>
      <c r="E209" s="95">
        <f t="shared" ref="E209:I209" si="218">SUM(E202:E208)</f>
        <v>0</v>
      </c>
      <c r="F209" s="95">
        <f t="shared" si="218"/>
        <v>0</v>
      </c>
      <c r="G209" s="95">
        <f t="shared" si="218"/>
        <v>0</v>
      </c>
      <c r="H209" s="95">
        <f t="shared" si="218"/>
        <v>0</v>
      </c>
      <c r="I209" s="95">
        <f t="shared" si="218"/>
        <v>0</v>
      </c>
      <c r="J209" s="96">
        <f t="shared" si="211"/>
        <v>0</v>
      </c>
      <c r="K209" s="97">
        <f t="shared" ref="K209:AZ209" si="219">SUM(K202:K208)</f>
        <v>0</v>
      </c>
      <c r="L209" s="98">
        <f t="shared" si="219"/>
        <v>0</v>
      </c>
      <c r="M209" s="99">
        <f t="shared" si="219"/>
        <v>0</v>
      </c>
      <c r="N209" s="99">
        <f t="shared" si="219"/>
        <v>0</v>
      </c>
      <c r="O209" s="100">
        <f t="shared" si="219"/>
        <v>0</v>
      </c>
      <c r="P209" s="99">
        <f t="shared" si="219"/>
        <v>0</v>
      </c>
      <c r="Q209" s="100">
        <f t="shared" si="219"/>
        <v>0</v>
      </c>
      <c r="R209" s="99">
        <f t="shared" si="219"/>
        <v>0</v>
      </c>
      <c r="S209" s="99">
        <f t="shared" si="219"/>
        <v>0</v>
      </c>
      <c r="T209" s="100">
        <f t="shared" si="219"/>
        <v>0</v>
      </c>
      <c r="U209" s="99">
        <f t="shared" si="219"/>
        <v>0</v>
      </c>
      <c r="V209" s="100">
        <f t="shared" si="219"/>
        <v>0</v>
      </c>
      <c r="W209" s="100">
        <f t="shared" si="219"/>
        <v>0</v>
      </c>
      <c r="X209" s="100">
        <f t="shared" si="219"/>
        <v>0</v>
      </c>
      <c r="Y209" s="99">
        <f t="shared" si="219"/>
        <v>0</v>
      </c>
      <c r="Z209" s="99">
        <f t="shared" si="219"/>
        <v>0</v>
      </c>
      <c r="AA209" s="100">
        <f t="shared" si="219"/>
        <v>0</v>
      </c>
      <c r="AB209" s="99">
        <f t="shared" si="219"/>
        <v>0</v>
      </c>
      <c r="AC209" s="100">
        <f t="shared" si="219"/>
        <v>0</v>
      </c>
      <c r="AD209" s="100">
        <f t="shared" si="219"/>
        <v>0</v>
      </c>
      <c r="AE209" s="100">
        <f t="shared" si="219"/>
        <v>0</v>
      </c>
      <c r="AF209" s="100">
        <f t="shared" si="219"/>
        <v>0</v>
      </c>
      <c r="AG209" s="99">
        <f t="shared" si="219"/>
        <v>0</v>
      </c>
      <c r="AH209" s="99">
        <f t="shared" si="219"/>
        <v>0</v>
      </c>
      <c r="AI209" s="99">
        <f t="shared" si="219"/>
        <v>0</v>
      </c>
      <c r="AJ209" s="100">
        <f t="shared" si="219"/>
        <v>0</v>
      </c>
      <c r="AK209" s="99">
        <f t="shared" si="219"/>
        <v>0</v>
      </c>
      <c r="AL209" s="100">
        <f t="shared" si="219"/>
        <v>0</v>
      </c>
      <c r="AM209" s="100">
        <f t="shared" si="219"/>
        <v>0</v>
      </c>
      <c r="AN209" s="100">
        <f t="shared" si="219"/>
        <v>0</v>
      </c>
      <c r="AO209" s="100">
        <f t="shared" si="219"/>
        <v>0</v>
      </c>
      <c r="AP209" s="100">
        <f t="shared" si="219"/>
        <v>0</v>
      </c>
      <c r="AQ209" s="99">
        <f t="shared" si="219"/>
        <v>0</v>
      </c>
      <c r="AR209" s="99"/>
      <c r="AS209" s="99">
        <f t="shared" si="219"/>
        <v>0</v>
      </c>
      <c r="AT209" s="99">
        <f t="shared" si="219"/>
        <v>0</v>
      </c>
      <c r="AU209" s="99">
        <f t="shared" si="219"/>
        <v>0</v>
      </c>
      <c r="AV209" s="100">
        <f t="shared" si="219"/>
        <v>0</v>
      </c>
      <c r="AW209" s="100">
        <f t="shared" si="219"/>
        <v>0</v>
      </c>
      <c r="AX209" s="100">
        <f t="shared" si="219"/>
        <v>0</v>
      </c>
      <c r="AY209" s="99">
        <f t="shared" si="219"/>
        <v>0</v>
      </c>
      <c r="AZ209" s="101">
        <f t="shared" si="219"/>
        <v>0</v>
      </c>
      <c r="BA209" s="102">
        <f t="shared" si="208"/>
        <v>0</v>
      </c>
      <c r="BB209" s="100">
        <f t="shared" ref="BB209:BD209" si="220">SUM(BB202:BB208)</f>
        <v>0</v>
      </c>
      <c r="BC209" s="100">
        <f t="shared" si="220"/>
        <v>0</v>
      </c>
      <c r="BD209" s="100">
        <f t="shared" si="220"/>
        <v>0</v>
      </c>
      <c r="BE209" s="187">
        <f>SUM(BE202:BE208)</f>
        <v>0</v>
      </c>
      <c r="BF209" s="100">
        <f t="shared" si="209"/>
        <v>0</v>
      </c>
      <c r="BG209" s="103">
        <f t="shared" si="212"/>
        <v>0</v>
      </c>
      <c r="BH209" s="65"/>
      <c r="BI209" s="55">
        <f t="shared" si="210"/>
        <v>0</v>
      </c>
      <c r="BK209" s="1"/>
    </row>
    <row r="210" spans="1:69" ht="15" customHeight="1" outlineLevel="2">
      <c r="A210" s="219" t="s">
        <v>220</v>
      </c>
      <c r="B210" s="220" t="s">
        <v>145</v>
      </c>
      <c r="C210" s="221" t="s">
        <v>17</v>
      </c>
      <c r="D210" s="118"/>
      <c r="E210" s="118"/>
      <c r="F210" s="118"/>
      <c r="G210" s="118"/>
      <c r="H210" s="118"/>
      <c r="I210" s="118"/>
      <c r="J210" s="87">
        <f t="shared" si="211"/>
        <v>0</v>
      </c>
      <c r="K210" s="104"/>
      <c r="L210" s="105"/>
      <c r="M210" s="106"/>
      <c r="N210" s="106"/>
      <c r="O210" s="107"/>
      <c r="P210" s="106"/>
      <c r="Q210" s="107"/>
      <c r="R210" s="106"/>
      <c r="S210" s="106"/>
      <c r="T210" s="107"/>
      <c r="U210" s="106"/>
      <c r="V210" s="107"/>
      <c r="W210" s="107"/>
      <c r="X210" s="107"/>
      <c r="Y210" s="106"/>
      <c r="Z210" s="106"/>
      <c r="AA210" s="107"/>
      <c r="AB210" s="106"/>
      <c r="AC210" s="107"/>
      <c r="AD210" s="107"/>
      <c r="AE210" s="107"/>
      <c r="AF210" s="107"/>
      <c r="AG210" s="106"/>
      <c r="AH210" s="106"/>
      <c r="AI210" s="106"/>
      <c r="AJ210" s="107"/>
      <c r="AK210" s="106"/>
      <c r="AL210" s="107"/>
      <c r="AM210" s="107"/>
      <c r="AN210" s="107"/>
      <c r="AO210" s="107"/>
      <c r="AP210" s="107"/>
      <c r="AQ210" s="106"/>
      <c r="AR210" s="106"/>
      <c r="AS210" s="106"/>
      <c r="AT210" s="106"/>
      <c r="AU210" s="106"/>
      <c r="AV210" s="107"/>
      <c r="AW210" s="107"/>
      <c r="AX210" s="107"/>
      <c r="AY210" s="106"/>
      <c r="AZ210" s="108"/>
      <c r="BA210" s="92">
        <f t="shared" si="208"/>
        <v>0</v>
      </c>
      <c r="BB210" s="119"/>
      <c r="BC210" s="119"/>
      <c r="BD210" s="119"/>
      <c r="BE210" s="189"/>
      <c r="BF210" s="119">
        <f t="shared" si="209"/>
        <v>0</v>
      </c>
      <c r="BG210" s="94">
        <f t="shared" si="212"/>
        <v>0</v>
      </c>
      <c r="BH210" s="57"/>
      <c r="BI210" s="49">
        <f t="shared" si="210"/>
        <v>0</v>
      </c>
      <c r="BK210" s="5"/>
    </row>
    <row r="211" spans="1:69" ht="15" customHeight="1" outlineLevel="2">
      <c r="A211" s="219" t="s">
        <v>220</v>
      </c>
      <c r="B211" s="220" t="s">
        <v>145</v>
      </c>
      <c r="C211" s="221" t="s">
        <v>36</v>
      </c>
      <c r="D211" s="118"/>
      <c r="E211" s="118"/>
      <c r="F211" s="118"/>
      <c r="G211" s="118"/>
      <c r="H211" s="118"/>
      <c r="I211" s="118"/>
      <c r="J211" s="87">
        <f t="shared" si="211"/>
        <v>0</v>
      </c>
      <c r="K211" s="104"/>
      <c r="L211" s="105"/>
      <c r="M211" s="106"/>
      <c r="N211" s="106"/>
      <c r="O211" s="107"/>
      <c r="P211" s="106"/>
      <c r="Q211" s="107"/>
      <c r="R211" s="106"/>
      <c r="S211" s="106"/>
      <c r="T211" s="107"/>
      <c r="U211" s="106"/>
      <c r="V211" s="107"/>
      <c r="W211" s="107"/>
      <c r="X211" s="107"/>
      <c r="Y211" s="106"/>
      <c r="Z211" s="106"/>
      <c r="AA211" s="107"/>
      <c r="AB211" s="106"/>
      <c r="AC211" s="107"/>
      <c r="AD211" s="107"/>
      <c r="AE211" s="107"/>
      <c r="AF211" s="107"/>
      <c r="AG211" s="106"/>
      <c r="AH211" s="106"/>
      <c r="AI211" s="106"/>
      <c r="AJ211" s="107"/>
      <c r="AK211" s="106"/>
      <c r="AL211" s="107"/>
      <c r="AM211" s="107"/>
      <c r="AN211" s="107"/>
      <c r="AO211" s="107"/>
      <c r="AP211" s="107"/>
      <c r="AQ211" s="106"/>
      <c r="AR211" s="106"/>
      <c r="AS211" s="106"/>
      <c r="AT211" s="106"/>
      <c r="AU211" s="106"/>
      <c r="AV211" s="107"/>
      <c r="AW211" s="107"/>
      <c r="AX211" s="107"/>
      <c r="AY211" s="106"/>
      <c r="AZ211" s="108"/>
      <c r="BA211" s="92">
        <f t="shared" si="208"/>
        <v>0</v>
      </c>
      <c r="BB211" s="119"/>
      <c r="BC211" s="119"/>
      <c r="BD211" s="119"/>
      <c r="BE211" s="189"/>
      <c r="BF211" s="119">
        <f t="shared" si="209"/>
        <v>0</v>
      </c>
      <c r="BG211" s="94">
        <f t="shared" si="212"/>
        <v>0</v>
      </c>
      <c r="BH211" s="57"/>
      <c r="BI211" s="49">
        <f t="shared" si="210"/>
        <v>0</v>
      </c>
      <c r="BK211" s="5"/>
    </row>
    <row r="212" spans="1:69" ht="15" customHeight="1" outlineLevel="2">
      <c r="A212" s="219" t="s">
        <v>220</v>
      </c>
      <c r="B212" s="220" t="s">
        <v>145</v>
      </c>
      <c r="C212" s="221" t="s">
        <v>30</v>
      </c>
      <c r="D212" s="118"/>
      <c r="E212" s="118"/>
      <c r="F212" s="118"/>
      <c r="G212" s="118"/>
      <c r="H212" s="118"/>
      <c r="I212" s="118"/>
      <c r="J212" s="87">
        <f t="shared" si="211"/>
        <v>0</v>
      </c>
      <c r="K212" s="104"/>
      <c r="L212" s="105"/>
      <c r="M212" s="106"/>
      <c r="N212" s="106"/>
      <c r="O212" s="107"/>
      <c r="P212" s="106"/>
      <c r="Q212" s="107"/>
      <c r="R212" s="106"/>
      <c r="S212" s="106"/>
      <c r="T212" s="107"/>
      <c r="U212" s="106"/>
      <c r="V212" s="107"/>
      <c r="W212" s="107"/>
      <c r="X212" s="107"/>
      <c r="Y212" s="106"/>
      <c r="Z212" s="106"/>
      <c r="AA212" s="107"/>
      <c r="AB212" s="106"/>
      <c r="AC212" s="107"/>
      <c r="AD212" s="107"/>
      <c r="AE212" s="107"/>
      <c r="AF212" s="107"/>
      <c r="AG212" s="106"/>
      <c r="AH212" s="106"/>
      <c r="AI212" s="106"/>
      <c r="AJ212" s="107"/>
      <c r="AK212" s="106"/>
      <c r="AL212" s="107"/>
      <c r="AM212" s="107"/>
      <c r="AN212" s="107"/>
      <c r="AO212" s="107"/>
      <c r="AP212" s="107"/>
      <c r="AQ212" s="106"/>
      <c r="AR212" s="106"/>
      <c r="AS212" s="106"/>
      <c r="AT212" s="106"/>
      <c r="AU212" s="106"/>
      <c r="AV212" s="107"/>
      <c r="AW212" s="107"/>
      <c r="AX212" s="107"/>
      <c r="AY212" s="106"/>
      <c r="AZ212" s="108"/>
      <c r="BA212" s="92">
        <f t="shared" si="208"/>
        <v>0</v>
      </c>
      <c r="BB212" s="119"/>
      <c r="BC212" s="119"/>
      <c r="BD212" s="119"/>
      <c r="BE212" s="189"/>
      <c r="BF212" s="119">
        <f t="shared" si="209"/>
        <v>0</v>
      </c>
      <c r="BG212" s="94">
        <f t="shared" si="212"/>
        <v>0</v>
      </c>
      <c r="BH212" s="57"/>
      <c r="BI212" s="49">
        <f t="shared" si="210"/>
        <v>0</v>
      </c>
      <c r="BK212" s="5"/>
    </row>
    <row r="213" spans="1:69" ht="15" customHeight="1" outlineLevel="2">
      <c r="A213" s="219" t="s">
        <v>220</v>
      </c>
      <c r="B213" s="220" t="s">
        <v>145</v>
      </c>
      <c r="C213" s="221" t="s">
        <v>146</v>
      </c>
      <c r="D213" s="118"/>
      <c r="E213" s="118"/>
      <c r="F213" s="118"/>
      <c r="G213" s="118"/>
      <c r="H213" s="118"/>
      <c r="I213" s="118"/>
      <c r="J213" s="87">
        <f t="shared" si="211"/>
        <v>0</v>
      </c>
      <c r="K213" s="104"/>
      <c r="L213" s="105"/>
      <c r="M213" s="106"/>
      <c r="N213" s="106"/>
      <c r="O213" s="107"/>
      <c r="P213" s="106"/>
      <c r="Q213" s="107"/>
      <c r="R213" s="106"/>
      <c r="S213" s="106"/>
      <c r="T213" s="107"/>
      <c r="U213" s="106"/>
      <c r="V213" s="107"/>
      <c r="W213" s="107"/>
      <c r="X213" s="107"/>
      <c r="Y213" s="106"/>
      <c r="Z213" s="106"/>
      <c r="AA213" s="107"/>
      <c r="AB213" s="106"/>
      <c r="AC213" s="107"/>
      <c r="AD213" s="107"/>
      <c r="AE213" s="107"/>
      <c r="AF213" s="107"/>
      <c r="AG213" s="106"/>
      <c r="AH213" s="106"/>
      <c r="AI213" s="106"/>
      <c r="AJ213" s="107"/>
      <c r="AK213" s="106"/>
      <c r="AL213" s="107"/>
      <c r="AM213" s="107"/>
      <c r="AN213" s="107"/>
      <c r="AO213" s="107"/>
      <c r="AP213" s="107"/>
      <c r="AQ213" s="106"/>
      <c r="AR213" s="106"/>
      <c r="AS213" s="106"/>
      <c r="AT213" s="106"/>
      <c r="AU213" s="106"/>
      <c r="AV213" s="107"/>
      <c r="AW213" s="107"/>
      <c r="AX213" s="107"/>
      <c r="AY213" s="106"/>
      <c r="AZ213" s="108"/>
      <c r="BA213" s="92">
        <f t="shared" si="208"/>
        <v>0</v>
      </c>
      <c r="BB213" s="119"/>
      <c r="BC213" s="119"/>
      <c r="BD213" s="119"/>
      <c r="BE213" s="189"/>
      <c r="BF213" s="119">
        <f t="shared" si="209"/>
        <v>0</v>
      </c>
      <c r="BG213" s="94">
        <f t="shared" si="212"/>
        <v>0</v>
      </c>
      <c r="BH213" s="57"/>
      <c r="BI213" s="49">
        <f t="shared" si="210"/>
        <v>0</v>
      </c>
      <c r="BK213" s="5"/>
    </row>
    <row r="214" spans="1:69" ht="15" customHeight="1" outlineLevel="2">
      <c r="A214" s="219" t="s">
        <v>220</v>
      </c>
      <c r="B214" s="220" t="s">
        <v>145</v>
      </c>
      <c r="C214" s="221" t="s">
        <v>14</v>
      </c>
      <c r="D214" s="118"/>
      <c r="E214" s="118"/>
      <c r="F214" s="118"/>
      <c r="G214" s="118"/>
      <c r="H214" s="118"/>
      <c r="I214" s="118"/>
      <c r="J214" s="87">
        <f t="shared" si="211"/>
        <v>0</v>
      </c>
      <c r="K214" s="104"/>
      <c r="L214" s="105"/>
      <c r="M214" s="106"/>
      <c r="N214" s="106"/>
      <c r="O214" s="107"/>
      <c r="P214" s="106"/>
      <c r="Q214" s="107"/>
      <c r="R214" s="106"/>
      <c r="S214" s="106"/>
      <c r="T214" s="107"/>
      <c r="U214" s="106"/>
      <c r="V214" s="107"/>
      <c r="W214" s="107"/>
      <c r="X214" s="107"/>
      <c r="Y214" s="106"/>
      <c r="Z214" s="106"/>
      <c r="AA214" s="107"/>
      <c r="AB214" s="106"/>
      <c r="AC214" s="107"/>
      <c r="AD214" s="107"/>
      <c r="AE214" s="107"/>
      <c r="AF214" s="107"/>
      <c r="AG214" s="106"/>
      <c r="AH214" s="106"/>
      <c r="AI214" s="106"/>
      <c r="AJ214" s="107"/>
      <c r="AK214" s="106"/>
      <c r="AL214" s="107"/>
      <c r="AM214" s="107"/>
      <c r="AN214" s="107"/>
      <c r="AO214" s="107"/>
      <c r="AP214" s="107"/>
      <c r="AQ214" s="106"/>
      <c r="AR214" s="106"/>
      <c r="AS214" s="106"/>
      <c r="AT214" s="106"/>
      <c r="AU214" s="106"/>
      <c r="AV214" s="107"/>
      <c r="AW214" s="107"/>
      <c r="AX214" s="107"/>
      <c r="AY214" s="106"/>
      <c r="AZ214" s="108"/>
      <c r="BA214" s="92">
        <f t="shared" si="208"/>
        <v>0</v>
      </c>
      <c r="BB214" s="119"/>
      <c r="BC214" s="119"/>
      <c r="BD214" s="119"/>
      <c r="BE214" s="189"/>
      <c r="BF214" s="119">
        <f t="shared" si="209"/>
        <v>0</v>
      </c>
      <c r="BG214" s="94">
        <f t="shared" si="212"/>
        <v>0</v>
      </c>
      <c r="BH214" s="57"/>
      <c r="BI214" s="49">
        <f t="shared" si="210"/>
        <v>0</v>
      </c>
      <c r="BK214" s="5"/>
    </row>
    <row r="215" spans="1:69" ht="15" customHeight="1" outlineLevel="2">
      <c r="A215" s="219" t="s">
        <v>220</v>
      </c>
      <c r="B215" s="220" t="s">
        <v>145</v>
      </c>
      <c r="C215" s="221" t="s">
        <v>18</v>
      </c>
      <c r="D215" s="118"/>
      <c r="E215" s="118"/>
      <c r="F215" s="118"/>
      <c r="G215" s="118"/>
      <c r="H215" s="118"/>
      <c r="I215" s="118"/>
      <c r="J215" s="87">
        <f t="shared" si="211"/>
        <v>0</v>
      </c>
      <c r="K215" s="104"/>
      <c r="L215" s="105"/>
      <c r="M215" s="106"/>
      <c r="N215" s="106"/>
      <c r="O215" s="107"/>
      <c r="P215" s="106"/>
      <c r="Q215" s="107"/>
      <c r="R215" s="106"/>
      <c r="S215" s="106"/>
      <c r="T215" s="107"/>
      <c r="U215" s="106"/>
      <c r="V215" s="107"/>
      <c r="W215" s="107"/>
      <c r="X215" s="107"/>
      <c r="Y215" s="106"/>
      <c r="Z215" s="106"/>
      <c r="AA215" s="107"/>
      <c r="AB215" s="106"/>
      <c r="AC215" s="107"/>
      <c r="AD215" s="107"/>
      <c r="AE215" s="107"/>
      <c r="AF215" s="107"/>
      <c r="AG215" s="106"/>
      <c r="AH215" s="106"/>
      <c r="AI215" s="106"/>
      <c r="AJ215" s="107"/>
      <c r="AK215" s="106"/>
      <c r="AL215" s="107"/>
      <c r="AM215" s="107"/>
      <c r="AN215" s="107"/>
      <c r="AO215" s="107"/>
      <c r="AP215" s="107"/>
      <c r="AQ215" s="106"/>
      <c r="AR215" s="106"/>
      <c r="AS215" s="106"/>
      <c r="AT215" s="106"/>
      <c r="AU215" s="106"/>
      <c r="AV215" s="107"/>
      <c r="AW215" s="107"/>
      <c r="AX215" s="107"/>
      <c r="AY215" s="106"/>
      <c r="AZ215" s="108"/>
      <c r="BA215" s="92">
        <f t="shared" si="208"/>
        <v>0</v>
      </c>
      <c r="BB215" s="119"/>
      <c r="BC215" s="119"/>
      <c r="BD215" s="119"/>
      <c r="BE215" s="189"/>
      <c r="BF215" s="119">
        <f t="shared" si="209"/>
        <v>0</v>
      </c>
      <c r="BG215" s="94">
        <f t="shared" si="212"/>
        <v>0</v>
      </c>
      <c r="BH215" s="60"/>
      <c r="BI215" s="49">
        <f t="shared" si="210"/>
        <v>0</v>
      </c>
      <c r="BJ215" s="5"/>
      <c r="BK215" s="5"/>
      <c r="BL215" s="5"/>
      <c r="BM215" s="5"/>
      <c r="BN215" s="5"/>
      <c r="BO215" s="5"/>
      <c r="BP215" s="5"/>
      <c r="BQ215" s="5"/>
    </row>
    <row r="216" spans="1:69" ht="15" customHeight="1" outlineLevel="2">
      <c r="A216" s="219" t="s">
        <v>220</v>
      </c>
      <c r="B216" s="220" t="s">
        <v>145</v>
      </c>
      <c r="C216" s="221" t="s">
        <v>15</v>
      </c>
      <c r="D216" s="118"/>
      <c r="E216" s="118"/>
      <c r="F216" s="118"/>
      <c r="G216" s="118"/>
      <c r="H216" s="118"/>
      <c r="I216" s="118"/>
      <c r="J216" s="87">
        <f t="shared" si="211"/>
        <v>0</v>
      </c>
      <c r="K216" s="104"/>
      <c r="L216" s="105"/>
      <c r="M216" s="106"/>
      <c r="N216" s="106"/>
      <c r="O216" s="107"/>
      <c r="P216" s="106"/>
      <c r="Q216" s="107"/>
      <c r="R216" s="106"/>
      <c r="S216" s="106"/>
      <c r="T216" s="107"/>
      <c r="U216" s="106"/>
      <c r="V216" s="107"/>
      <c r="W216" s="107"/>
      <c r="X216" s="107"/>
      <c r="Y216" s="106"/>
      <c r="Z216" s="106"/>
      <c r="AA216" s="107"/>
      <c r="AB216" s="106"/>
      <c r="AC216" s="107"/>
      <c r="AD216" s="107"/>
      <c r="AE216" s="107"/>
      <c r="AF216" s="107"/>
      <c r="AG216" s="106"/>
      <c r="AH216" s="106"/>
      <c r="AI216" s="106"/>
      <c r="AJ216" s="107"/>
      <c r="AK216" s="106"/>
      <c r="AL216" s="107"/>
      <c r="AM216" s="107"/>
      <c r="AN216" s="107"/>
      <c r="AO216" s="107"/>
      <c r="AP216" s="107"/>
      <c r="AQ216" s="106"/>
      <c r="AR216" s="106"/>
      <c r="AS216" s="106"/>
      <c r="AT216" s="106"/>
      <c r="AU216" s="106"/>
      <c r="AV216" s="107"/>
      <c r="AW216" s="107"/>
      <c r="AX216" s="107"/>
      <c r="AY216" s="106"/>
      <c r="AZ216" s="108"/>
      <c r="BA216" s="92">
        <f t="shared" si="208"/>
        <v>0</v>
      </c>
      <c r="BB216" s="119"/>
      <c r="BC216" s="119"/>
      <c r="BD216" s="119"/>
      <c r="BE216" s="189"/>
      <c r="BF216" s="119">
        <f t="shared" si="209"/>
        <v>0</v>
      </c>
      <c r="BG216" s="94">
        <f t="shared" si="212"/>
        <v>0</v>
      </c>
      <c r="BH216" s="57"/>
      <c r="BI216" s="49">
        <f t="shared" si="210"/>
        <v>0</v>
      </c>
      <c r="BK216" s="5"/>
    </row>
    <row r="217" spans="1:69" s="13" customFormat="1" ht="15" customHeight="1" outlineLevel="1">
      <c r="A217" s="227" t="s">
        <v>220</v>
      </c>
      <c r="B217" s="228"/>
      <c r="C217" s="229"/>
      <c r="D217" s="95">
        <f t="shared" ref="D217" si="221">SUM(D210:D216)</f>
        <v>0</v>
      </c>
      <c r="E217" s="95">
        <f t="shared" ref="E217:I217" si="222">SUM(E210:E216)</f>
        <v>0</v>
      </c>
      <c r="F217" s="95">
        <f t="shared" si="222"/>
        <v>0</v>
      </c>
      <c r="G217" s="95">
        <f t="shared" si="222"/>
        <v>0</v>
      </c>
      <c r="H217" s="95">
        <f t="shared" si="222"/>
        <v>0</v>
      </c>
      <c r="I217" s="95">
        <f t="shared" si="222"/>
        <v>0</v>
      </c>
      <c r="J217" s="96">
        <f t="shared" si="211"/>
        <v>0</v>
      </c>
      <c r="K217" s="97">
        <f t="shared" ref="K217:AZ217" si="223">SUM(K210:K216)</f>
        <v>0</v>
      </c>
      <c r="L217" s="98">
        <f t="shared" si="223"/>
        <v>0</v>
      </c>
      <c r="M217" s="99">
        <f t="shared" si="223"/>
        <v>0</v>
      </c>
      <c r="N217" s="99">
        <f t="shared" si="223"/>
        <v>0</v>
      </c>
      <c r="O217" s="100">
        <f t="shared" si="223"/>
        <v>0</v>
      </c>
      <c r="P217" s="99">
        <f t="shared" si="223"/>
        <v>0</v>
      </c>
      <c r="Q217" s="100">
        <f t="shared" si="223"/>
        <v>0</v>
      </c>
      <c r="R217" s="99">
        <f t="shared" si="223"/>
        <v>0</v>
      </c>
      <c r="S217" s="99">
        <f t="shared" si="223"/>
        <v>0</v>
      </c>
      <c r="T217" s="100">
        <f t="shared" si="223"/>
        <v>0</v>
      </c>
      <c r="U217" s="99">
        <f t="shared" si="223"/>
        <v>0</v>
      </c>
      <c r="V217" s="100">
        <f t="shared" si="223"/>
        <v>0</v>
      </c>
      <c r="W217" s="100">
        <f t="shared" si="223"/>
        <v>0</v>
      </c>
      <c r="X217" s="100">
        <f t="shared" si="223"/>
        <v>0</v>
      </c>
      <c r="Y217" s="99">
        <f t="shared" si="223"/>
        <v>0</v>
      </c>
      <c r="Z217" s="99">
        <f t="shared" si="223"/>
        <v>0</v>
      </c>
      <c r="AA217" s="100">
        <f t="shared" si="223"/>
        <v>0</v>
      </c>
      <c r="AB217" s="99">
        <f t="shared" si="223"/>
        <v>0</v>
      </c>
      <c r="AC217" s="100">
        <f t="shared" si="223"/>
        <v>0</v>
      </c>
      <c r="AD217" s="100">
        <f t="shared" si="223"/>
        <v>0</v>
      </c>
      <c r="AE217" s="100">
        <f t="shared" si="223"/>
        <v>0</v>
      </c>
      <c r="AF217" s="100">
        <f t="shared" si="223"/>
        <v>0</v>
      </c>
      <c r="AG217" s="99">
        <f t="shared" si="223"/>
        <v>0</v>
      </c>
      <c r="AH217" s="99">
        <f t="shared" si="223"/>
        <v>0</v>
      </c>
      <c r="AI217" s="99">
        <f t="shared" si="223"/>
        <v>0</v>
      </c>
      <c r="AJ217" s="100">
        <f t="shared" si="223"/>
        <v>0</v>
      </c>
      <c r="AK217" s="99">
        <f t="shared" si="223"/>
        <v>0</v>
      </c>
      <c r="AL217" s="100">
        <f t="shared" si="223"/>
        <v>0</v>
      </c>
      <c r="AM217" s="100">
        <f t="shared" si="223"/>
        <v>0</v>
      </c>
      <c r="AN217" s="100">
        <f t="shared" si="223"/>
        <v>0</v>
      </c>
      <c r="AO217" s="100">
        <f t="shared" si="223"/>
        <v>0</v>
      </c>
      <c r="AP217" s="100">
        <f t="shared" si="223"/>
        <v>0</v>
      </c>
      <c r="AQ217" s="99">
        <f t="shared" si="223"/>
        <v>0</v>
      </c>
      <c r="AR217" s="99"/>
      <c r="AS217" s="99">
        <f t="shared" si="223"/>
        <v>0</v>
      </c>
      <c r="AT217" s="99">
        <f t="shared" si="223"/>
        <v>0</v>
      </c>
      <c r="AU217" s="99">
        <f t="shared" si="223"/>
        <v>0</v>
      </c>
      <c r="AV217" s="100">
        <f t="shared" si="223"/>
        <v>0</v>
      </c>
      <c r="AW217" s="100">
        <f t="shared" si="223"/>
        <v>0</v>
      </c>
      <c r="AX217" s="100">
        <f t="shared" si="223"/>
        <v>0</v>
      </c>
      <c r="AY217" s="99">
        <f t="shared" si="223"/>
        <v>0</v>
      </c>
      <c r="AZ217" s="101">
        <f t="shared" si="223"/>
        <v>0</v>
      </c>
      <c r="BA217" s="102">
        <f t="shared" si="208"/>
        <v>0</v>
      </c>
      <c r="BB217" s="100">
        <f t="shared" ref="BB217:BD217" si="224">SUM(BB210:BB216)</f>
        <v>0</v>
      </c>
      <c r="BC217" s="100">
        <f t="shared" si="224"/>
        <v>0</v>
      </c>
      <c r="BD217" s="100">
        <f t="shared" si="224"/>
        <v>0</v>
      </c>
      <c r="BE217" s="187">
        <f>SUM(BE210:BE216)</f>
        <v>0</v>
      </c>
      <c r="BF217" s="100">
        <f t="shared" si="209"/>
        <v>0</v>
      </c>
      <c r="BG217" s="103">
        <f t="shared" si="212"/>
        <v>0</v>
      </c>
      <c r="BH217" s="65"/>
      <c r="BI217" s="55">
        <f t="shared" si="210"/>
        <v>0</v>
      </c>
      <c r="BK217" s="1"/>
    </row>
    <row r="218" spans="1:69" s="75" customFormat="1" ht="15" customHeight="1">
      <c r="A218" s="263" t="s">
        <v>220</v>
      </c>
      <c r="B218" s="230"/>
      <c r="C218" s="231"/>
      <c r="D218" s="109">
        <f>SUM(D217,D209,D201)</f>
        <v>0</v>
      </c>
      <c r="E218" s="109">
        <f t="shared" ref="E218:I218" si="225">SUM(E217,E209,E201)</f>
        <v>0</v>
      </c>
      <c r="F218" s="109">
        <f t="shared" si="225"/>
        <v>0</v>
      </c>
      <c r="G218" s="109">
        <f t="shared" si="225"/>
        <v>0</v>
      </c>
      <c r="H218" s="109">
        <f t="shared" si="225"/>
        <v>0</v>
      </c>
      <c r="I218" s="109">
        <f t="shared" si="225"/>
        <v>0</v>
      </c>
      <c r="J218" s="110">
        <f t="shared" si="211"/>
        <v>0</v>
      </c>
      <c r="K218" s="111">
        <f t="shared" ref="K218:AQ218" si="226">SUM(K217,K209,K201)</f>
        <v>0</v>
      </c>
      <c r="L218" s="112">
        <f t="shared" si="226"/>
        <v>0</v>
      </c>
      <c r="M218" s="113">
        <f t="shared" si="226"/>
        <v>0</v>
      </c>
      <c r="N218" s="113">
        <f t="shared" si="226"/>
        <v>0</v>
      </c>
      <c r="O218" s="114">
        <f t="shared" si="226"/>
        <v>0</v>
      </c>
      <c r="P218" s="113">
        <f t="shared" si="226"/>
        <v>0</v>
      </c>
      <c r="Q218" s="114">
        <f t="shared" si="226"/>
        <v>0</v>
      </c>
      <c r="R218" s="113">
        <f t="shared" si="226"/>
        <v>0</v>
      </c>
      <c r="S218" s="113">
        <f t="shared" si="226"/>
        <v>0</v>
      </c>
      <c r="T218" s="114">
        <f t="shared" si="226"/>
        <v>0</v>
      </c>
      <c r="U218" s="113">
        <f t="shared" si="226"/>
        <v>0</v>
      </c>
      <c r="V218" s="114">
        <f t="shared" si="226"/>
        <v>0</v>
      </c>
      <c r="W218" s="114">
        <f t="shared" si="226"/>
        <v>0</v>
      </c>
      <c r="X218" s="114">
        <f t="shared" si="226"/>
        <v>0</v>
      </c>
      <c r="Y218" s="113">
        <f t="shared" si="226"/>
        <v>0</v>
      </c>
      <c r="Z218" s="147">
        <f t="shared" si="226"/>
        <v>0</v>
      </c>
      <c r="AA218" s="114">
        <f t="shared" si="226"/>
        <v>0</v>
      </c>
      <c r="AB218" s="113">
        <f t="shared" si="226"/>
        <v>0</v>
      </c>
      <c r="AC218" s="114">
        <f t="shared" si="226"/>
        <v>0</v>
      </c>
      <c r="AD218" s="114">
        <f t="shared" si="226"/>
        <v>0</v>
      </c>
      <c r="AE218" s="114">
        <f t="shared" si="226"/>
        <v>0</v>
      </c>
      <c r="AF218" s="114">
        <f t="shared" si="226"/>
        <v>0</v>
      </c>
      <c r="AG218" s="113">
        <f t="shared" si="226"/>
        <v>0</v>
      </c>
      <c r="AH218" s="113">
        <f t="shared" si="226"/>
        <v>0</v>
      </c>
      <c r="AI218" s="113">
        <f t="shared" si="226"/>
        <v>0</v>
      </c>
      <c r="AJ218" s="114">
        <f t="shared" si="226"/>
        <v>0</v>
      </c>
      <c r="AK218" s="113">
        <f t="shared" si="226"/>
        <v>0</v>
      </c>
      <c r="AL218" s="114">
        <f t="shared" si="226"/>
        <v>0</v>
      </c>
      <c r="AM218" s="114">
        <f t="shared" si="226"/>
        <v>0</v>
      </c>
      <c r="AN218" s="114">
        <f t="shared" si="226"/>
        <v>0</v>
      </c>
      <c r="AO218" s="114">
        <f t="shared" si="226"/>
        <v>0</v>
      </c>
      <c r="AP218" s="114">
        <f t="shared" si="226"/>
        <v>0</v>
      </c>
      <c r="AQ218" s="113">
        <f t="shared" si="226"/>
        <v>0</v>
      </c>
      <c r="AR218" s="113"/>
      <c r="AS218" s="113">
        <f t="shared" ref="AS218:AZ218" si="227">SUM(AS217,AS209,AS201)</f>
        <v>0</v>
      </c>
      <c r="AT218" s="113">
        <f t="shared" si="227"/>
        <v>0</v>
      </c>
      <c r="AU218" s="113">
        <f t="shared" si="227"/>
        <v>0</v>
      </c>
      <c r="AV218" s="114">
        <f t="shared" si="227"/>
        <v>0</v>
      </c>
      <c r="AW218" s="114">
        <f t="shared" si="227"/>
        <v>0</v>
      </c>
      <c r="AX218" s="114">
        <f t="shared" si="227"/>
        <v>0</v>
      </c>
      <c r="AY218" s="113">
        <f t="shared" si="227"/>
        <v>0</v>
      </c>
      <c r="AZ218" s="115">
        <f t="shared" si="227"/>
        <v>0</v>
      </c>
      <c r="BA218" s="148">
        <f t="shared" ref="BA218" si="228">SUM(K218:AZ218)</f>
        <v>0</v>
      </c>
      <c r="BB218" s="114">
        <f>SUM(BB217,BB209,BB201)</f>
        <v>0</v>
      </c>
      <c r="BC218" s="114">
        <f t="shared" ref="BC218:BD218" si="229">SUM(BC217,BC209,BC201)</f>
        <v>0</v>
      </c>
      <c r="BD218" s="114">
        <f t="shared" si="229"/>
        <v>0</v>
      </c>
      <c r="BE218" s="188">
        <f>BE217+BE209+BE201</f>
        <v>0</v>
      </c>
      <c r="BF218" s="114">
        <f t="shared" si="209"/>
        <v>0</v>
      </c>
      <c r="BG218" s="117">
        <f t="shared" si="212"/>
        <v>0</v>
      </c>
      <c r="BH218" s="66"/>
      <c r="BI218" s="51">
        <f t="shared" si="210"/>
        <v>0</v>
      </c>
      <c r="BK218" s="76"/>
    </row>
    <row r="219" spans="1:69" ht="15" customHeight="1" outlineLevel="2">
      <c r="A219" s="219" t="s">
        <v>220</v>
      </c>
      <c r="B219" s="221" t="s">
        <v>24</v>
      </c>
      <c r="C219" s="221" t="s">
        <v>17</v>
      </c>
      <c r="D219" s="86">
        <v>57</v>
      </c>
      <c r="E219" s="86"/>
      <c r="F219" s="86"/>
      <c r="G219" s="86"/>
      <c r="H219" s="86"/>
      <c r="I219" s="86"/>
      <c r="J219" s="87">
        <f t="shared" si="194"/>
        <v>57</v>
      </c>
      <c r="K219" s="88"/>
      <c r="L219" s="89"/>
      <c r="M219" s="85"/>
      <c r="N219" s="85"/>
      <c r="O219" s="90"/>
      <c r="P219" s="85"/>
      <c r="Q219" s="90"/>
      <c r="R219" s="85"/>
      <c r="S219" s="85"/>
      <c r="T219" s="90"/>
      <c r="U219" s="85"/>
      <c r="V219" s="90"/>
      <c r="W219" s="90"/>
      <c r="X219" s="90"/>
      <c r="Y219" s="85"/>
      <c r="Z219" s="85"/>
      <c r="AA219" s="90"/>
      <c r="AB219" s="85"/>
      <c r="AC219" s="90"/>
      <c r="AD219" s="90"/>
      <c r="AE219" s="90"/>
      <c r="AF219" s="90">
        <v>1</v>
      </c>
      <c r="AG219" s="85"/>
      <c r="AH219" s="85"/>
      <c r="AI219" s="85"/>
      <c r="AJ219" s="90"/>
      <c r="AK219" s="85"/>
      <c r="AL219" s="90"/>
      <c r="AM219" s="90"/>
      <c r="AN219" s="90"/>
      <c r="AO219" s="90"/>
      <c r="AP219" s="90"/>
      <c r="AQ219" s="85"/>
      <c r="AR219" s="85"/>
      <c r="AS219" s="85"/>
      <c r="AT219" s="85"/>
      <c r="AU219" s="85"/>
      <c r="AV219" s="90"/>
      <c r="AW219" s="90"/>
      <c r="AX219" s="90"/>
      <c r="AY219" s="85"/>
      <c r="AZ219" s="91"/>
      <c r="BA219" s="92">
        <f t="shared" ref="BA219:BA254" si="230">SUM(K219:AZ219)</f>
        <v>1</v>
      </c>
      <c r="BB219" s="93"/>
      <c r="BC219" s="93"/>
      <c r="BD219" s="93"/>
      <c r="BE219" s="186"/>
      <c r="BF219" s="93">
        <f t="shared" si="209"/>
        <v>0</v>
      </c>
      <c r="BG219" s="94">
        <f t="shared" si="212"/>
        <v>56</v>
      </c>
      <c r="BH219" s="57"/>
      <c r="BI219" s="49">
        <f t="shared" ref="BI219:BI246" si="231">SUM(BB219:BG219)</f>
        <v>56</v>
      </c>
      <c r="BK219" s="5"/>
    </row>
    <row r="220" spans="1:69" ht="15" customHeight="1" outlineLevel="2">
      <c r="A220" s="219" t="s">
        <v>220</v>
      </c>
      <c r="B220" s="221" t="s">
        <v>24</v>
      </c>
      <c r="C220" s="221" t="s">
        <v>36</v>
      </c>
      <c r="D220" s="86">
        <v>35</v>
      </c>
      <c r="E220" s="86"/>
      <c r="F220" s="86"/>
      <c r="G220" s="86"/>
      <c r="H220" s="86"/>
      <c r="I220" s="86"/>
      <c r="J220" s="87">
        <f t="shared" si="194"/>
        <v>35</v>
      </c>
      <c r="K220" s="88"/>
      <c r="L220" s="89"/>
      <c r="M220" s="85"/>
      <c r="N220" s="250">
        <v>1</v>
      </c>
      <c r="O220" s="90"/>
      <c r="P220" s="85"/>
      <c r="Q220" s="90"/>
      <c r="R220" s="85"/>
      <c r="S220" s="85"/>
      <c r="T220" s="90"/>
      <c r="U220" s="85"/>
      <c r="V220" s="90"/>
      <c r="W220" s="90"/>
      <c r="X220" s="90"/>
      <c r="Y220" s="85"/>
      <c r="Z220" s="85"/>
      <c r="AA220" s="90"/>
      <c r="AB220" s="85"/>
      <c r="AC220" s="90"/>
      <c r="AD220" s="90"/>
      <c r="AE220" s="90"/>
      <c r="AF220" s="90"/>
      <c r="AG220" s="85"/>
      <c r="AH220" s="85"/>
      <c r="AI220" s="85"/>
      <c r="AJ220" s="90"/>
      <c r="AK220" s="85"/>
      <c r="AL220" s="90"/>
      <c r="AM220" s="90"/>
      <c r="AN220" s="90"/>
      <c r="AO220" s="90"/>
      <c r="AP220" s="90"/>
      <c r="AQ220" s="85"/>
      <c r="AR220" s="85"/>
      <c r="AS220" s="85"/>
      <c r="AT220" s="85"/>
      <c r="AU220" s="85"/>
      <c r="AV220" s="90"/>
      <c r="AW220" s="90"/>
      <c r="AX220" s="90"/>
      <c r="AY220" s="85"/>
      <c r="AZ220" s="91"/>
      <c r="BA220" s="92">
        <f t="shared" si="230"/>
        <v>1</v>
      </c>
      <c r="BB220" s="93"/>
      <c r="BC220" s="93"/>
      <c r="BD220" s="93"/>
      <c r="BE220" s="186"/>
      <c r="BF220" s="93">
        <f t="shared" si="209"/>
        <v>0</v>
      </c>
      <c r="BG220" s="94">
        <f t="shared" si="212"/>
        <v>34</v>
      </c>
      <c r="BH220" s="57"/>
      <c r="BI220" s="49">
        <f t="shared" si="231"/>
        <v>34</v>
      </c>
      <c r="BK220" s="5"/>
    </row>
    <row r="221" spans="1:69" ht="15" customHeight="1" outlineLevel="2">
      <c r="A221" s="219" t="s">
        <v>220</v>
      </c>
      <c r="B221" s="221" t="s">
        <v>24</v>
      </c>
      <c r="C221" s="221" t="s">
        <v>30</v>
      </c>
      <c r="D221" s="86">
        <v>1</v>
      </c>
      <c r="E221" s="86"/>
      <c r="F221" s="86"/>
      <c r="G221" s="86"/>
      <c r="H221" s="86"/>
      <c r="I221" s="86"/>
      <c r="J221" s="87">
        <f t="shared" si="194"/>
        <v>1</v>
      </c>
      <c r="K221" s="88"/>
      <c r="L221" s="89"/>
      <c r="M221" s="85"/>
      <c r="N221" s="85"/>
      <c r="O221" s="90"/>
      <c r="P221" s="85"/>
      <c r="Q221" s="90"/>
      <c r="R221" s="85"/>
      <c r="S221" s="85"/>
      <c r="T221" s="90"/>
      <c r="U221" s="85"/>
      <c r="V221" s="90"/>
      <c r="W221" s="90"/>
      <c r="X221" s="90"/>
      <c r="Y221" s="85"/>
      <c r="Z221" s="85"/>
      <c r="AA221" s="90"/>
      <c r="AB221" s="85"/>
      <c r="AC221" s="90"/>
      <c r="AD221" s="90"/>
      <c r="AE221" s="90"/>
      <c r="AF221" s="90"/>
      <c r="AG221" s="85"/>
      <c r="AH221" s="85"/>
      <c r="AI221" s="85"/>
      <c r="AJ221" s="90"/>
      <c r="AK221" s="85"/>
      <c r="AL221" s="90"/>
      <c r="AM221" s="90"/>
      <c r="AN221" s="90"/>
      <c r="AO221" s="90"/>
      <c r="AP221" s="90"/>
      <c r="AQ221" s="85"/>
      <c r="AR221" s="85"/>
      <c r="AS221" s="85"/>
      <c r="AT221" s="85"/>
      <c r="AU221" s="85"/>
      <c r="AV221" s="90"/>
      <c r="AW221" s="90"/>
      <c r="AX221" s="90"/>
      <c r="AY221" s="85"/>
      <c r="AZ221" s="91"/>
      <c r="BA221" s="92">
        <f t="shared" si="230"/>
        <v>0</v>
      </c>
      <c r="BB221" s="93"/>
      <c r="BC221" s="93"/>
      <c r="BD221" s="93"/>
      <c r="BE221" s="186"/>
      <c r="BF221" s="93">
        <f t="shared" si="209"/>
        <v>0</v>
      </c>
      <c r="BG221" s="94">
        <f t="shared" si="212"/>
        <v>1</v>
      </c>
      <c r="BH221" s="57"/>
      <c r="BI221" s="49">
        <f t="shared" si="231"/>
        <v>1</v>
      </c>
      <c r="BK221" s="5"/>
    </row>
    <row r="222" spans="1:69" ht="15" customHeight="1" outlineLevel="2">
      <c r="A222" s="219" t="s">
        <v>220</v>
      </c>
      <c r="B222" s="221" t="s">
        <v>24</v>
      </c>
      <c r="C222" s="221" t="s">
        <v>14</v>
      </c>
      <c r="D222" s="86">
        <v>13</v>
      </c>
      <c r="E222" s="86"/>
      <c r="F222" s="86"/>
      <c r="G222" s="86"/>
      <c r="H222" s="86"/>
      <c r="I222" s="86"/>
      <c r="J222" s="87">
        <f t="shared" si="194"/>
        <v>13</v>
      </c>
      <c r="K222" s="88"/>
      <c r="L222" s="89"/>
      <c r="M222" s="85"/>
      <c r="N222" s="250">
        <v>1</v>
      </c>
      <c r="O222" s="90"/>
      <c r="P222" s="85"/>
      <c r="Q222" s="90"/>
      <c r="R222" s="85"/>
      <c r="S222" s="85"/>
      <c r="T222" s="90"/>
      <c r="U222" s="85"/>
      <c r="V222" s="90"/>
      <c r="W222" s="90"/>
      <c r="X222" s="90"/>
      <c r="Y222" s="85"/>
      <c r="Z222" s="85"/>
      <c r="AA222" s="90"/>
      <c r="AB222" s="85"/>
      <c r="AC222" s="90"/>
      <c r="AD222" s="90"/>
      <c r="AE222" s="90"/>
      <c r="AF222" s="90">
        <v>1</v>
      </c>
      <c r="AG222" s="85"/>
      <c r="AH222" s="85"/>
      <c r="AI222" s="85"/>
      <c r="AJ222" s="90"/>
      <c r="AK222" s="85"/>
      <c r="AL222" s="90"/>
      <c r="AM222" s="90"/>
      <c r="AN222" s="90"/>
      <c r="AO222" s="90"/>
      <c r="AP222" s="90"/>
      <c r="AQ222" s="85"/>
      <c r="AR222" s="85"/>
      <c r="AS222" s="85"/>
      <c r="AT222" s="85"/>
      <c r="AU222" s="85"/>
      <c r="AV222" s="90"/>
      <c r="AW222" s="90"/>
      <c r="AX222" s="90"/>
      <c r="AY222" s="85"/>
      <c r="AZ222" s="91"/>
      <c r="BA222" s="92">
        <f t="shared" si="230"/>
        <v>2</v>
      </c>
      <c r="BB222" s="93"/>
      <c r="BC222" s="93"/>
      <c r="BD222" s="93"/>
      <c r="BE222" s="186"/>
      <c r="BF222" s="93">
        <f t="shared" si="209"/>
        <v>0</v>
      </c>
      <c r="BG222" s="94">
        <f t="shared" si="212"/>
        <v>11</v>
      </c>
      <c r="BH222" s="57"/>
      <c r="BI222" s="49">
        <f t="shared" si="231"/>
        <v>11</v>
      </c>
      <c r="BK222" s="5"/>
    </row>
    <row r="223" spans="1:69" ht="15" customHeight="1" outlineLevel="2">
      <c r="A223" s="219" t="s">
        <v>220</v>
      </c>
      <c r="B223" s="221" t="s">
        <v>24</v>
      </c>
      <c r="C223" s="221" t="s">
        <v>22</v>
      </c>
      <c r="D223" s="86">
        <v>10</v>
      </c>
      <c r="E223" s="86"/>
      <c r="F223" s="86"/>
      <c r="G223" s="86"/>
      <c r="H223" s="86"/>
      <c r="I223" s="86"/>
      <c r="J223" s="87">
        <f t="shared" si="194"/>
        <v>10</v>
      </c>
      <c r="K223" s="88"/>
      <c r="L223" s="89"/>
      <c r="M223" s="85"/>
      <c r="N223" s="85"/>
      <c r="O223" s="90"/>
      <c r="P223" s="85"/>
      <c r="Q223" s="90"/>
      <c r="R223" s="85"/>
      <c r="S223" s="85"/>
      <c r="T223" s="90"/>
      <c r="U223" s="85"/>
      <c r="V223" s="90"/>
      <c r="W223" s="90"/>
      <c r="X223" s="90"/>
      <c r="Y223" s="85"/>
      <c r="Z223" s="85"/>
      <c r="AA223" s="90"/>
      <c r="AB223" s="85"/>
      <c r="AC223" s="90"/>
      <c r="AD223" s="90"/>
      <c r="AE223" s="90">
        <v>1</v>
      </c>
      <c r="AF223" s="90">
        <v>1</v>
      </c>
      <c r="AG223" s="85"/>
      <c r="AH223" s="85"/>
      <c r="AI223" s="85"/>
      <c r="AJ223" s="90"/>
      <c r="AK223" s="85"/>
      <c r="AL223" s="90"/>
      <c r="AM223" s="90"/>
      <c r="AN223" s="90"/>
      <c r="AO223" s="90"/>
      <c r="AP223" s="90"/>
      <c r="AQ223" s="85"/>
      <c r="AR223" s="85"/>
      <c r="AS223" s="85"/>
      <c r="AT223" s="85"/>
      <c r="AU223" s="85"/>
      <c r="AV223" s="90"/>
      <c r="AW223" s="90"/>
      <c r="AX223" s="90"/>
      <c r="AY223" s="85"/>
      <c r="AZ223" s="91"/>
      <c r="BA223" s="92">
        <f t="shared" si="230"/>
        <v>2</v>
      </c>
      <c r="BB223" s="93"/>
      <c r="BC223" s="93"/>
      <c r="BD223" s="93"/>
      <c r="BE223" s="186"/>
      <c r="BF223" s="93">
        <f t="shared" si="209"/>
        <v>0</v>
      </c>
      <c r="BG223" s="94">
        <f t="shared" si="212"/>
        <v>8</v>
      </c>
      <c r="BH223" s="57"/>
      <c r="BI223" s="49">
        <f t="shared" si="231"/>
        <v>8</v>
      </c>
      <c r="BK223" s="5"/>
    </row>
    <row r="224" spans="1:69" ht="15" customHeight="1" outlineLevel="2">
      <c r="A224" s="219" t="s">
        <v>220</v>
      </c>
      <c r="B224" s="221" t="s">
        <v>24</v>
      </c>
      <c r="C224" s="221" t="s">
        <v>15</v>
      </c>
      <c r="D224" s="86">
        <v>18</v>
      </c>
      <c r="E224" s="86"/>
      <c r="F224" s="86"/>
      <c r="G224" s="86"/>
      <c r="H224" s="86"/>
      <c r="I224" s="86"/>
      <c r="J224" s="87">
        <f t="shared" si="194"/>
        <v>18</v>
      </c>
      <c r="K224" s="88"/>
      <c r="L224" s="246">
        <v>1</v>
      </c>
      <c r="M224" s="85"/>
      <c r="N224" s="85"/>
      <c r="O224" s="90"/>
      <c r="P224" s="85"/>
      <c r="Q224" s="90"/>
      <c r="R224" s="250">
        <v>1</v>
      </c>
      <c r="S224" s="85"/>
      <c r="T224" s="90">
        <v>0</v>
      </c>
      <c r="U224" s="85"/>
      <c r="V224" s="90"/>
      <c r="W224" s="90"/>
      <c r="X224" s="90"/>
      <c r="Y224" s="85"/>
      <c r="Z224" s="85"/>
      <c r="AA224" s="90"/>
      <c r="AB224" s="85"/>
      <c r="AC224" s="90"/>
      <c r="AD224" s="90"/>
      <c r="AE224" s="90">
        <v>1</v>
      </c>
      <c r="AF224" s="90">
        <v>1</v>
      </c>
      <c r="AG224" s="85"/>
      <c r="AH224" s="85"/>
      <c r="AI224" s="85"/>
      <c r="AJ224" s="90"/>
      <c r="AK224" s="85"/>
      <c r="AL224" s="90"/>
      <c r="AM224" s="90"/>
      <c r="AN224" s="90"/>
      <c r="AO224" s="90"/>
      <c r="AP224" s="90"/>
      <c r="AQ224" s="85"/>
      <c r="AR224" s="85"/>
      <c r="AS224" s="85"/>
      <c r="AT224" s="85"/>
      <c r="AU224" s="85"/>
      <c r="AV224" s="90"/>
      <c r="AW224" s="90"/>
      <c r="AX224" s="90">
        <v>1</v>
      </c>
      <c r="AY224" s="85"/>
      <c r="AZ224" s="91"/>
      <c r="BA224" s="92">
        <f t="shared" si="230"/>
        <v>5</v>
      </c>
      <c r="BB224" s="93"/>
      <c r="BC224" s="93"/>
      <c r="BD224" s="93"/>
      <c r="BE224" s="186"/>
      <c r="BF224" s="93">
        <f t="shared" si="209"/>
        <v>0</v>
      </c>
      <c r="BG224" s="94">
        <f t="shared" si="212"/>
        <v>13</v>
      </c>
      <c r="BH224" s="57"/>
      <c r="BI224" s="49">
        <f t="shared" si="231"/>
        <v>13</v>
      </c>
      <c r="BK224" s="5"/>
    </row>
    <row r="225" spans="1:69" s="13" customFormat="1" ht="15" customHeight="1" outlineLevel="1">
      <c r="A225" s="222" t="s">
        <v>220</v>
      </c>
      <c r="B225" s="223"/>
      <c r="C225" s="223"/>
      <c r="D225" s="95">
        <f t="shared" ref="D225" si="232">SUM(D219:D224)</f>
        <v>134</v>
      </c>
      <c r="E225" s="95">
        <f t="shared" ref="E225:I225" si="233">SUM(E219:E224)</f>
        <v>0</v>
      </c>
      <c r="F225" s="95">
        <f t="shared" si="233"/>
        <v>0</v>
      </c>
      <c r="G225" s="95">
        <f t="shared" si="233"/>
        <v>0</v>
      </c>
      <c r="H225" s="95">
        <f t="shared" si="233"/>
        <v>0</v>
      </c>
      <c r="I225" s="95">
        <f t="shared" si="233"/>
        <v>0</v>
      </c>
      <c r="J225" s="96">
        <f t="shared" si="194"/>
        <v>134</v>
      </c>
      <c r="K225" s="97">
        <f t="shared" ref="K225:AZ225" si="234">SUM(K219:K224)</f>
        <v>0</v>
      </c>
      <c r="L225" s="98">
        <f t="shared" si="234"/>
        <v>1</v>
      </c>
      <c r="M225" s="99">
        <f t="shared" si="234"/>
        <v>0</v>
      </c>
      <c r="N225" s="99">
        <f t="shared" si="234"/>
        <v>2</v>
      </c>
      <c r="O225" s="100">
        <f t="shared" si="234"/>
        <v>0</v>
      </c>
      <c r="P225" s="99">
        <f t="shared" si="234"/>
        <v>0</v>
      </c>
      <c r="Q225" s="100">
        <f t="shared" si="234"/>
        <v>0</v>
      </c>
      <c r="R225" s="99">
        <f t="shared" si="234"/>
        <v>1</v>
      </c>
      <c r="S225" s="99">
        <f t="shared" si="234"/>
        <v>0</v>
      </c>
      <c r="T225" s="100">
        <f t="shared" si="234"/>
        <v>0</v>
      </c>
      <c r="U225" s="99">
        <f t="shared" si="234"/>
        <v>0</v>
      </c>
      <c r="V225" s="100">
        <f t="shared" si="234"/>
        <v>0</v>
      </c>
      <c r="W225" s="100">
        <f t="shared" si="234"/>
        <v>0</v>
      </c>
      <c r="X225" s="100">
        <f t="shared" si="234"/>
        <v>0</v>
      </c>
      <c r="Y225" s="99">
        <f t="shared" si="234"/>
        <v>0</v>
      </c>
      <c r="Z225" s="99">
        <f t="shared" si="234"/>
        <v>0</v>
      </c>
      <c r="AA225" s="100">
        <f t="shared" si="234"/>
        <v>0</v>
      </c>
      <c r="AB225" s="99">
        <f t="shared" si="234"/>
        <v>0</v>
      </c>
      <c r="AC225" s="100">
        <f t="shared" si="234"/>
        <v>0</v>
      </c>
      <c r="AD225" s="100">
        <f t="shared" si="234"/>
        <v>0</v>
      </c>
      <c r="AE225" s="100">
        <f t="shared" si="234"/>
        <v>2</v>
      </c>
      <c r="AF225" s="100">
        <f t="shared" si="234"/>
        <v>4</v>
      </c>
      <c r="AG225" s="99">
        <f t="shared" si="234"/>
        <v>0</v>
      </c>
      <c r="AH225" s="99">
        <f t="shared" si="234"/>
        <v>0</v>
      </c>
      <c r="AI225" s="99">
        <f t="shared" si="234"/>
        <v>0</v>
      </c>
      <c r="AJ225" s="100">
        <f t="shared" si="234"/>
        <v>0</v>
      </c>
      <c r="AK225" s="99">
        <f t="shared" si="234"/>
        <v>0</v>
      </c>
      <c r="AL225" s="100">
        <f t="shared" si="234"/>
        <v>0</v>
      </c>
      <c r="AM225" s="100">
        <f t="shared" si="234"/>
        <v>0</v>
      </c>
      <c r="AN225" s="100">
        <f t="shared" si="234"/>
        <v>0</v>
      </c>
      <c r="AO225" s="100">
        <f t="shared" si="234"/>
        <v>0</v>
      </c>
      <c r="AP225" s="100">
        <f t="shared" si="234"/>
        <v>0</v>
      </c>
      <c r="AQ225" s="99">
        <f t="shared" si="234"/>
        <v>0</v>
      </c>
      <c r="AR225" s="99"/>
      <c r="AS225" s="99">
        <f t="shared" si="234"/>
        <v>0</v>
      </c>
      <c r="AT225" s="99">
        <f t="shared" si="234"/>
        <v>0</v>
      </c>
      <c r="AU225" s="99">
        <f t="shared" si="234"/>
        <v>0</v>
      </c>
      <c r="AV225" s="100">
        <f t="shared" si="234"/>
        <v>0</v>
      </c>
      <c r="AW225" s="100">
        <f t="shared" si="234"/>
        <v>0</v>
      </c>
      <c r="AX225" s="100">
        <f t="shared" si="234"/>
        <v>1</v>
      </c>
      <c r="AY225" s="99">
        <f t="shared" si="234"/>
        <v>0</v>
      </c>
      <c r="AZ225" s="101">
        <f t="shared" si="234"/>
        <v>0</v>
      </c>
      <c r="BA225" s="102">
        <f t="shared" si="230"/>
        <v>11</v>
      </c>
      <c r="BB225" s="100">
        <f t="shared" ref="BB225:BD225" si="235">SUM(BB219:BB224)</f>
        <v>0</v>
      </c>
      <c r="BC225" s="100">
        <f t="shared" si="235"/>
        <v>0</v>
      </c>
      <c r="BD225" s="100">
        <f t="shared" si="235"/>
        <v>0</v>
      </c>
      <c r="BE225" s="187">
        <v>0</v>
      </c>
      <c r="BF225" s="100">
        <f t="shared" si="209"/>
        <v>0</v>
      </c>
      <c r="BG225" s="103">
        <f t="shared" si="212"/>
        <v>123</v>
      </c>
      <c r="BH225" s="65"/>
      <c r="BI225" s="55">
        <f t="shared" si="231"/>
        <v>123</v>
      </c>
      <c r="BK225" s="1"/>
      <c r="BQ225" s="13" t="s">
        <v>34</v>
      </c>
    </row>
    <row r="226" spans="1:69" ht="15" customHeight="1" outlineLevel="2">
      <c r="A226" s="219" t="s">
        <v>220</v>
      </c>
      <c r="B226" s="221" t="s">
        <v>27</v>
      </c>
      <c r="C226" s="221" t="s">
        <v>17</v>
      </c>
      <c r="D226" s="118">
        <v>4</v>
      </c>
      <c r="E226" s="118"/>
      <c r="F226" s="118"/>
      <c r="G226" s="118"/>
      <c r="H226" s="118"/>
      <c r="I226" s="118"/>
      <c r="J226" s="87">
        <f t="shared" si="194"/>
        <v>4</v>
      </c>
      <c r="K226" s="104"/>
      <c r="L226" s="105"/>
      <c r="M226" s="106"/>
      <c r="N226" s="106"/>
      <c r="O226" s="107"/>
      <c r="P226" s="106"/>
      <c r="Q226" s="107"/>
      <c r="R226" s="106"/>
      <c r="S226" s="106"/>
      <c r="T226" s="107"/>
      <c r="U226" s="106"/>
      <c r="V226" s="107"/>
      <c r="W226" s="107"/>
      <c r="X226" s="107"/>
      <c r="Y226" s="106"/>
      <c r="Z226" s="106"/>
      <c r="AA226" s="107"/>
      <c r="AB226" s="106"/>
      <c r="AC226" s="107"/>
      <c r="AD226" s="107"/>
      <c r="AE226" s="107"/>
      <c r="AF226" s="107"/>
      <c r="AG226" s="106"/>
      <c r="AH226" s="106"/>
      <c r="AI226" s="106"/>
      <c r="AJ226" s="107"/>
      <c r="AK226" s="106"/>
      <c r="AL226" s="107"/>
      <c r="AM226" s="107"/>
      <c r="AN226" s="107"/>
      <c r="AO226" s="107"/>
      <c r="AP226" s="107"/>
      <c r="AQ226" s="106"/>
      <c r="AR226" s="106"/>
      <c r="AS226" s="106"/>
      <c r="AT226" s="106"/>
      <c r="AU226" s="106"/>
      <c r="AV226" s="107"/>
      <c r="AW226" s="107"/>
      <c r="AX226" s="107"/>
      <c r="AY226" s="106"/>
      <c r="AZ226" s="108"/>
      <c r="BA226" s="92">
        <f t="shared" si="230"/>
        <v>0</v>
      </c>
      <c r="BB226" s="119"/>
      <c r="BC226" s="119"/>
      <c r="BD226" s="119"/>
      <c r="BE226" s="189"/>
      <c r="BF226" s="119">
        <f t="shared" si="209"/>
        <v>0</v>
      </c>
      <c r="BG226" s="94">
        <f t="shared" si="212"/>
        <v>4</v>
      </c>
      <c r="BH226" s="57"/>
      <c r="BI226" s="49">
        <f t="shared" si="231"/>
        <v>4</v>
      </c>
      <c r="BK226" s="5"/>
    </row>
    <row r="227" spans="1:69" ht="15" customHeight="1" outlineLevel="2">
      <c r="A227" s="219" t="s">
        <v>220</v>
      </c>
      <c r="B227" s="221" t="s">
        <v>27</v>
      </c>
      <c r="C227" s="221" t="s">
        <v>36</v>
      </c>
      <c r="D227" s="118">
        <v>1</v>
      </c>
      <c r="E227" s="118"/>
      <c r="F227" s="118"/>
      <c r="G227" s="118"/>
      <c r="H227" s="118"/>
      <c r="I227" s="118"/>
      <c r="J227" s="87">
        <f t="shared" si="194"/>
        <v>1</v>
      </c>
      <c r="K227" s="104"/>
      <c r="L227" s="105"/>
      <c r="M227" s="106"/>
      <c r="N227" s="106"/>
      <c r="O227" s="107"/>
      <c r="P227" s="106"/>
      <c r="Q227" s="107"/>
      <c r="R227" s="106"/>
      <c r="S227" s="106"/>
      <c r="T227" s="107"/>
      <c r="U227" s="106"/>
      <c r="V227" s="107"/>
      <c r="W227" s="107"/>
      <c r="X227" s="107"/>
      <c r="Y227" s="106"/>
      <c r="Z227" s="106"/>
      <c r="AA227" s="107"/>
      <c r="AB227" s="106"/>
      <c r="AC227" s="107"/>
      <c r="AD227" s="107"/>
      <c r="AE227" s="107"/>
      <c r="AF227" s="107"/>
      <c r="AG227" s="106"/>
      <c r="AH227" s="106"/>
      <c r="AI227" s="106"/>
      <c r="AJ227" s="107"/>
      <c r="AK227" s="106"/>
      <c r="AL227" s="107"/>
      <c r="AM227" s="107"/>
      <c r="AN227" s="107"/>
      <c r="AO227" s="107"/>
      <c r="AP227" s="107"/>
      <c r="AQ227" s="106"/>
      <c r="AR227" s="106"/>
      <c r="AS227" s="106"/>
      <c r="AT227" s="106"/>
      <c r="AU227" s="106"/>
      <c r="AV227" s="107"/>
      <c r="AW227" s="107"/>
      <c r="AX227" s="107"/>
      <c r="AY227" s="106"/>
      <c r="AZ227" s="108"/>
      <c r="BA227" s="92">
        <f t="shared" si="230"/>
        <v>0</v>
      </c>
      <c r="BB227" s="119"/>
      <c r="BC227" s="119"/>
      <c r="BD227" s="119"/>
      <c r="BE227" s="189"/>
      <c r="BF227" s="119">
        <f t="shared" si="209"/>
        <v>0</v>
      </c>
      <c r="BG227" s="94">
        <f t="shared" si="212"/>
        <v>1</v>
      </c>
      <c r="BH227" s="57"/>
      <c r="BI227" s="49">
        <f t="shared" si="231"/>
        <v>1</v>
      </c>
      <c r="BK227" s="5"/>
    </row>
    <row r="228" spans="1:69" ht="15" customHeight="1" outlineLevel="2">
      <c r="A228" s="219" t="s">
        <v>220</v>
      </c>
      <c r="B228" s="221" t="s">
        <v>27</v>
      </c>
      <c r="C228" s="221" t="s">
        <v>30</v>
      </c>
      <c r="D228" s="118">
        <v>1</v>
      </c>
      <c r="E228" s="118"/>
      <c r="F228" s="118"/>
      <c r="G228" s="118"/>
      <c r="H228" s="118"/>
      <c r="I228" s="118"/>
      <c r="J228" s="87">
        <f t="shared" si="194"/>
        <v>1</v>
      </c>
      <c r="K228" s="104"/>
      <c r="L228" s="105"/>
      <c r="M228" s="106"/>
      <c r="N228" s="106"/>
      <c r="O228" s="107"/>
      <c r="P228" s="106"/>
      <c r="Q228" s="107"/>
      <c r="R228" s="106"/>
      <c r="S228" s="106"/>
      <c r="T228" s="107"/>
      <c r="U228" s="106"/>
      <c r="V228" s="107"/>
      <c r="W228" s="107"/>
      <c r="X228" s="107"/>
      <c r="Y228" s="106"/>
      <c r="Z228" s="106"/>
      <c r="AA228" s="107"/>
      <c r="AB228" s="106"/>
      <c r="AC228" s="107"/>
      <c r="AD228" s="107"/>
      <c r="AE228" s="107"/>
      <c r="AF228" s="107"/>
      <c r="AG228" s="106"/>
      <c r="AH228" s="106"/>
      <c r="AI228" s="106"/>
      <c r="AJ228" s="107"/>
      <c r="AK228" s="106"/>
      <c r="AL228" s="107"/>
      <c r="AM228" s="107"/>
      <c r="AN228" s="107"/>
      <c r="AO228" s="107"/>
      <c r="AP228" s="107"/>
      <c r="AQ228" s="106"/>
      <c r="AR228" s="106"/>
      <c r="AS228" s="106"/>
      <c r="AT228" s="106"/>
      <c r="AU228" s="106"/>
      <c r="AV228" s="107"/>
      <c r="AW228" s="107"/>
      <c r="AX228" s="107"/>
      <c r="AY228" s="106"/>
      <c r="AZ228" s="108"/>
      <c r="BA228" s="92">
        <f t="shared" si="230"/>
        <v>0</v>
      </c>
      <c r="BB228" s="119"/>
      <c r="BC228" s="119"/>
      <c r="BD228" s="119"/>
      <c r="BE228" s="189"/>
      <c r="BF228" s="119">
        <f t="shared" si="209"/>
        <v>0</v>
      </c>
      <c r="BG228" s="94">
        <f t="shared" si="212"/>
        <v>1</v>
      </c>
      <c r="BH228" s="57"/>
      <c r="BI228" s="49">
        <f t="shared" si="231"/>
        <v>1</v>
      </c>
      <c r="BK228" s="5"/>
    </row>
    <row r="229" spans="1:69" ht="15" customHeight="1" outlineLevel="2">
      <c r="A229" s="219" t="s">
        <v>220</v>
      </c>
      <c r="B229" s="221" t="s">
        <v>27</v>
      </c>
      <c r="C229" s="221" t="s">
        <v>14</v>
      </c>
      <c r="D229" s="118">
        <v>1</v>
      </c>
      <c r="E229" s="118"/>
      <c r="F229" s="118"/>
      <c r="G229" s="118"/>
      <c r="H229" s="118"/>
      <c r="I229" s="118"/>
      <c r="J229" s="87">
        <f t="shared" si="194"/>
        <v>1</v>
      </c>
      <c r="K229" s="104"/>
      <c r="L229" s="105"/>
      <c r="M229" s="106"/>
      <c r="N229" s="106"/>
      <c r="O229" s="107"/>
      <c r="P229" s="106"/>
      <c r="Q229" s="107"/>
      <c r="R229" s="106"/>
      <c r="S229" s="106"/>
      <c r="T229" s="107"/>
      <c r="U229" s="106"/>
      <c r="V229" s="107"/>
      <c r="W229" s="107"/>
      <c r="X229" s="107"/>
      <c r="Y229" s="106"/>
      <c r="Z229" s="106"/>
      <c r="AA229" s="107"/>
      <c r="AB229" s="106"/>
      <c r="AC229" s="107"/>
      <c r="AD229" s="107"/>
      <c r="AE229" s="107"/>
      <c r="AF229" s="107"/>
      <c r="AG229" s="106"/>
      <c r="AH229" s="106"/>
      <c r="AI229" s="106"/>
      <c r="AJ229" s="107"/>
      <c r="AK229" s="106"/>
      <c r="AL229" s="107"/>
      <c r="AM229" s="107"/>
      <c r="AN229" s="107"/>
      <c r="AO229" s="107"/>
      <c r="AP229" s="107"/>
      <c r="AQ229" s="106"/>
      <c r="AR229" s="106"/>
      <c r="AS229" s="106"/>
      <c r="AT229" s="106"/>
      <c r="AU229" s="106"/>
      <c r="AV229" s="107"/>
      <c r="AW229" s="107"/>
      <c r="AX229" s="107"/>
      <c r="AY229" s="106"/>
      <c r="AZ229" s="108"/>
      <c r="BA229" s="92">
        <f t="shared" si="230"/>
        <v>0</v>
      </c>
      <c r="BB229" s="119"/>
      <c r="BC229" s="119"/>
      <c r="BD229" s="119"/>
      <c r="BE229" s="189"/>
      <c r="BF229" s="119">
        <f t="shared" si="209"/>
        <v>0</v>
      </c>
      <c r="BG229" s="94">
        <f t="shared" si="212"/>
        <v>1</v>
      </c>
      <c r="BH229" s="57"/>
      <c r="BI229" s="49">
        <f t="shared" si="231"/>
        <v>1</v>
      </c>
      <c r="BK229" s="5"/>
    </row>
    <row r="230" spans="1:69" ht="15" customHeight="1" outlineLevel="2">
      <c r="A230" s="219" t="s">
        <v>220</v>
      </c>
      <c r="B230" s="221" t="s">
        <v>27</v>
      </c>
      <c r="C230" s="221" t="s">
        <v>22</v>
      </c>
      <c r="D230" s="118">
        <v>1</v>
      </c>
      <c r="E230" s="118"/>
      <c r="F230" s="118"/>
      <c r="G230" s="118"/>
      <c r="H230" s="118"/>
      <c r="I230" s="118"/>
      <c r="J230" s="87">
        <f t="shared" si="194"/>
        <v>1</v>
      </c>
      <c r="K230" s="104"/>
      <c r="L230" s="105"/>
      <c r="M230" s="106"/>
      <c r="N230" s="106"/>
      <c r="O230" s="107"/>
      <c r="P230" s="106"/>
      <c r="Q230" s="107"/>
      <c r="R230" s="106"/>
      <c r="S230" s="106"/>
      <c r="T230" s="107"/>
      <c r="U230" s="106"/>
      <c r="V230" s="107"/>
      <c r="W230" s="107"/>
      <c r="X230" s="107"/>
      <c r="Y230" s="106"/>
      <c r="Z230" s="106"/>
      <c r="AA230" s="107"/>
      <c r="AB230" s="106"/>
      <c r="AC230" s="107"/>
      <c r="AD230" s="107"/>
      <c r="AE230" s="107"/>
      <c r="AF230" s="107"/>
      <c r="AG230" s="106"/>
      <c r="AH230" s="106"/>
      <c r="AI230" s="106"/>
      <c r="AJ230" s="107"/>
      <c r="AK230" s="106"/>
      <c r="AL230" s="107"/>
      <c r="AM230" s="107"/>
      <c r="AN230" s="107"/>
      <c r="AO230" s="107"/>
      <c r="AP230" s="107"/>
      <c r="AQ230" s="106"/>
      <c r="AR230" s="106"/>
      <c r="AS230" s="106"/>
      <c r="AT230" s="106"/>
      <c r="AU230" s="106"/>
      <c r="AV230" s="107"/>
      <c r="AW230" s="107"/>
      <c r="AX230" s="107"/>
      <c r="AY230" s="106"/>
      <c r="AZ230" s="108"/>
      <c r="BA230" s="92">
        <f t="shared" si="230"/>
        <v>0</v>
      </c>
      <c r="BB230" s="119"/>
      <c r="BC230" s="119"/>
      <c r="BD230" s="119"/>
      <c r="BE230" s="189"/>
      <c r="BF230" s="119">
        <f t="shared" si="209"/>
        <v>0</v>
      </c>
      <c r="BG230" s="94">
        <f t="shared" si="212"/>
        <v>1</v>
      </c>
      <c r="BH230" s="57"/>
      <c r="BI230" s="49">
        <f t="shared" si="231"/>
        <v>1</v>
      </c>
      <c r="BK230" s="5"/>
    </row>
    <row r="231" spans="1:69" ht="15" customHeight="1" outlineLevel="2">
      <c r="A231" s="219" t="s">
        <v>220</v>
      </c>
      <c r="B231" s="221" t="s">
        <v>27</v>
      </c>
      <c r="C231" s="221" t="s">
        <v>15</v>
      </c>
      <c r="D231" s="118">
        <v>22</v>
      </c>
      <c r="E231" s="118"/>
      <c r="F231" s="118"/>
      <c r="G231" s="118"/>
      <c r="H231" s="118"/>
      <c r="I231" s="118"/>
      <c r="J231" s="87">
        <f t="shared" si="194"/>
        <v>22</v>
      </c>
      <c r="K231" s="104"/>
      <c r="L231" s="105"/>
      <c r="M231" s="106"/>
      <c r="N231" s="106"/>
      <c r="O231" s="107"/>
      <c r="P231" s="106"/>
      <c r="Q231" s="107"/>
      <c r="R231" s="106"/>
      <c r="S231" s="106"/>
      <c r="T231" s="107"/>
      <c r="U231" s="106"/>
      <c r="V231" s="107"/>
      <c r="W231" s="107"/>
      <c r="X231" s="107"/>
      <c r="Y231" s="106"/>
      <c r="Z231" s="106"/>
      <c r="AA231" s="107"/>
      <c r="AB231" s="106"/>
      <c r="AC231" s="107"/>
      <c r="AD231" s="107"/>
      <c r="AE231" s="107"/>
      <c r="AF231" s="107">
        <v>1</v>
      </c>
      <c r="AG231" s="106"/>
      <c r="AH231" s="106"/>
      <c r="AI231" s="106"/>
      <c r="AJ231" s="107"/>
      <c r="AK231" s="106"/>
      <c r="AL231" s="107"/>
      <c r="AM231" s="107"/>
      <c r="AN231" s="107"/>
      <c r="AO231" s="107"/>
      <c r="AP231" s="107"/>
      <c r="AQ231" s="106"/>
      <c r="AR231" s="106"/>
      <c r="AS231" s="106"/>
      <c r="AT231" s="106"/>
      <c r="AU231" s="106"/>
      <c r="AV231" s="107"/>
      <c r="AW231" s="107"/>
      <c r="AX231" s="107"/>
      <c r="AY231" s="106"/>
      <c r="AZ231" s="108"/>
      <c r="BA231" s="92">
        <f t="shared" si="230"/>
        <v>1</v>
      </c>
      <c r="BB231" s="119"/>
      <c r="BC231" s="119"/>
      <c r="BD231" s="119"/>
      <c r="BE231" s="189"/>
      <c r="BF231" s="119">
        <f t="shared" si="209"/>
        <v>0</v>
      </c>
      <c r="BG231" s="94">
        <f t="shared" si="212"/>
        <v>21</v>
      </c>
      <c r="BH231" s="57"/>
      <c r="BI231" s="49">
        <f t="shared" si="231"/>
        <v>21</v>
      </c>
      <c r="BK231" s="5"/>
    </row>
    <row r="232" spans="1:69" s="13" customFormat="1" ht="15" customHeight="1" outlineLevel="1">
      <c r="A232" s="222" t="s">
        <v>220</v>
      </c>
      <c r="B232" s="223"/>
      <c r="C232" s="223"/>
      <c r="D232" s="95">
        <f t="shared" ref="D232" si="236">SUM(D226:D231)</f>
        <v>30</v>
      </c>
      <c r="E232" s="95">
        <f t="shared" ref="E232:I232" si="237">SUM(E226:E231)</f>
        <v>0</v>
      </c>
      <c r="F232" s="95">
        <f t="shared" si="237"/>
        <v>0</v>
      </c>
      <c r="G232" s="95">
        <f t="shared" si="237"/>
        <v>0</v>
      </c>
      <c r="H232" s="95">
        <f t="shared" si="237"/>
        <v>0</v>
      </c>
      <c r="I232" s="95">
        <f t="shared" si="237"/>
        <v>0</v>
      </c>
      <c r="J232" s="96">
        <f t="shared" si="194"/>
        <v>30</v>
      </c>
      <c r="K232" s="97">
        <f t="shared" ref="K232:AZ232" si="238">SUM(K226:K231)</f>
        <v>0</v>
      </c>
      <c r="L232" s="98">
        <f t="shared" si="238"/>
        <v>0</v>
      </c>
      <c r="M232" s="99">
        <f t="shared" si="238"/>
        <v>0</v>
      </c>
      <c r="N232" s="99">
        <f t="shared" si="238"/>
        <v>0</v>
      </c>
      <c r="O232" s="100">
        <f t="shared" si="238"/>
        <v>0</v>
      </c>
      <c r="P232" s="99">
        <f t="shared" si="238"/>
        <v>0</v>
      </c>
      <c r="Q232" s="100">
        <f t="shared" si="238"/>
        <v>0</v>
      </c>
      <c r="R232" s="99">
        <f t="shared" si="238"/>
        <v>0</v>
      </c>
      <c r="S232" s="99">
        <f t="shared" si="238"/>
        <v>0</v>
      </c>
      <c r="T232" s="100">
        <f t="shared" si="238"/>
        <v>0</v>
      </c>
      <c r="U232" s="99">
        <f t="shared" si="238"/>
        <v>0</v>
      </c>
      <c r="V232" s="100">
        <f t="shared" si="238"/>
        <v>0</v>
      </c>
      <c r="W232" s="100">
        <f t="shared" si="238"/>
        <v>0</v>
      </c>
      <c r="X232" s="100">
        <f t="shared" si="238"/>
        <v>0</v>
      </c>
      <c r="Y232" s="99">
        <f t="shared" si="238"/>
        <v>0</v>
      </c>
      <c r="Z232" s="99">
        <f t="shared" si="238"/>
        <v>0</v>
      </c>
      <c r="AA232" s="100">
        <f t="shared" si="238"/>
        <v>0</v>
      </c>
      <c r="AB232" s="99">
        <f t="shared" si="238"/>
        <v>0</v>
      </c>
      <c r="AC232" s="100">
        <f t="shared" si="238"/>
        <v>0</v>
      </c>
      <c r="AD232" s="100">
        <f t="shared" si="238"/>
        <v>0</v>
      </c>
      <c r="AE232" s="100">
        <f t="shared" si="238"/>
        <v>0</v>
      </c>
      <c r="AF232" s="100">
        <f t="shared" si="238"/>
        <v>1</v>
      </c>
      <c r="AG232" s="99">
        <f t="shared" si="238"/>
        <v>0</v>
      </c>
      <c r="AH232" s="99">
        <f t="shared" si="238"/>
        <v>0</v>
      </c>
      <c r="AI232" s="99">
        <f t="shared" si="238"/>
        <v>0</v>
      </c>
      <c r="AJ232" s="100">
        <f t="shared" si="238"/>
        <v>0</v>
      </c>
      <c r="AK232" s="99">
        <f t="shared" si="238"/>
        <v>0</v>
      </c>
      <c r="AL232" s="100">
        <f t="shared" si="238"/>
        <v>0</v>
      </c>
      <c r="AM232" s="100">
        <f t="shared" si="238"/>
        <v>0</v>
      </c>
      <c r="AN232" s="100">
        <f t="shared" si="238"/>
        <v>0</v>
      </c>
      <c r="AO232" s="100">
        <f t="shared" si="238"/>
        <v>0</v>
      </c>
      <c r="AP232" s="100">
        <f t="shared" si="238"/>
        <v>0</v>
      </c>
      <c r="AQ232" s="99">
        <f t="shared" si="238"/>
        <v>0</v>
      </c>
      <c r="AR232" s="99"/>
      <c r="AS232" s="99">
        <f t="shared" si="238"/>
        <v>0</v>
      </c>
      <c r="AT232" s="99">
        <f t="shared" si="238"/>
        <v>0</v>
      </c>
      <c r="AU232" s="99">
        <f t="shared" si="238"/>
        <v>0</v>
      </c>
      <c r="AV232" s="100">
        <f t="shared" si="238"/>
        <v>0</v>
      </c>
      <c r="AW232" s="100">
        <f t="shared" si="238"/>
        <v>0</v>
      </c>
      <c r="AX232" s="100">
        <f t="shared" si="238"/>
        <v>0</v>
      </c>
      <c r="AY232" s="99">
        <f t="shared" si="238"/>
        <v>0</v>
      </c>
      <c r="AZ232" s="101">
        <f t="shared" si="238"/>
        <v>0</v>
      </c>
      <c r="BA232" s="102">
        <f t="shared" si="230"/>
        <v>1</v>
      </c>
      <c r="BB232" s="100">
        <f t="shared" ref="BB232:BD232" si="239">SUM(BB226:BB231)</f>
        <v>0</v>
      </c>
      <c r="BC232" s="100">
        <f t="shared" si="239"/>
        <v>0</v>
      </c>
      <c r="BD232" s="100">
        <f t="shared" si="239"/>
        <v>0</v>
      </c>
      <c r="BE232" s="187">
        <f>SUM(BE226:BE231)</f>
        <v>0</v>
      </c>
      <c r="BF232" s="100">
        <f t="shared" si="209"/>
        <v>0</v>
      </c>
      <c r="BG232" s="103">
        <f t="shared" si="212"/>
        <v>29</v>
      </c>
      <c r="BH232" s="65"/>
      <c r="BI232" s="55">
        <f t="shared" si="231"/>
        <v>29</v>
      </c>
      <c r="BK232" s="1"/>
    </row>
    <row r="233" spans="1:69" ht="15" customHeight="1" outlineLevel="2">
      <c r="A233" s="219" t="s">
        <v>220</v>
      </c>
      <c r="B233" s="221" t="s">
        <v>26</v>
      </c>
      <c r="C233" s="221" t="s">
        <v>17</v>
      </c>
      <c r="D233" s="118">
        <v>26</v>
      </c>
      <c r="E233" s="118"/>
      <c r="F233" s="118"/>
      <c r="G233" s="118"/>
      <c r="H233" s="118"/>
      <c r="I233" s="118"/>
      <c r="J233" s="87">
        <f t="shared" si="194"/>
        <v>26</v>
      </c>
      <c r="K233" s="104"/>
      <c r="L233" s="105"/>
      <c r="M233" s="106"/>
      <c r="N233" s="106"/>
      <c r="O233" s="107"/>
      <c r="P233" s="106"/>
      <c r="Q233" s="107"/>
      <c r="R233" s="106"/>
      <c r="S233" s="106"/>
      <c r="T233" s="107"/>
      <c r="U233" s="106"/>
      <c r="V233" s="107"/>
      <c r="W233" s="107"/>
      <c r="X233" s="107"/>
      <c r="Y233" s="106"/>
      <c r="Z233" s="106"/>
      <c r="AA233" s="107"/>
      <c r="AB233" s="106"/>
      <c r="AC233" s="107"/>
      <c r="AD233" s="107"/>
      <c r="AE233" s="107"/>
      <c r="AF233" s="107">
        <v>1</v>
      </c>
      <c r="AG233" s="106"/>
      <c r="AH233" s="106"/>
      <c r="AI233" s="106"/>
      <c r="AJ233" s="107"/>
      <c r="AK233" s="106"/>
      <c r="AL233" s="107"/>
      <c r="AM233" s="107"/>
      <c r="AN233" s="107"/>
      <c r="AO233" s="107"/>
      <c r="AP233" s="107"/>
      <c r="AQ233" s="106"/>
      <c r="AR233" s="106"/>
      <c r="AS233" s="106"/>
      <c r="AT233" s="106"/>
      <c r="AU233" s="106"/>
      <c r="AV233" s="107"/>
      <c r="AW233" s="107"/>
      <c r="AX233" s="107"/>
      <c r="AY233" s="106"/>
      <c r="AZ233" s="108"/>
      <c r="BA233" s="92">
        <f t="shared" si="230"/>
        <v>1</v>
      </c>
      <c r="BB233" s="119"/>
      <c r="BC233" s="119">
        <v>1</v>
      </c>
      <c r="BD233" s="119"/>
      <c r="BE233" s="189"/>
      <c r="BF233" s="119">
        <f t="shared" si="209"/>
        <v>0</v>
      </c>
      <c r="BG233" s="94">
        <f t="shared" si="212"/>
        <v>24</v>
      </c>
      <c r="BH233" s="57"/>
      <c r="BI233" s="49">
        <f t="shared" si="231"/>
        <v>25</v>
      </c>
      <c r="BJ233" s="10"/>
      <c r="BK233" s="11"/>
    </row>
    <row r="234" spans="1:69" ht="15" customHeight="1" outlineLevel="2">
      <c r="A234" s="219" t="s">
        <v>220</v>
      </c>
      <c r="B234" s="221" t="s">
        <v>26</v>
      </c>
      <c r="C234" s="221" t="s">
        <v>36</v>
      </c>
      <c r="D234" s="118">
        <v>59</v>
      </c>
      <c r="E234" s="118"/>
      <c r="F234" s="118"/>
      <c r="G234" s="118"/>
      <c r="H234" s="118"/>
      <c r="I234" s="118"/>
      <c r="J234" s="87">
        <f t="shared" si="194"/>
        <v>59</v>
      </c>
      <c r="K234" s="104"/>
      <c r="L234" s="105"/>
      <c r="M234" s="106"/>
      <c r="N234" s="249">
        <v>2</v>
      </c>
      <c r="O234" s="107"/>
      <c r="P234" s="106"/>
      <c r="Q234" s="107"/>
      <c r="R234" s="106"/>
      <c r="S234" s="106"/>
      <c r="T234" s="107"/>
      <c r="U234" s="106"/>
      <c r="V234" s="107"/>
      <c r="W234" s="107"/>
      <c r="X234" s="107"/>
      <c r="Y234" s="106"/>
      <c r="Z234" s="106"/>
      <c r="AA234" s="107"/>
      <c r="AB234" s="106"/>
      <c r="AC234" s="107"/>
      <c r="AD234" s="107"/>
      <c r="AE234" s="107"/>
      <c r="AF234" s="107"/>
      <c r="AG234" s="106"/>
      <c r="AH234" s="106"/>
      <c r="AI234" s="106"/>
      <c r="AJ234" s="107"/>
      <c r="AK234" s="106"/>
      <c r="AL234" s="107">
        <v>1</v>
      </c>
      <c r="AM234" s="107"/>
      <c r="AN234" s="107"/>
      <c r="AO234" s="107"/>
      <c r="AP234" s="107">
        <v>1</v>
      </c>
      <c r="AQ234" s="106"/>
      <c r="AR234" s="106"/>
      <c r="AS234" s="106"/>
      <c r="AT234" s="106"/>
      <c r="AU234" s="106"/>
      <c r="AV234" s="107"/>
      <c r="AW234" s="107"/>
      <c r="AX234" s="107">
        <v>1</v>
      </c>
      <c r="AY234" s="106"/>
      <c r="AZ234" s="108"/>
      <c r="BA234" s="92">
        <f t="shared" si="230"/>
        <v>5</v>
      </c>
      <c r="BB234" s="119"/>
      <c r="BC234" s="119">
        <v>1</v>
      </c>
      <c r="BD234" s="119"/>
      <c r="BE234" s="189"/>
      <c r="BF234" s="119">
        <f t="shared" si="209"/>
        <v>0</v>
      </c>
      <c r="BG234" s="94">
        <f t="shared" si="212"/>
        <v>53</v>
      </c>
      <c r="BH234" s="57"/>
      <c r="BI234" s="49">
        <f t="shared" si="231"/>
        <v>54</v>
      </c>
      <c r="BJ234" s="10"/>
      <c r="BK234" s="11"/>
    </row>
    <row r="235" spans="1:69" ht="15" customHeight="1" outlineLevel="2">
      <c r="A235" s="219" t="s">
        <v>220</v>
      </c>
      <c r="B235" s="221" t="s">
        <v>26</v>
      </c>
      <c r="C235" s="221" t="s">
        <v>30</v>
      </c>
      <c r="D235" s="118">
        <v>11</v>
      </c>
      <c r="E235" s="118"/>
      <c r="F235" s="118"/>
      <c r="G235" s="118"/>
      <c r="H235" s="118"/>
      <c r="I235" s="118"/>
      <c r="J235" s="87">
        <f t="shared" si="194"/>
        <v>11</v>
      </c>
      <c r="K235" s="104"/>
      <c r="L235" s="105"/>
      <c r="M235" s="106"/>
      <c r="N235" s="106"/>
      <c r="O235" s="107"/>
      <c r="P235" s="106"/>
      <c r="Q235" s="107"/>
      <c r="R235" s="106"/>
      <c r="S235" s="106"/>
      <c r="T235" s="107"/>
      <c r="U235" s="106"/>
      <c r="V235" s="107"/>
      <c r="W235" s="107"/>
      <c r="X235" s="107"/>
      <c r="Y235" s="106"/>
      <c r="Z235" s="106"/>
      <c r="AA235" s="107"/>
      <c r="AB235" s="106"/>
      <c r="AC235" s="107"/>
      <c r="AD235" s="107"/>
      <c r="AE235" s="107"/>
      <c r="AF235" s="107"/>
      <c r="AG235" s="106"/>
      <c r="AH235" s="106"/>
      <c r="AI235" s="106"/>
      <c r="AJ235" s="107"/>
      <c r="AK235" s="106"/>
      <c r="AL235" s="107">
        <v>1</v>
      </c>
      <c r="AM235" s="107"/>
      <c r="AN235" s="107"/>
      <c r="AO235" s="107"/>
      <c r="AP235" s="107"/>
      <c r="AQ235" s="106"/>
      <c r="AR235" s="106"/>
      <c r="AS235" s="106"/>
      <c r="AT235" s="106"/>
      <c r="AU235" s="106"/>
      <c r="AV235" s="107"/>
      <c r="AW235" s="107"/>
      <c r="AX235" s="107"/>
      <c r="AY235" s="106"/>
      <c r="AZ235" s="108"/>
      <c r="BA235" s="92">
        <f t="shared" si="230"/>
        <v>1</v>
      </c>
      <c r="BB235" s="119"/>
      <c r="BC235" s="119"/>
      <c r="BD235" s="119"/>
      <c r="BE235" s="189"/>
      <c r="BF235" s="119">
        <f t="shared" si="209"/>
        <v>0</v>
      </c>
      <c r="BG235" s="94">
        <f t="shared" si="212"/>
        <v>10</v>
      </c>
      <c r="BH235" s="57"/>
      <c r="BI235" s="49">
        <f t="shared" si="231"/>
        <v>10</v>
      </c>
      <c r="BJ235" s="10"/>
      <c r="BK235" s="11"/>
    </row>
    <row r="236" spans="1:69" ht="15" customHeight="1" outlineLevel="2">
      <c r="A236" s="219" t="s">
        <v>220</v>
      </c>
      <c r="B236" s="221" t="s">
        <v>26</v>
      </c>
      <c r="C236" s="221" t="s">
        <v>14</v>
      </c>
      <c r="D236" s="118"/>
      <c r="E236" s="118"/>
      <c r="F236" s="118"/>
      <c r="G236" s="118"/>
      <c r="H236" s="118"/>
      <c r="I236" s="118"/>
      <c r="J236" s="87">
        <f t="shared" si="194"/>
        <v>0</v>
      </c>
      <c r="K236" s="104"/>
      <c r="L236" s="105"/>
      <c r="M236" s="106"/>
      <c r="N236" s="106"/>
      <c r="O236" s="107"/>
      <c r="P236" s="106"/>
      <c r="Q236" s="107"/>
      <c r="R236" s="106"/>
      <c r="S236" s="106"/>
      <c r="T236" s="107"/>
      <c r="U236" s="106"/>
      <c r="V236" s="107"/>
      <c r="W236" s="107"/>
      <c r="X236" s="107"/>
      <c r="Y236" s="106"/>
      <c r="Z236" s="106"/>
      <c r="AA236" s="107"/>
      <c r="AB236" s="106"/>
      <c r="AC236" s="107"/>
      <c r="AD236" s="107"/>
      <c r="AE236" s="107"/>
      <c r="AF236" s="107"/>
      <c r="AG236" s="106"/>
      <c r="AH236" s="106"/>
      <c r="AI236" s="106"/>
      <c r="AJ236" s="107"/>
      <c r="AK236" s="106"/>
      <c r="AL236" s="107"/>
      <c r="AM236" s="107"/>
      <c r="AN236" s="107"/>
      <c r="AO236" s="107"/>
      <c r="AP236" s="107"/>
      <c r="AQ236" s="106"/>
      <c r="AR236" s="106"/>
      <c r="AS236" s="106"/>
      <c r="AT236" s="106"/>
      <c r="AU236" s="106"/>
      <c r="AV236" s="107"/>
      <c r="AW236" s="107"/>
      <c r="AX236" s="107"/>
      <c r="AY236" s="106"/>
      <c r="AZ236" s="108"/>
      <c r="BA236" s="92">
        <f t="shared" si="230"/>
        <v>0</v>
      </c>
      <c r="BB236" s="119"/>
      <c r="BC236" s="119"/>
      <c r="BD236" s="119"/>
      <c r="BE236" s="189"/>
      <c r="BF236" s="119">
        <f t="shared" si="209"/>
        <v>0</v>
      </c>
      <c r="BG236" s="94">
        <f t="shared" si="212"/>
        <v>0</v>
      </c>
      <c r="BH236" s="57"/>
      <c r="BI236" s="49">
        <f t="shared" si="231"/>
        <v>0</v>
      </c>
      <c r="BJ236" s="10"/>
      <c r="BK236" s="11"/>
    </row>
    <row r="237" spans="1:69" ht="15" customHeight="1" outlineLevel="2">
      <c r="A237" s="219" t="s">
        <v>220</v>
      </c>
      <c r="B237" s="221" t="s">
        <v>26</v>
      </c>
      <c r="C237" s="221" t="s">
        <v>22</v>
      </c>
      <c r="D237" s="118"/>
      <c r="E237" s="118"/>
      <c r="F237" s="118"/>
      <c r="G237" s="118"/>
      <c r="H237" s="118"/>
      <c r="I237" s="118"/>
      <c r="J237" s="87">
        <f t="shared" si="194"/>
        <v>0</v>
      </c>
      <c r="K237" s="104"/>
      <c r="L237" s="105"/>
      <c r="M237" s="106"/>
      <c r="N237" s="106"/>
      <c r="O237" s="107"/>
      <c r="P237" s="106"/>
      <c r="Q237" s="107"/>
      <c r="R237" s="106"/>
      <c r="S237" s="106"/>
      <c r="T237" s="107"/>
      <c r="U237" s="106"/>
      <c r="V237" s="107"/>
      <c r="W237" s="107"/>
      <c r="X237" s="107"/>
      <c r="Y237" s="106"/>
      <c r="Z237" s="106"/>
      <c r="AA237" s="107"/>
      <c r="AB237" s="106"/>
      <c r="AC237" s="107"/>
      <c r="AD237" s="107"/>
      <c r="AE237" s="107"/>
      <c r="AF237" s="107"/>
      <c r="AG237" s="106"/>
      <c r="AH237" s="106"/>
      <c r="AI237" s="106"/>
      <c r="AJ237" s="107"/>
      <c r="AK237" s="106"/>
      <c r="AL237" s="107"/>
      <c r="AM237" s="107"/>
      <c r="AN237" s="107"/>
      <c r="AO237" s="107"/>
      <c r="AP237" s="107"/>
      <c r="AQ237" s="106"/>
      <c r="AR237" s="106"/>
      <c r="AS237" s="106"/>
      <c r="AT237" s="106"/>
      <c r="AU237" s="106"/>
      <c r="AV237" s="107"/>
      <c r="AW237" s="107"/>
      <c r="AX237" s="107"/>
      <c r="AY237" s="106"/>
      <c r="AZ237" s="108"/>
      <c r="BA237" s="92">
        <f t="shared" si="230"/>
        <v>0</v>
      </c>
      <c r="BB237" s="119"/>
      <c r="BC237" s="119"/>
      <c r="BD237" s="119"/>
      <c r="BE237" s="189"/>
      <c r="BF237" s="119">
        <f t="shared" si="209"/>
        <v>0</v>
      </c>
      <c r="BG237" s="94">
        <f t="shared" si="212"/>
        <v>0</v>
      </c>
      <c r="BH237" s="57"/>
      <c r="BI237" s="49">
        <f t="shared" si="231"/>
        <v>0</v>
      </c>
      <c r="BJ237" s="10"/>
      <c r="BK237" s="11"/>
    </row>
    <row r="238" spans="1:69" ht="15" customHeight="1" outlineLevel="2">
      <c r="A238" s="219" t="s">
        <v>220</v>
      </c>
      <c r="B238" s="221" t="s">
        <v>26</v>
      </c>
      <c r="C238" s="221" t="s">
        <v>15</v>
      </c>
      <c r="D238" s="118">
        <v>2</v>
      </c>
      <c r="E238" s="118"/>
      <c r="F238" s="118"/>
      <c r="G238" s="118"/>
      <c r="H238" s="118"/>
      <c r="I238" s="118"/>
      <c r="J238" s="87">
        <f t="shared" si="194"/>
        <v>2</v>
      </c>
      <c r="K238" s="104"/>
      <c r="L238" s="105"/>
      <c r="M238" s="106"/>
      <c r="N238" s="106"/>
      <c r="O238" s="107"/>
      <c r="P238" s="106"/>
      <c r="Q238" s="107"/>
      <c r="R238" s="106"/>
      <c r="S238" s="106"/>
      <c r="T238" s="107"/>
      <c r="U238" s="106"/>
      <c r="V238" s="107"/>
      <c r="W238" s="107"/>
      <c r="X238" s="107"/>
      <c r="Y238" s="106"/>
      <c r="Z238" s="106"/>
      <c r="AA238" s="107"/>
      <c r="AB238" s="106"/>
      <c r="AC238" s="107"/>
      <c r="AD238" s="107"/>
      <c r="AE238" s="107"/>
      <c r="AF238" s="107"/>
      <c r="AG238" s="106"/>
      <c r="AH238" s="106"/>
      <c r="AI238" s="106"/>
      <c r="AJ238" s="107"/>
      <c r="AK238" s="106"/>
      <c r="AL238" s="107"/>
      <c r="AM238" s="107"/>
      <c r="AN238" s="107"/>
      <c r="AO238" s="107"/>
      <c r="AP238" s="107"/>
      <c r="AQ238" s="106"/>
      <c r="AR238" s="106"/>
      <c r="AS238" s="106"/>
      <c r="AT238" s="106"/>
      <c r="AU238" s="106"/>
      <c r="AV238" s="107"/>
      <c r="AW238" s="107"/>
      <c r="AX238" s="107"/>
      <c r="AY238" s="106"/>
      <c r="AZ238" s="108"/>
      <c r="BA238" s="92">
        <f t="shared" si="230"/>
        <v>0</v>
      </c>
      <c r="BB238" s="119"/>
      <c r="BC238" s="119">
        <v>2</v>
      </c>
      <c r="BD238" s="119"/>
      <c r="BE238" s="189"/>
      <c r="BF238" s="119">
        <f t="shared" si="209"/>
        <v>0</v>
      </c>
      <c r="BG238" s="94">
        <f t="shared" si="212"/>
        <v>0</v>
      </c>
      <c r="BH238" s="57"/>
      <c r="BI238" s="49">
        <f t="shared" si="231"/>
        <v>2</v>
      </c>
      <c r="BJ238" s="10"/>
      <c r="BK238" s="11"/>
    </row>
    <row r="239" spans="1:69" s="13" customFormat="1" ht="15" customHeight="1" outlineLevel="1">
      <c r="A239" s="222" t="s">
        <v>220</v>
      </c>
      <c r="B239" s="223"/>
      <c r="C239" s="223"/>
      <c r="D239" s="95">
        <f t="shared" ref="D239" si="240">SUM(D233:D238)</f>
        <v>98</v>
      </c>
      <c r="E239" s="95">
        <f t="shared" ref="E239:F239" si="241">SUM(E233:E238)</f>
        <v>0</v>
      </c>
      <c r="F239" s="95">
        <f t="shared" si="241"/>
        <v>0</v>
      </c>
      <c r="G239" s="95">
        <f>SUM(G233:G238)</f>
        <v>0</v>
      </c>
      <c r="H239" s="95">
        <f t="shared" ref="H239:I239" si="242">SUM(H233:H238)</f>
        <v>0</v>
      </c>
      <c r="I239" s="95">
        <f t="shared" si="242"/>
        <v>0</v>
      </c>
      <c r="J239" s="96">
        <f t="shared" si="194"/>
        <v>98</v>
      </c>
      <c r="K239" s="97">
        <f t="shared" ref="K239:AZ239" si="243">SUM(K233:K238)</f>
        <v>0</v>
      </c>
      <c r="L239" s="98">
        <f t="shared" si="243"/>
        <v>0</v>
      </c>
      <c r="M239" s="99">
        <f t="shared" si="243"/>
        <v>0</v>
      </c>
      <c r="N239" s="99">
        <f t="shared" si="243"/>
        <v>2</v>
      </c>
      <c r="O239" s="100">
        <f t="shared" si="243"/>
        <v>0</v>
      </c>
      <c r="P239" s="99">
        <f t="shared" si="243"/>
        <v>0</v>
      </c>
      <c r="Q239" s="100">
        <f t="shared" si="243"/>
        <v>0</v>
      </c>
      <c r="R239" s="99">
        <f t="shared" si="243"/>
        <v>0</v>
      </c>
      <c r="S239" s="99">
        <f t="shared" si="243"/>
        <v>0</v>
      </c>
      <c r="T239" s="100">
        <f t="shared" si="243"/>
        <v>0</v>
      </c>
      <c r="U239" s="99">
        <f t="shared" si="243"/>
        <v>0</v>
      </c>
      <c r="V239" s="100">
        <f t="shared" si="243"/>
        <v>0</v>
      </c>
      <c r="W239" s="100">
        <f t="shared" si="243"/>
        <v>0</v>
      </c>
      <c r="X239" s="100">
        <f t="shared" si="243"/>
        <v>0</v>
      </c>
      <c r="Y239" s="99">
        <f t="shared" si="243"/>
        <v>0</v>
      </c>
      <c r="Z239" s="99">
        <f t="shared" si="243"/>
        <v>0</v>
      </c>
      <c r="AA239" s="100">
        <f t="shared" si="243"/>
        <v>0</v>
      </c>
      <c r="AB239" s="99">
        <f t="shared" si="243"/>
        <v>0</v>
      </c>
      <c r="AC239" s="100">
        <f t="shared" si="243"/>
        <v>0</v>
      </c>
      <c r="AD239" s="100">
        <f t="shared" si="243"/>
        <v>0</v>
      </c>
      <c r="AE239" s="100">
        <f t="shared" si="243"/>
        <v>0</v>
      </c>
      <c r="AF239" s="100">
        <f t="shared" si="243"/>
        <v>1</v>
      </c>
      <c r="AG239" s="99">
        <f t="shared" si="243"/>
        <v>0</v>
      </c>
      <c r="AH239" s="99">
        <f t="shared" si="243"/>
        <v>0</v>
      </c>
      <c r="AI239" s="99">
        <f t="shared" si="243"/>
        <v>0</v>
      </c>
      <c r="AJ239" s="100">
        <f t="shared" si="243"/>
        <v>0</v>
      </c>
      <c r="AK239" s="99">
        <f t="shared" si="243"/>
        <v>0</v>
      </c>
      <c r="AL239" s="100">
        <f t="shared" si="243"/>
        <v>2</v>
      </c>
      <c r="AM239" s="100">
        <f t="shared" si="243"/>
        <v>0</v>
      </c>
      <c r="AN239" s="100">
        <f t="shared" si="243"/>
        <v>0</v>
      </c>
      <c r="AO239" s="100">
        <f t="shared" si="243"/>
        <v>0</v>
      </c>
      <c r="AP239" s="100">
        <f t="shared" si="243"/>
        <v>1</v>
      </c>
      <c r="AQ239" s="99">
        <f t="shared" si="243"/>
        <v>0</v>
      </c>
      <c r="AR239" s="99"/>
      <c r="AS239" s="99">
        <f t="shared" si="243"/>
        <v>0</v>
      </c>
      <c r="AT239" s="99">
        <f t="shared" si="243"/>
        <v>0</v>
      </c>
      <c r="AU239" s="99">
        <f t="shared" si="243"/>
        <v>0</v>
      </c>
      <c r="AV239" s="100">
        <f t="shared" si="243"/>
        <v>0</v>
      </c>
      <c r="AW239" s="100">
        <f t="shared" si="243"/>
        <v>0</v>
      </c>
      <c r="AX239" s="100">
        <f t="shared" si="243"/>
        <v>1</v>
      </c>
      <c r="AY239" s="99">
        <f t="shared" si="243"/>
        <v>0</v>
      </c>
      <c r="AZ239" s="101">
        <f t="shared" si="243"/>
        <v>0</v>
      </c>
      <c r="BA239" s="102">
        <f t="shared" si="230"/>
        <v>7</v>
      </c>
      <c r="BB239" s="100">
        <f t="shared" ref="BB239:BD239" si="244">SUM(BB233:BB238)</f>
        <v>0</v>
      </c>
      <c r="BC239" s="100">
        <f t="shared" si="244"/>
        <v>4</v>
      </c>
      <c r="BD239" s="100">
        <f t="shared" si="244"/>
        <v>0</v>
      </c>
      <c r="BE239" s="187">
        <f>SUM(BE233:BE238)</f>
        <v>0</v>
      </c>
      <c r="BF239" s="100">
        <f t="shared" si="209"/>
        <v>0</v>
      </c>
      <c r="BG239" s="103">
        <f t="shared" si="212"/>
        <v>87</v>
      </c>
      <c r="BH239" s="65"/>
      <c r="BI239" s="55">
        <f t="shared" si="231"/>
        <v>91</v>
      </c>
      <c r="BK239" s="1"/>
    </row>
    <row r="240" spans="1:69" ht="15" customHeight="1" outlineLevel="2">
      <c r="A240" s="219" t="s">
        <v>220</v>
      </c>
      <c r="B240" s="220" t="s">
        <v>42</v>
      </c>
      <c r="C240" s="221" t="s">
        <v>17</v>
      </c>
      <c r="D240" s="118">
        <v>6</v>
      </c>
      <c r="E240" s="118"/>
      <c r="F240" s="118"/>
      <c r="G240" s="118"/>
      <c r="H240" s="118"/>
      <c r="I240" s="118"/>
      <c r="J240" s="87">
        <f t="shared" si="194"/>
        <v>6</v>
      </c>
      <c r="K240" s="104"/>
      <c r="L240" s="105"/>
      <c r="M240" s="106"/>
      <c r="N240" s="249">
        <v>1</v>
      </c>
      <c r="O240" s="107"/>
      <c r="P240" s="106"/>
      <c r="Q240" s="107"/>
      <c r="R240" s="106"/>
      <c r="S240" s="106"/>
      <c r="T240" s="107"/>
      <c r="U240" s="106"/>
      <c r="V240" s="107"/>
      <c r="W240" s="107"/>
      <c r="X240" s="107"/>
      <c r="Y240" s="106"/>
      <c r="Z240" s="106"/>
      <c r="AA240" s="107"/>
      <c r="AB240" s="106"/>
      <c r="AC240" s="107"/>
      <c r="AD240" s="107"/>
      <c r="AE240" s="107"/>
      <c r="AF240" s="107"/>
      <c r="AG240" s="106"/>
      <c r="AH240" s="106"/>
      <c r="AI240" s="106"/>
      <c r="AJ240" s="107"/>
      <c r="AK240" s="106"/>
      <c r="AL240" s="107"/>
      <c r="AM240" s="107"/>
      <c r="AN240" s="107"/>
      <c r="AO240" s="107"/>
      <c r="AP240" s="107"/>
      <c r="AQ240" s="106"/>
      <c r="AR240" s="106"/>
      <c r="AS240" s="106"/>
      <c r="AT240" s="106"/>
      <c r="AU240" s="106"/>
      <c r="AV240" s="107"/>
      <c r="AW240" s="107"/>
      <c r="AX240" s="107"/>
      <c r="AY240" s="106"/>
      <c r="AZ240" s="108"/>
      <c r="BA240" s="92">
        <f t="shared" si="230"/>
        <v>1</v>
      </c>
      <c r="BB240" s="119"/>
      <c r="BC240" s="119"/>
      <c r="BD240" s="119"/>
      <c r="BE240" s="189">
        <v>1</v>
      </c>
      <c r="BF240" s="119">
        <f t="shared" si="209"/>
        <v>1</v>
      </c>
      <c r="BG240" s="94">
        <f t="shared" si="212"/>
        <v>4</v>
      </c>
      <c r="BH240" s="57"/>
      <c r="BI240" s="49">
        <f t="shared" si="231"/>
        <v>6</v>
      </c>
      <c r="BK240" s="5"/>
    </row>
    <row r="241" spans="1:63" ht="15" customHeight="1" outlineLevel="2">
      <c r="A241" s="219" t="s">
        <v>220</v>
      </c>
      <c r="B241" s="220" t="s">
        <v>42</v>
      </c>
      <c r="C241" s="221" t="s">
        <v>36</v>
      </c>
      <c r="D241" s="118">
        <v>10</v>
      </c>
      <c r="E241" s="118"/>
      <c r="F241" s="118"/>
      <c r="G241" s="118"/>
      <c r="H241" s="118"/>
      <c r="I241" s="118"/>
      <c r="J241" s="87">
        <f t="shared" si="194"/>
        <v>10</v>
      </c>
      <c r="K241" s="104"/>
      <c r="L241" s="105"/>
      <c r="M241" s="106"/>
      <c r="N241" s="249">
        <v>1</v>
      </c>
      <c r="O241" s="107"/>
      <c r="P241" s="106"/>
      <c r="Q241" s="107"/>
      <c r="R241" s="106"/>
      <c r="S241" s="106"/>
      <c r="T241" s="107"/>
      <c r="U241" s="106"/>
      <c r="V241" s="107"/>
      <c r="W241" s="254">
        <v>1</v>
      </c>
      <c r="X241" s="107"/>
      <c r="Y241" s="106"/>
      <c r="Z241" s="106"/>
      <c r="AA241" s="107"/>
      <c r="AB241" s="106"/>
      <c r="AC241" s="107"/>
      <c r="AD241" s="107"/>
      <c r="AE241" s="107"/>
      <c r="AF241" s="107"/>
      <c r="AG241" s="106"/>
      <c r="AH241" s="106"/>
      <c r="AI241" s="106"/>
      <c r="AJ241" s="107"/>
      <c r="AK241" s="106"/>
      <c r="AL241" s="107"/>
      <c r="AM241" s="107"/>
      <c r="AN241" s="107"/>
      <c r="AO241" s="107"/>
      <c r="AP241" s="107"/>
      <c r="AQ241" s="106"/>
      <c r="AR241" s="106"/>
      <c r="AS241" s="106"/>
      <c r="AT241" s="106"/>
      <c r="AU241" s="106"/>
      <c r="AV241" s="107"/>
      <c r="AW241" s="107"/>
      <c r="AX241" s="107">
        <v>1</v>
      </c>
      <c r="AY241" s="106"/>
      <c r="AZ241" s="108"/>
      <c r="BA241" s="92">
        <f t="shared" si="230"/>
        <v>3</v>
      </c>
      <c r="BB241" s="119"/>
      <c r="BC241" s="119"/>
      <c r="BD241" s="93"/>
      <c r="BE241" s="186">
        <v>1</v>
      </c>
      <c r="BF241" s="119">
        <f t="shared" si="209"/>
        <v>1</v>
      </c>
      <c r="BG241" s="94">
        <f t="shared" si="212"/>
        <v>6</v>
      </c>
      <c r="BH241" s="57"/>
      <c r="BI241" s="49">
        <f t="shared" si="231"/>
        <v>8</v>
      </c>
      <c r="BK241" s="5"/>
    </row>
    <row r="242" spans="1:63" ht="15" customHeight="1" outlineLevel="2">
      <c r="A242" s="219" t="s">
        <v>220</v>
      </c>
      <c r="B242" s="220" t="s">
        <v>42</v>
      </c>
      <c r="C242" s="221" t="s">
        <v>14</v>
      </c>
      <c r="D242" s="118">
        <v>17</v>
      </c>
      <c r="E242" s="118"/>
      <c r="F242" s="118"/>
      <c r="G242" s="118"/>
      <c r="H242" s="118"/>
      <c r="I242" s="118"/>
      <c r="J242" s="87">
        <f t="shared" si="194"/>
        <v>17</v>
      </c>
      <c r="K242" s="104"/>
      <c r="L242" s="105"/>
      <c r="M242" s="106"/>
      <c r="N242" s="249">
        <v>1</v>
      </c>
      <c r="O242" s="107"/>
      <c r="P242" s="106"/>
      <c r="Q242" s="107"/>
      <c r="R242" s="106"/>
      <c r="S242" s="106"/>
      <c r="T242" s="107"/>
      <c r="U242" s="106"/>
      <c r="V242" s="107"/>
      <c r="W242" s="107"/>
      <c r="X242" s="107"/>
      <c r="Y242" s="106"/>
      <c r="Z242" s="106"/>
      <c r="AA242" s="107"/>
      <c r="AB242" s="106"/>
      <c r="AC242" s="107"/>
      <c r="AD242" s="107"/>
      <c r="AE242" s="107"/>
      <c r="AF242" s="107"/>
      <c r="AG242" s="106"/>
      <c r="AH242" s="106"/>
      <c r="AI242" s="106"/>
      <c r="AJ242" s="107"/>
      <c r="AK242" s="106">
        <v>1</v>
      </c>
      <c r="AL242" s="107">
        <v>1</v>
      </c>
      <c r="AM242" s="107"/>
      <c r="AN242" s="107"/>
      <c r="AO242" s="107"/>
      <c r="AP242" s="107"/>
      <c r="AQ242" s="106"/>
      <c r="AR242" s="106"/>
      <c r="AS242" s="106"/>
      <c r="AT242" s="106"/>
      <c r="AU242" s="106"/>
      <c r="AV242" s="107"/>
      <c r="AW242" s="107"/>
      <c r="AX242" s="107"/>
      <c r="AY242" s="106"/>
      <c r="AZ242" s="108"/>
      <c r="BA242" s="92">
        <f t="shared" si="230"/>
        <v>3</v>
      </c>
      <c r="BB242" s="119"/>
      <c r="BC242" s="119"/>
      <c r="BD242" s="119"/>
      <c r="BE242" s="189"/>
      <c r="BF242" s="119">
        <f t="shared" si="209"/>
        <v>0</v>
      </c>
      <c r="BG242" s="94">
        <f t="shared" si="212"/>
        <v>14</v>
      </c>
      <c r="BH242" s="57"/>
      <c r="BI242" s="49">
        <f t="shared" si="231"/>
        <v>14</v>
      </c>
      <c r="BK242" s="5"/>
    </row>
    <row r="243" spans="1:63" ht="15" customHeight="1" outlineLevel="2">
      <c r="A243" s="219" t="s">
        <v>220</v>
      </c>
      <c r="B243" s="220" t="s">
        <v>42</v>
      </c>
      <c r="C243" s="221" t="s">
        <v>23</v>
      </c>
      <c r="D243" s="118">
        <v>1</v>
      </c>
      <c r="E243" s="118"/>
      <c r="F243" s="118"/>
      <c r="G243" s="118"/>
      <c r="H243" s="118"/>
      <c r="I243" s="118"/>
      <c r="J243" s="87">
        <f t="shared" si="194"/>
        <v>1</v>
      </c>
      <c r="K243" s="104"/>
      <c r="L243" s="105"/>
      <c r="M243" s="106"/>
      <c r="N243" s="106"/>
      <c r="O243" s="107"/>
      <c r="P243" s="106"/>
      <c r="Q243" s="107"/>
      <c r="R243" s="106"/>
      <c r="S243" s="106"/>
      <c r="T243" s="107"/>
      <c r="U243" s="106"/>
      <c r="V243" s="107"/>
      <c r="W243" s="107"/>
      <c r="X243" s="107"/>
      <c r="Y243" s="106"/>
      <c r="Z243" s="106"/>
      <c r="AA243" s="107"/>
      <c r="AB243" s="106"/>
      <c r="AC243" s="107"/>
      <c r="AD243" s="107"/>
      <c r="AE243" s="107"/>
      <c r="AF243" s="107"/>
      <c r="AG243" s="106"/>
      <c r="AH243" s="106"/>
      <c r="AI243" s="106"/>
      <c r="AJ243" s="107"/>
      <c r="AK243" s="106"/>
      <c r="AL243" s="107"/>
      <c r="AM243" s="107"/>
      <c r="AN243" s="107"/>
      <c r="AO243" s="107"/>
      <c r="AP243" s="107"/>
      <c r="AQ243" s="106"/>
      <c r="AR243" s="106"/>
      <c r="AS243" s="106"/>
      <c r="AT243" s="106"/>
      <c r="AU243" s="106"/>
      <c r="AV243" s="107"/>
      <c r="AW243" s="107"/>
      <c r="AX243" s="107"/>
      <c r="AY243" s="106"/>
      <c r="AZ243" s="108"/>
      <c r="BA243" s="92">
        <f t="shared" si="230"/>
        <v>0</v>
      </c>
      <c r="BB243" s="119"/>
      <c r="BC243" s="119"/>
      <c r="BD243" s="119"/>
      <c r="BE243" s="189">
        <v>1</v>
      </c>
      <c r="BF243" s="119">
        <f t="shared" si="209"/>
        <v>1</v>
      </c>
      <c r="BG243" s="94">
        <f t="shared" si="212"/>
        <v>0</v>
      </c>
      <c r="BH243" s="57"/>
      <c r="BI243" s="49">
        <f t="shared" si="231"/>
        <v>2</v>
      </c>
      <c r="BK243" s="5"/>
    </row>
    <row r="244" spans="1:63" ht="15" customHeight="1" outlineLevel="2">
      <c r="A244" s="219" t="s">
        <v>220</v>
      </c>
      <c r="B244" s="220" t="s">
        <v>42</v>
      </c>
      <c r="C244" s="221" t="s">
        <v>22</v>
      </c>
      <c r="D244" s="118">
        <v>1</v>
      </c>
      <c r="E244" s="118"/>
      <c r="F244" s="118"/>
      <c r="G244" s="118"/>
      <c r="H244" s="118"/>
      <c r="I244" s="118"/>
      <c r="J244" s="87">
        <f t="shared" si="194"/>
        <v>1</v>
      </c>
      <c r="K244" s="104"/>
      <c r="L244" s="105"/>
      <c r="M244" s="106"/>
      <c r="N244" s="106"/>
      <c r="O244" s="107"/>
      <c r="P244" s="106"/>
      <c r="Q244" s="107"/>
      <c r="R244" s="106"/>
      <c r="S244" s="106"/>
      <c r="T244" s="107"/>
      <c r="U244" s="106"/>
      <c r="V244" s="107"/>
      <c r="W244" s="107"/>
      <c r="X244" s="107"/>
      <c r="Y244" s="106"/>
      <c r="Z244" s="106"/>
      <c r="AA244" s="107"/>
      <c r="AB244" s="106"/>
      <c r="AC244" s="107"/>
      <c r="AD244" s="107"/>
      <c r="AE244" s="107"/>
      <c r="AF244" s="107"/>
      <c r="AG244" s="106"/>
      <c r="AH244" s="106"/>
      <c r="AI244" s="106"/>
      <c r="AJ244" s="107"/>
      <c r="AK244" s="106"/>
      <c r="AL244" s="107"/>
      <c r="AM244" s="107"/>
      <c r="AN244" s="107"/>
      <c r="AO244" s="107"/>
      <c r="AP244" s="107"/>
      <c r="AQ244" s="106"/>
      <c r="AR244" s="106"/>
      <c r="AS244" s="106"/>
      <c r="AT244" s="106"/>
      <c r="AU244" s="106"/>
      <c r="AV244" s="107"/>
      <c r="AW244" s="107"/>
      <c r="AX244" s="107">
        <v>1</v>
      </c>
      <c r="AY244" s="106"/>
      <c r="AZ244" s="108"/>
      <c r="BA244" s="92">
        <f t="shared" si="230"/>
        <v>1</v>
      </c>
      <c r="BB244" s="119"/>
      <c r="BC244" s="119"/>
      <c r="BD244" s="93"/>
      <c r="BE244" s="186"/>
      <c r="BF244" s="119">
        <f t="shared" si="209"/>
        <v>0</v>
      </c>
      <c r="BG244" s="94">
        <f t="shared" si="212"/>
        <v>0</v>
      </c>
      <c r="BH244" s="57"/>
      <c r="BI244" s="49">
        <f t="shared" si="231"/>
        <v>0</v>
      </c>
      <c r="BK244" s="5"/>
    </row>
    <row r="245" spans="1:63" ht="15" customHeight="1" outlineLevel="2">
      <c r="A245" s="219" t="s">
        <v>220</v>
      </c>
      <c r="B245" s="220" t="s">
        <v>42</v>
      </c>
      <c r="C245" s="221" t="s">
        <v>15</v>
      </c>
      <c r="D245" s="118">
        <v>24</v>
      </c>
      <c r="E245" s="118"/>
      <c r="F245" s="118"/>
      <c r="G245" s="118"/>
      <c r="H245" s="118"/>
      <c r="I245" s="118"/>
      <c r="J245" s="87">
        <f t="shared" si="194"/>
        <v>24</v>
      </c>
      <c r="K245" s="104"/>
      <c r="L245" s="105"/>
      <c r="M245" s="106"/>
      <c r="N245" s="106"/>
      <c r="O245" s="107"/>
      <c r="P245" s="106"/>
      <c r="Q245" s="254">
        <v>1</v>
      </c>
      <c r="R245" s="106"/>
      <c r="S245" s="106"/>
      <c r="T245" s="107"/>
      <c r="U245" s="106"/>
      <c r="V245" s="107"/>
      <c r="W245" s="107"/>
      <c r="X245" s="107"/>
      <c r="Y245" s="106"/>
      <c r="Z245" s="106"/>
      <c r="AA245" s="107"/>
      <c r="AB245" s="106"/>
      <c r="AC245" s="107"/>
      <c r="AD245" s="107"/>
      <c r="AE245" s="107"/>
      <c r="AF245" s="107"/>
      <c r="AG245" s="106"/>
      <c r="AH245" s="106"/>
      <c r="AI245" s="106"/>
      <c r="AJ245" s="107">
        <v>1</v>
      </c>
      <c r="AK245" s="106"/>
      <c r="AL245" s="107">
        <v>1</v>
      </c>
      <c r="AM245" s="107"/>
      <c r="AN245" s="107"/>
      <c r="AO245" s="107"/>
      <c r="AP245" s="107">
        <v>1</v>
      </c>
      <c r="AQ245" s="106"/>
      <c r="AR245" s="106"/>
      <c r="AS245" s="106"/>
      <c r="AT245" s="106"/>
      <c r="AU245" s="106"/>
      <c r="AV245" s="107"/>
      <c r="AW245" s="107"/>
      <c r="AX245" s="107"/>
      <c r="AY245" s="106"/>
      <c r="AZ245" s="108"/>
      <c r="BA245" s="92">
        <f t="shared" si="230"/>
        <v>4</v>
      </c>
      <c r="BB245" s="119"/>
      <c r="BC245" s="119"/>
      <c r="BD245" s="119"/>
      <c r="BE245" s="189">
        <v>8</v>
      </c>
      <c r="BF245" s="119">
        <f t="shared" si="209"/>
        <v>8</v>
      </c>
      <c r="BG245" s="94">
        <f t="shared" si="212"/>
        <v>12</v>
      </c>
      <c r="BH245" s="57"/>
      <c r="BI245" s="49">
        <f t="shared" si="231"/>
        <v>28</v>
      </c>
      <c r="BK245" s="5"/>
    </row>
    <row r="246" spans="1:63" s="13" customFormat="1" ht="15" customHeight="1" outlineLevel="1">
      <c r="A246" s="222" t="s">
        <v>220</v>
      </c>
      <c r="B246" s="223"/>
      <c r="C246" s="223"/>
      <c r="D246" s="95">
        <f t="shared" ref="D246:I246" si="245">SUM(D240:D245)</f>
        <v>59</v>
      </c>
      <c r="E246" s="95">
        <f t="shared" si="245"/>
        <v>0</v>
      </c>
      <c r="F246" s="95">
        <f t="shared" si="245"/>
        <v>0</v>
      </c>
      <c r="G246" s="95">
        <f t="shared" si="245"/>
        <v>0</v>
      </c>
      <c r="H246" s="95">
        <f t="shared" si="245"/>
        <v>0</v>
      </c>
      <c r="I246" s="95">
        <f t="shared" si="245"/>
        <v>0</v>
      </c>
      <c r="J246" s="96">
        <f t="shared" si="194"/>
        <v>59</v>
      </c>
      <c r="K246" s="97">
        <f t="shared" ref="K246:AQ246" si="246">SUM(K240:K245)</f>
        <v>0</v>
      </c>
      <c r="L246" s="98">
        <f t="shared" si="246"/>
        <v>0</v>
      </c>
      <c r="M246" s="99">
        <f t="shared" si="246"/>
        <v>0</v>
      </c>
      <c r="N246" s="99">
        <f t="shared" si="246"/>
        <v>3</v>
      </c>
      <c r="O246" s="100">
        <f t="shared" si="246"/>
        <v>0</v>
      </c>
      <c r="P246" s="99">
        <f t="shared" si="246"/>
        <v>0</v>
      </c>
      <c r="Q246" s="100">
        <f t="shared" si="246"/>
        <v>1</v>
      </c>
      <c r="R246" s="99">
        <f t="shared" si="246"/>
        <v>0</v>
      </c>
      <c r="S246" s="99">
        <f t="shared" si="246"/>
        <v>0</v>
      </c>
      <c r="T246" s="100">
        <f t="shared" si="246"/>
        <v>0</v>
      </c>
      <c r="U246" s="99">
        <f t="shared" si="246"/>
        <v>0</v>
      </c>
      <c r="V246" s="100">
        <f t="shared" si="246"/>
        <v>0</v>
      </c>
      <c r="W246" s="100">
        <f t="shared" si="246"/>
        <v>1</v>
      </c>
      <c r="X246" s="100">
        <f t="shared" si="246"/>
        <v>0</v>
      </c>
      <c r="Y246" s="99">
        <f t="shared" si="246"/>
        <v>0</v>
      </c>
      <c r="Z246" s="99">
        <f t="shared" si="246"/>
        <v>0</v>
      </c>
      <c r="AA246" s="100">
        <f t="shared" si="246"/>
        <v>0</v>
      </c>
      <c r="AB246" s="99">
        <f t="shared" si="246"/>
        <v>0</v>
      </c>
      <c r="AC246" s="100">
        <f t="shared" si="246"/>
        <v>0</v>
      </c>
      <c r="AD246" s="100">
        <f t="shared" si="246"/>
        <v>0</v>
      </c>
      <c r="AE246" s="100">
        <f t="shared" si="246"/>
        <v>0</v>
      </c>
      <c r="AF246" s="100">
        <f t="shared" si="246"/>
        <v>0</v>
      </c>
      <c r="AG246" s="99">
        <f t="shared" si="246"/>
        <v>0</v>
      </c>
      <c r="AH246" s="99">
        <f t="shared" si="246"/>
        <v>0</v>
      </c>
      <c r="AI246" s="99">
        <f t="shared" si="246"/>
        <v>0</v>
      </c>
      <c r="AJ246" s="100">
        <f t="shared" si="246"/>
        <v>1</v>
      </c>
      <c r="AK246" s="99">
        <f t="shared" si="246"/>
        <v>1</v>
      </c>
      <c r="AL246" s="100">
        <f t="shared" si="246"/>
        <v>2</v>
      </c>
      <c r="AM246" s="100">
        <f t="shared" si="246"/>
        <v>0</v>
      </c>
      <c r="AN246" s="100">
        <f t="shared" si="246"/>
        <v>0</v>
      </c>
      <c r="AO246" s="100">
        <f t="shared" si="246"/>
        <v>0</v>
      </c>
      <c r="AP246" s="100">
        <f t="shared" si="246"/>
        <v>1</v>
      </c>
      <c r="AQ246" s="99">
        <f t="shared" si="246"/>
        <v>0</v>
      </c>
      <c r="AR246" s="99"/>
      <c r="AS246" s="99">
        <f t="shared" ref="AS246:AZ246" si="247">SUM(AS240:AS245)</f>
        <v>0</v>
      </c>
      <c r="AT246" s="99">
        <f t="shared" si="247"/>
        <v>0</v>
      </c>
      <c r="AU246" s="99">
        <f t="shared" si="247"/>
        <v>0</v>
      </c>
      <c r="AV246" s="100">
        <f t="shared" si="247"/>
        <v>0</v>
      </c>
      <c r="AW246" s="100">
        <f t="shared" si="247"/>
        <v>0</v>
      </c>
      <c r="AX246" s="100">
        <f t="shared" si="247"/>
        <v>2</v>
      </c>
      <c r="AY246" s="99">
        <f t="shared" si="247"/>
        <v>0</v>
      </c>
      <c r="AZ246" s="101">
        <f t="shared" si="247"/>
        <v>0</v>
      </c>
      <c r="BA246" s="102">
        <f t="shared" si="230"/>
        <v>12</v>
      </c>
      <c r="BB246" s="100">
        <f>SUM(BB240:BB245)</f>
        <v>0</v>
      </c>
      <c r="BC246" s="100">
        <f>SUM(BC240:BC245)</f>
        <v>0</v>
      </c>
      <c r="BD246" s="100">
        <f>SUM(BD240:BD245)</f>
        <v>0</v>
      </c>
      <c r="BE246" s="187">
        <f>SUM(BE240:BE245)</f>
        <v>11</v>
      </c>
      <c r="BF246" s="100">
        <f t="shared" si="209"/>
        <v>11</v>
      </c>
      <c r="BG246" s="103">
        <f t="shared" si="212"/>
        <v>36</v>
      </c>
      <c r="BH246" s="65"/>
      <c r="BI246" s="55">
        <f t="shared" si="231"/>
        <v>58</v>
      </c>
      <c r="BK246" s="1"/>
    </row>
    <row r="247" spans="1:63" ht="15" customHeight="1" outlineLevel="2">
      <c r="A247" s="219" t="s">
        <v>220</v>
      </c>
      <c r="B247" s="221" t="s">
        <v>40</v>
      </c>
      <c r="C247" s="221" t="s">
        <v>36</v>
      </c>
      <c r="D247" s="118"/>
      <c r="E247" s="118"/>
      <c r="F247" s="118"/>
      <c r="G247" s="118"/>
      <c r="H247" s="118"/>
      <c r="I247" s="118"/>
      <c r="J247" s="87">
        <f t="shared" si="194"/>
        <v>0</v>
      </c>
      <c r="K247" s="104"/>
      <c r="L247" s="105"/>
      <c r="M247" s="106"/>
      <c r="N247" s="106"/>
      <c r="O247" s="107"/>
      <c r="P247" s="106"/>
      <c r="Q247" s="107"/>
      <c r="R247" s="106"/>
      <c r="S247" s="106"/>
      <c r="T247" s="107"/>
      <c r="U247" s="106"/>
      <c r="V247" s="107"/>
      <c r="W247" s="107"/>
      <c r="X247" s="107"/>
      <c r="Y247" s="106"/>
      <c r="Z247" s="106"/>
      <c r="AA247" s="107"/>
      <c r="AB247" s="106"/>
      <c r="AC247" s="107"/>
      <c r="AD247" s="107"/>
      <c r="AE247" s="107"/>
      <c r="AF247" s="107"/>
      <c r="AG247" s="106"/>
      <c r="AH247" s="106"/>
      <c r="AI247" s="106"/>
      <c r="AJ247" s="107"/>
      <c r="AK247" s="106"/>
      <c r="AL247" s="107"/>
      <c r="AM247" s="107"/>
      <c r="AN247" s="107"/>
      <c r="AO247" s="107"/>
      <c r="AP247" s="107"/>
      <c r="AQ247" s="106"/>
      <c r="AR247" s="106"/>
      <c r="AS247" s="106"/>
      <c r="AT247" s="106"/>
      <c r="AU247" s="106"/>
      <c r="AV247" s="107"/>
      <c r="AW247" s="107"/>
      <c r="AX247" s="107"/>
      <c r="AY247" s="106"/>
      <c r="AZ247" s="108"/>
      <c r="BA247" s="92">
        <f t="shared" si="230"/>
        <v>0</v>
      </c>
      <c r="BB247" s="119"/>
      <c r="BC247" s="119"/>
      <c r="BD247" s="119"/>
      <c r="BE247" s="189"/>
      <c r="BF247" s="119">
        <f t="shared" si="209"/>
        <v>0</v>
      </c>
      <c r="BG247" s="94">
        <f t="shared" si="212"/>
        <v>0</v>
      </c>
      <c r="BH247" s="57"/>
      <c r="BI247" s="49">
        <f t="shared" ref="BI247:BI249" si="248">SUM(BB247:BG247)</f>
        <v>0</v>
      </c>
      <c r="BK247" s="5"/>
    </row>
    <row r="248" spans="1:63" ht="15" customHeight="1" outlineLevel="2">
      <c r="A248" s="219" t="s">
        <v>220</v>
      </c>
      <c r="B248" s="221" t="s">
        <v>40</v>
      </c>
      <c r="C248" s="221" t="s">
        <v>22</v>
      </c>
      <c r="D248" s="118"/>
      <c r="E248" s="118"/>
      <c r="F248" s="118"/>
      <c r="G248" s="118"/>
      <c r="H248" s="118"/>
      <c r="I248" s="118"/>
      <c r="J248" s="87">
        <f t="shared" si="194"/>
        <v>0</v>
      </c>
      <c r="K248" s="104"/>
      <c r="L248" s="105"/>
      <c r="M248" s="106"/>
      <c r="N248" s="106"/>
      <c r="O248" s="107"/>
      <c r="P248" s="106"/>
      <c r="Q248" s="107"/>
      <c r="R248" s="106"/>
      <c r="S248" s="106"/>
      <c r="T248" s="107"/>
      <c r="U248" s="106"/>
      <c r="V248" s="107"/>
      <c r="W248" s="107"/>
      <c r="X248" s="107"/>
      <c r="Y248" s="106"/>
      <c r="Z248" s="106"/>
      <c r="AA248" s="107"/>
      <c r="AB248" s="106"/>
      <c r="AC248" s="107"/>
      <c r="AD248" s="107"/>
      <c r="AE248" s="107"/>
      <c r="AF248" s="107"/>
      <c r="AG248" s="106"/>
      <c r="AH248" s="106"/>
      <c r="AI248" s="106"/>
      <c r="AJ248" s="107"/>
      <c r="AK248" s="106"/>
      <c r="AL248" s="107"/>
      <c r="AM248" s="107"/>
      <c r="AN248" s="107"/>
      <c r="AO248" s="107"/>
      <c r="AP248" s="107"/>
      <c r="AQ248" s="106"/>
      <c r="AR248" s="106"/>
      <c r="AS248" s="106"/>
      <c r="AT248" s="106"/>
      <c r="AU248" s="106"/>
      <c r="AV248" s="107"/>
      <c r="AW248" s="107"/>
      <c r="AX248" s="107"/>
      <c r="AY248" s="106"/>
      <c r="AZ248" s="108"/>
      <c r="BA248" s="92">
        <f t="shared" si="230"/>
        <v>0</v>
      </c>
      <c r="BB248" s="119"/>
      <c r="BC248" s="119"/>
      <c r="BD248" s="119"/>
      <c r="BE248" s="189"/>
      <c r="BF248" s="119">
        <f t="shared" si="209"/>
        <v>0</v>
      </c>
      <c r="BG248" s="94">
        <f t="shared" si="212"/>
        <v>0</v>
      </c>
      <c r="BH248" s="57"/>
      <c r="BI248" s="49">
        <f t="shared" si="248"/>
        <v>0</v>
      </c>
      <c r="BK248" s="5"/>
    </row>
    <row r="249" spans="1:63" ht="15" customHeight="1" outlineLevel="2">
      <c r="A249" s="219" t="s">
        <v>220</v>
      </c>
      <c r="B249" s="221" t="s">
        <v>40</v>
      </c>
      <c r="C249" s="221" t="s">
        <v>15</v>
      </c>
      <c r="D249" s="118"/>
      <c r="E249" s="118"/>
      <c r="F249" s="118"/>
      <c r="G249" s="118"/>
      <c r="H249" s="118"/>
      <c r="I249" s="118"/>
      <c r="J249" s="87">
        <f t="shared" si="194"/>
        <v>0</v>
      </c>
      <c r="K249" s="104"/>
      <c r="L249" s="105"/>
      <c r="M249" s="106"/>
      <c r="N249" s="106"/>
      <c r="O249" s="107"/>
      <c r="P249" s="106"/>
      <c r="Q249" s="107"/>
      <c r="R249" s="106"/>
      <c r="S249" s="106"/>
      <c r="T249" s="107"/>
      <c r="U249" s="106"/>
      <c r="V249" s="107"/>
      <c r="W249" s="107"/>
      <c r="X249" s="107"/>
      <c r="Y249" s="106"/>
      <c r="Z249" s="106"/>
      <c r="AA249" s="107"/>
      <c r="AB249" s="106"/>
      <c r="AC249" s="107"/>
      <c r="AD249" s="107"/>
      <c r="AE249" s="107"/>
      <c r="AF249" s="107"/>
      <c r="AG249" s="106"/>
      <c r="AH249" s="106"/>
      <c r="AI249" s="106"/>
      <c r="AJ249" s="107"/>
      <c r="AK249" s="106"/>
      <c r="AL249" s="107"/>
      <c r="AM249" s="107"/>
      <c r="AN249" s="107"/>
      <c r="AO249" s="107"/>
      <c r="AP249" s="107"/>
      <c r="AQ249" s="106"/>
      <c r="AR249" s="106"/>
      <c r="AS249" s="106"/>
      <c r="AT249" s="106"/>
      <c r="AU249" s="106"/>
      <c r="AV249" s="107"/>
      <c r="AW249" s="107"/>
      <c r="AX249" s="107"/>
      <c r="AY249" s="106"/>
      <c r="AZ249" s="108"/>
      <c r="BA249" s="92">
        <f t="shared" si="230"/>
        <v>0</v>
      </c>
      <c r="BB249" s="119"/>
      <c r="BC249" s="119"/>
      <c r="BD249" s="119"/>
      <c r="BE249" s="189"/>
      <c r="BF249" s="119">
        <f t="shared" si="209"/>
        <v>0</v>
      </c>
      <c r="BG249" s="94">
        <f t="shared" si="212"/>
        <v>0</v>
      </c>
      <c r="BH249" s="57"/>
      <c r="BI249" s="49">
        <f t="shared" si="248"/>
        <v>0</v>
      </c>
      <c r="BK249" s="5"/>
    </row>
    <row r="250" spans="1:63" s="13" customFormat="1" ht="15" customHeight="1" outlineLevel="1">
      <c r="A250" s="222" t="s">
        <v>220</v>
      </c>
      <c r="B250" s="223"/>
      <c r="C250" s="223"/>
      <c r="D250" s="95">
        <f t="shared" ref="D250:I250" si="249">SUM(D247:D249)</f>
        <v>0</v>
      </c>
      <c r="E250" s="95">
        <f t="shared" si="249"/>
        <v>0</v>
      </c>
      <c r="F250" s="95">
        <f t="shared" si="249"/>
        <v>0</v>
      </c>
      <c r="G250" s="95">
        <f t="shared" si="249"/>
        <v>0</v>
      </c>
      <c r="H250" s="95">
        <f t="shared" si="249"/>
        <v>0</v>
      </c>
      <c r="I250" s="95">
        <f t="shared" si="249"/>
        <v>0</v>
      </c>
      <c r="J250" s="96">
        <f t="shared" si="194"/>
        <v>0</v>
      </c>
      <c r="K250" s="97">
        <f t="shared" ref="K250:AZ250" si="250">SUM(K247:K249)</f>
        <v>0</v>
      </c>
      <c r="L250" s="98">
        <f t="shared" si="250"/>
        <v>0</v>
      </c>
      <c r="M250" s="99">
        <f t="shared" si="250"/>
        <v>0</v>
      </c>
      <c r="N250" s="99">
        <f t="shared" si="250"/>
        <v>0</v>
      </c>
      <c r="O250" s="100">
        <f t="shared" si="250"/>
        <v>0</v>
      </c>
      <c r="P250" s="99">
        <f t="shared" si="250"/>
        <v>0</v>
      </c>
      <c r="Q250" s="100">
        <f t="shared" si="250"/>
        <v>0</v>
      </c>
      <c r="R250" s="99">
        <f t="shared" si="250"/>
        <v>0</v>
      </c>
      <c r="S250" s="99">
        <f t="shared" si="250"/>
        <v>0</v>
      </c>
      <c r="T250" s="100">
        <f t="shared" si="250"/>
        <v>0</v>
      </c>
      <c r="U250" s="99">
        <f t="shared" si="250"/>
        <v>0</v>
      </c>
      <c r="V250" s="100">
        <f t="shared" si="250"/>
        <v>0</v>
      </c>
      <c r="W250" s="100">
        <f t="shared" si="250"/>
        <v>0</v>
      </c>
      <c r="X250" s="100">
        <f t="shared" si="250"/>
        <v>0</v>
      </c>
      <c r="Y250" s="99">
        <f t="shared" si="250"/>
        <v>0</v>
      </c>
      <c r="Z250" s="99">
        <f t="shared" si="250"/>
        <v>0</v>
      </c>
      <c r="AA250" s="100">
        <f t="shared" si="250"/>
        <v>0</v>
      </c>
      <c r="AB250" s="99">
        <f t="shared" si="250"/>
        <v>0</v>
      </c>
      <c r="AC250" s="100">
        <f t="shared" si="250"/>
        <v>0</v>
      </c>
      <c r="AD250" s="100">
        <f t="shared" si="250"/>
        <v>0</v>
      </c>
      <c r="AE250" s="100">
        <f t="shared" si="250"/>
        <v>0</v>
      </c>
      <c r="AF250" s="100">
        <f t="shared" si="250"/>
        <v>0</v>
      </c>
      <c r="AG250" s="99">
        <f t="shared" si="250"/>
        <v>0</v>
      </c>
      <c r="AH250" s="99">
        <f t="shared" si="250"/>
        <v>0</v>
      </c>
      <c r="AI250" s="99">
        <f t="shared" si="250"/>
        <v>0</v>
      </c>
      <c r="AJ250" s="100">
        <f t="shared" si="250"/>
        <v>0</v>
      </c>
      <c r="AK250" s="99">
        <f t="shared" si="250"/>
        <v>0</v>
      </c>
      <c r="AL250" s="100">
        <f t="shared" si="250"/>
        <v>0</v>
      </c>
      <c r="AM250" s="100">
        <f t="shared" si="250"/>
        <v>0</v>
      </c>
      <c r="AN250" s="100">
        <f t="shared" si="250"/>
        <v>0</v>
      </c>
      <c r="AO250" s="100">
        <f t="shared" si="250"/>
        <v>0</v>
      </c>
      <c r="AP250" s="100">
        <f t="shared" si="250"/>
        <v>0</v>
      </c>
      <c r="AQ250" s="99">
        <f t="shared" si="250"/>
        <v>0</v>
      </c>
      <c r="AR250" s="99"/>
      <c r="AS250" s="99">
        <f t="shared" si="250"/>
        <v>0</v>
      </c>
      <c r="AT250" s="99">
        <f t="shared" si="250"/>
        <v>0</v>
      </c>
      <c r="AU250" s="99">
        <f t="shared" si="250"/>
        <v>0</v>
      </c>
      <c r="AV250" s="100">
        <f t="shared" si="250"/>
        <v>0</v>
      </c>
      <c r="AW250" s="100">
        <f t="shared" si="250"/>
        <v>0</v>
      </c>
      <c r="AX250" s="100">
        <f t="shared" si="250"/>
        <v>0</v>
      </c>
      <c r="AY250" s="99">
        <f t="shared" si="250"/>
        <v>0</v>
      </c>
      <c r="AZ250" s="101">
        <f t="shared" si="250"/>
        <v>0</v>
      </c>
      <c r="BA250" s="102">
        <f t="shared" si="230"/>
        <v>0</v>
      </c>
      <c r="BB250" s="100">
        <f t="shared" ref="BB250:BD250" si="251">SUM(BB247:BB249)</f>
        <v>0</v>
      </c>
      <c r="BC250" s="100">
        <f t="shared" si="251"/>
        <v>0</v>
      </c>
      <c r="BD250" s="100">
        <f t="shared" si="251"/>
        <v>0</v>
      </c>
      <c r="BE250" s="187">
        <v>0</v>
      </c>
      <c r="BF250" s="100">
        <f t="shared" si="209"/>
        <v>0</v>
      </c>
      <c r="BG250" s="103">
        <f t="shared" si="212"/>
        <v>0</v>
      </c>
      <c r="BH250" s="65"/>
      <c r="BI250" s="55">
        <f t="shared" ref="BI250:BI255" si="252">SUM(BB250:BG250)</f>
        <v>0</v>
      </c>
      <c r="BK250" s="1"/>
    </row>
    <row r="251" spans="1:63" ht="15" customHeight="1" outlineLevel="2">
      <c r="A251" s="219" t="s">
        <v>220</v>
      </c>
      <c r="B251" s="221" t="s">
        <v>41</v>
      </c>
      <c r="C251" s="221" t="s">
        <v>36</v>
      </c>
      <c r="D251" s="118"/>
      <c r="E251" s="118"/>
      <c r="F251" s="118"/>
      <c r="G251" s="118"/>
      <c r="H251" s="118"/>
      <c r="I251" s="118"/>
      <c r="J251" s="87">
        <f t="shared" si="194"/>
        <v>0</v>
      </c>
      <c r="K251" s="104"/>
      <c r="L251" s="105"/>
      <c r="M251" s="106"/>
      <c r="N251" s="106"/>
      <c r="O251" s="107"/>
      <c r="P251" s="106"/>
      <c r="Q251" s="107"/>
      <c r="R251" s="106"/>
      <c r="S251" s="106"/>
      <c r="T251" s="107"/>
      <c r="U251" s="106"/>
      <c r="V251" s="107"/>
      <c r="W251" s="107"/>
      <c r="X251" s="107"/>
      <c r="Y251" s="106"/>
      <c r="Z251" s="106"/>
      <c r="AA251" s="107"/>
      <c r="AB251" s="106"/>
      <c r="AC251" s="107"/>
      <c r="AD251" s="107"/>
      <c r="AE251" s="107"/>
      <c r="AF251" s="107"/>
      <c r="AG251" s="106"/>
      <c r="AH251" s="106"/>
      <c r="AI251" s="106"/>
      <c r="AJ251" s="107"/>
      <c r="AK251" s="106"/>
      <c r="AL251" s="107"/>
      <c r="AM251" s="107"/>
      <c r="AN251" s="107"/>
      <c r="AO251" s="107"/>
      <c r="AP251" s="107"/>
      <c r="AQ251" s="106"/>
      <c r="AR251" s="106"/>
      <c r="AS251" s="106"/>
      <c r="AT251" s="106"/>
      <c r="AU251" s="106"/>
      <c r="AV251" s="107"/>
      <c r="AW251" s="107"/>
      <c r="AX251" s="107"/>
      <c r="AY251" s="106"/>
      <c r="AZ251" s="108"/>
      <c r="BA251" s="92">
        <f t="shared" si="230"/>
        <v>0</v>
      </c>
      <c r="BB251" s="119"/>
      <c r="BC251" s="119"/>
      <c r="BD251" s="119"/>
      <c r="BE251" s="189"/>
      <c r="BF251" s="119">
        <f t="shared" si="209"/>
        <v>0</v>
      </c>
      <c r="BG251" s="94">
        <f t="shared" si="212"/>
        <v>0</v>
      </c>
      <c r="BH251" s="57"/>
      <c r="BI251" s="49">
        <f t="shared" si="252"/>
        <v>0</v>
      </c>
      <c r="BK251" s="5"/>
    </row>
    <row r="252" spans="1:63" ht="15" customHeight="1" outlineLevel="2">
      <c r="A252" s="219" t="s">
        <v>220</v>
      </c>
      <c r="B252" s="221" t="s">
        <v>41</v>
      </c>
      <c r="C252" s="221" t="s">
        <v>22</v>
      </c>
      <c r="D252" s="118"/>
      <c r="E252" s="118"/>
      <c r="F252" s="118"/>
      <c r="G252" s="118"/>
      <c r="H252" s="118"/>
      <c r="I252" s="118"/>
      <c r="J252" s="87">
        <f t="shared" si="194"/>
        <v>0</v>
      </c>
      <c r="K252" s="104"/>
      <c r="L252" s="105"/>
      <c r="M252" s="106"/>
      <c r="N252" s="106"/>
      <c r="O252" s="107"/>
      <c r="P252" s="106"/>
      <c r="Q252" s="107"/>
      <c r="R252" s="106"/>
      <c r="S252" s="106"/>
      <c r="T252" s="107"/>
      <c r="U252" s="106"/>
      <c r="V252" s="107"/>
      <c r="W252" s="107"/>
      <c r="X252" s="107"/>
      <c r="Y252" s="106"/>
      <c r="Z252" s="106"/>
      <c r="AA252" s="107"/>
      <c r="AB252" s="106"/>
      <c r="AC252" s="107"/>
      <c r="AD252" s="107"/>
      <c r="AE252" s="107"/>
      <c r="AF252" s="107"/>
      <c r="AG252" s="106"/>
      <c r="AH252" s="106"/>
      <c r="AI252" s="106"/>
      <c r="AJ252" s="107"/>
      <c r="AK252" s="106"/>
      <c r="AL252" s="107"/>
      <c r="AM252" s="107"/>
      <c r="AN252" s="107"/>
      <c r="AO252" s="107"/>
      <c r="AP252" s="107"/>
      <c r="AQ252" s="106"/>
      <c r="AR252" s="106"/>
      <c r="AS252" s="106"/>
      <c r="AT252" s="106"/>
      <c r="AU252" s="106"/>
      <c r="AV252" s="107"/>
      <c r="AW252" s="107"/>
      <c r="AX252" s="107"/>
      <c r="AY252" s="106"/>
      <c r="AZ252" s="108"/>
      <c r="BA252" s="92">
        <f t="shared" si="230"/>
        <v>0</v>
      </c>
      <c r="BB252" s="119"/>
      <c r="BC252" s="119"/>
      <c r="BD252" s="119"/>
      <c r="BE252" s="189"/>
      <c r="BF252" s="119">
        <f t="shared" si="209"/>
        <v>0</v>
      </c>
      <c r="BG252" s="94">
        <f t="shared" si="212"/>
        <v>0</v>
      </c>
      <c r="BH252" s="57"/>
      <c r="BI252" s="49">
        <f t="shared" si="252"/>
        <v>0</v>
      </c>
      <c r="BK252" s="5"/>
    </row>
    <row r="253" spans="1:63" ht="15" customHeight="1" outlineLevel="2">
      <c r="A253" s="219" t="s">
        <v>220</v>
      </c>
      <c r="B253" s="221" t="s">
        <v>41</v>
      </c>
      <c r="C253" s="221" t="s">
        <v>15</v>
      </c>
      <c r="D253" s="118"/>
      <c r="E253" s="118"/>
      <c r="F253" s="118"/>
      <c r="G253" s="118"/>
      <c r="H253" s="118"/>
      <c r="I253" s="118"/>
      <c r="J253" s="87">
        <f t="shared" si="194"/>
        <v>0</v>
      </c>
      <c r="K253" s="104"/>
      <c r="L253" s="105"/>
      <c r="M253" s="106"/>
      <c r="N253" s="106"/>
      <c r="O253" s="107"/>
      <c r="P253" s="106"/>
      <c r="Q253" s="107"/>
      <c r="R253" s="106"/>
      <c r="S253" s="106"/>
      <c r="T253" s="107"/>
      <c r="U253" s="106"/>
      <c r="V253" s="107"/>
      <c r="W253" s="107"/>
      <c r="X253" s="107"/>
      <c r="Y253" s="106"/>
      <c r="Z253" s="106"/>
      <c r="AA253" s="107"/>
      <c r="AB253" s="106"/>
      <c r="AC253" s="107"/>
      <c r="AD253" s="107"/>
      <c r="AE253" s="107"/>
      <c r="AF253" s="107"/>
      <c r="AG253" s="106"/>
      <c r="AH253" s="106"/>
      <c r="AI253" s="106"/>
      <c r="AJ253" s="107"/>
      <c r="AK253" s="106"/>
      <c r="AL253" s="107"/>
      <c r="AM253" s="107"/>
      <c r="AN253" s="107"/>
      <c r="AO253" s="107"/>
      <c r="AP253" s="107"/>
      <c r="AQ253" s="106"/>
      <c r="AR253" s="106"/>
      <c r="AS253" s="106"/>
      <c r="AT253" s="106"/>
      <c r="AU253" s="106"/>
      <c r="AV253" s="107"/>
      <c r="AW253" s="107"/>
      <c r="AX253" s="107"/>
      <c r="AY253" s="106"/>
      <c r="AZ253" s="108"/>
      <c r="BA253" s="92">
        <f t="shared" si="230"/>
        <v>0</v>
      </c>
      <c r="BB253" s="119"/>
      <c r="BC253" s="119"/>
      <c r="BD253" s="119"/>
      <c r="BE253" s="189"/>
      <c r="BF253" s="119">
        <f t="shared" ref="BF253:BF282" si="253">BE253+H253-V253</f>
        <v>0</v>
      </c>
      <c r="BG253" s="94">
        <f t="shared" si="212"/>
        <v>0</v>
      </c>
      <c r="BH253" s="57"/>
      <c r="BI253" s="49">
        <f t="shared" si="252"/>
        <v>0</v>
      </c>
      <c r="BK253" s="5"/>
    </row>
    <row r="254" spans="1:63" s="13" customFormat="1" ht="15" customHeight="1" outlineLevel="1">
      <c r="A254" s="222" t="s">
        <v>220</v>
      </c>
      <c r="B254" s="223"/>
      <c r="C254" s="223"/>
      <c r="D254" s="95">
        <f t="shared" ref="D254:I254" si="254">SUM(D251:D253)</f>
        <v>0</v>
      </c>
      <c r="E254" s="95">
        <f t="shared" si="254"/>
        <v>0</v>
      </c>
      <c r="F254" s="95">
        <f t="shared" si="254"/>
        <v>0</v>
      </c>
      <c r="G254" s="95">
        <f t="shared" si="254"/>
        <v>0</v>
      </c>
      <c r="H254" s="95">
        <f t="shared" si="254"/>
        <v>0</v>
      </c>
      <c r="I254" s="95">
        <f t="shared" si="254"/>
        <v>0</v>
      </c>
      <c r="J254" s="96">
        <f t="shared" ref="J254:J284" si="255">SUM(D254:H254)-I254</f>
        <v>0</v>
      </c>
      <c r="K254" s="97">
        <f t="shared" ref="K254:AZ254" si="256">SUM(K251:K253)</f>
        <v>0</v>
      </c>
      <c r="L254" s="98">
        <f t="shared" si="256"/>
        <v>0</v>
      </c>
      <c r="M254" s="99">
        <f t="shared" si="256"/>
        <v>0</v>
      </c>
      <c r="N254" s="99">
        <f t="shared" si="256"/>
        <v>0</v>
      </c>
      <c r="O254" s="100">
        <f t="shared" si="256"/>
        <v>0</v>
      </c>
      <c r="P254" s="99">
        <f t="shared" si="256"/>
        <v>0</v>
      </c>
      <c r="Q254" s="100">
        <f t="shared" si="256"/>
        <v>0</v>
      </c>
      <c r="R254" s="99">
        <f t="shared" si="256"/>
        <v>0</v>
      </c>
      <c r="S254" s="99">
        <f t="shared" si="256"/>
        <v>0</v>
      </c>
      <c r="T254" s="100">
        <f t="shared" si="256"/>
        <v>0</v>
      </c>
      <c r="U254" s="99">
        <f t="shared" si="256"/>
        <v>0</v>
      </c>
      <c r="V254" s="100">
        <f t="shared" si="256"/>
        <v>0</v>
      </c>
      <c r="W254" s="100">
        <f t="shared" si="256"/>
        <v>0</v>
      </c>
      <c r="X254" s="100">
        <f t="shared" si="256"/>
        <v>0</v>
      </c>
      <c r="Y254" s="99">
        <f t="shared" si="256"/>
        <v>0</v>
      </c>
      <c r="Z254" s="99">
        <f t="shared" si="256"/>
        <v>0</v>
      </c>
      <c r="AA254" s="100">
        <f t="shared" si="256"/>
        <v>0</v>
      </c>
      <c r="AB254" s="99">
        <f t="shared" si="256"/>
        <v>0</v>
      </c>
      <c r="AC254" s="100">
        <f t="shared" si="256"/>
        <v>0</v>
      </c>
      <c r="AD254" s="100">
        <f t="shared" si="256"/>
        <v>0</v>
      </c>
      <c r="AE254" s="100">
        <f t="shared" si="256"/>
        <v>0</v>
      </c>
      <c r="AF254" s="100">
        <f t="shared" si="256"/>
        <v>0</v>
      </c>
      <c r="AG254" s="99">
        <f t="shared" si="256"/>
        <v>0</v>
      </c>
      <c r="AH254" s="99">
        <f t="shared" si="256"/>
        <v>0</v>
      </c>
      <c r="AI254" s="99">
        <f t="shared" ref="AI254" si="257">SUM(AI251:AI253)</f>
        <v>0</v>
      </c>
      <c r="AJ254" s="100">
        <f t="shared" si="256"/>
        <v>0</v>
      </c>
      <c r="AK254" s="99">
        <f t="shared" si="256"/>
        <v>0</v>
      </c>
      <c r="AL254" s="100">
        <f t="shared" si="256"/>
        <v>0</v>
      </c>
      <c r="AM254" s="100">
        <f t="shared" si="256"/>
        <v>0</v>
      </c>
      <c r="AN254" s="100">
        <f t="shared" si="256"/>
        <v>0</v>
      </c>
      <c r="AO254" s="100">
        <f t="shared" si="256"/>
        <v>0</v>
      </c>
      <c r="AP254" s="100">
        <f t="shared" si="256"/>
        <v>0</v>
      </c>
      <c r="AQ254" s="99">
        <f t="shared" si="256"/>
        <v>0</v>
      </c>
      <c r="AR254" s="99"/>
      <c r="AS254" s="99">
        <f t="shared" si="256"/>
        <v>0</v>
      </c>
      <c r="AT254" s="99">
        <f t="shared" si="256"/>
        <v>0</v>
      </c>
      <c r="AU254" s="99">
        <f t="shared" si="256"/>
        <v>0</v>
      </c>
      <c r="AV254" s="100">
        <f t="shared" si="256"/>
        <v>0</v>
      </c>
      <c r="AW254" s="100">
        <f t="shared" si="256"/>
        <v>0</v>
      </c>
      <c r="AX254" s="100">
        <f t="shared" si="256"/>
        <v>0</v>
      </c>
      <c r="AY254" s="99">
        <f t="shared" ref="AY254" si="258">SUM(AY251:AY253)</f>
        <v>0</v>
      </c>
      <c r="AZ254" s="101">
        <f t="shared" si="256"/>
        <v>0</v>
      </c>
      <c r="BA254" s="102">
        <f t="shared" si="230"/>
        <v>0</v>
      </c>
      <c r="BB254" s="100">
        <f t="shared" ref="BB254:BD254" si="259">SUM(BB251:BB253)</f>
        <v>0</v>
      </c>
      <c r="BC254" s="100">
        <f t="shared" si="259"/>
        <v>0</v>
      </c>
      <c r="BD254" s="100">
        <f t="shared" si="259"/>
        <v>0</v>
      </c>
      <c r="BE254" s="187">
        <f>SUM(BE251:BE253)</f>
        <v>0</v>
      </c>
      <c r="BF254" s="100">
        <f t="shared" si="253"/>
        <v>0</v>
      </c>
      <c r="BG254" s="103">
        <f t="shared" si="212"/>
        <v>0</v>
      </c>
      <c r="BH254" s="65"/>
      <c r="BI254" s="55">
        <f t="shared" si="252"/>
        <v>0</v>
      </c>
      <c r="BK254" s="1"/>
    </row>
    <row r="255" spans="1:63" s="75" customFormat="1" ht="15" customHeight="1">
      <c r="A255" s="262" t="s">
        <v>220</v>
      </c>
      <c r="B255" s="224"/>
      <c r="C255" s="224"/>
      <c r="D255" s="109">
        <f>SUM(D225,D232,D239,D246,D250,D254)</f>
        <v>321</v>
      </c>
      <c r="E255" s="109">
        <f t="shared" ref="E255:AZ255" si="260">SUM(E225,E232,E239,E246,E250,E254)</f>
        <v>0</v>
      </c>
      <c r="F255" s="109">
        <f t="shared" si="260"/>
        <v>0</v>
      </c>
      <c r="G255" s="109">
        <f t="shared" si="260"/>
        <v>0</v>
      </c>
      <c r="H255" s="109">
        <f t="shared" si="260"/>
        <v>0</v>
      </c>
      <c r="I255" s="109">
        <f t="shared" si="260"/>
        <v>0</v>
      </c>
      <c r="J255" s="149">
        <f t="shared" si="260"/>
        <v>321</v>
      </c>
      <c r="K255" s="111">
        <f t="shared" si="260"/>
        <v>0</v>
      </c>
      <c r="L255" s="112">
        <f t="shared" si="260"/>
        <v>1</v>
      </c>
      <c r="M255" s="113">
        <f t="shared" si="260"/>
        <v>0</v>
      </c>
      <c r="N255" s="113">
        <f t="shared" si="260"/>
        <v>7</v>
      </c>
      <c r="O255" s="114">
        <f t="shared" si="260"/>
        <v>0</v>
      </c>
      <c r="P255" s="113">
        <f t="shared" si="260"/>
        <v>0</v>
      </c>
      <c r="Q255" s="114">
        <f t="shared" si="260"/>
        <v>1</v>
      </c>
      <c r="R255" s="113">
        <f t="shared" si="260"/>
        <v>1</v>
      </c>
      <c r="S255" s="113">
        <f t="shared" si="260"/>
        <v>0</v>
      </c>
      <c r="T255" s="114">
        <f t="shared" si="260"/>
        <v>0</v>
      </c>
      <c r="U255" s="113">
        <f t="shared" si="260"/>
        <v>0</v>
      </c>
      <c r="V255" s="114">
        <f t="shared" si="260"/>
        <v>0</v>
      </c>
      <c r="W255" s="114">
        <f t="shared" si="260"/>
        <v>1</v>
      </c>
      <c r="X255" s="114">
        <f t="shared" si="260"/>
        <v>0</v>
      </c>
      <c r="Y255" s="113">
        <f t="shared" si="260"/>
        <v>0</v>
      </c>
      <c r="Z255" s="113">
        <f t="shared" si="260"/>
        <v>0</v>
      </c>
      <c r="AA255" s="114">
        <f t="shared" si="260"/>
        <v>0</v>
      </c>
      <c r="AB255" s="113">
        <f t="shared" si="260"/>
        <v>0</v>
      </c>
      <c r="AC255" s="114">
        <f t="shared" si="260"/>
        <v>0</v>
      </c>
      <c r="AD255" s="114">
        <f t="shared" si="260"/>
        <v>0</v>
      </c>
      <c r="AE255" s="114">
        <f t="shared" si="260"/>
        <v>2</v>
      </c>
      <c r="AF255" s="114">
        <f t="shared" si="260"/>
        <v>6</v>
      </c>
      <c r="AG255" s="113">
        <f t="shared" si="260"/>
        <v>0</v>
      </c>
      <c r="AH255" s="113">
        <f t="shared" si="260"/>
        <v>0</v>
      </c>
      <c r="AI255" s="113">
        <f t="shared" si="260"/>
        <v>0</v>
      </c>
      <c r="AJ255" s="114">
        <f t="shared" si="260"/>
        <v>1</v>
      </c>
      <c r="AK255" s="113">
        <f t="shared" si="260"/>
        <v>1</v>
      </c>
      <c r="AL255" s="114">
        <f t="shared" si="260"/>
        <v>4</v>
      </c>
      <c r="AM255" s="114">
        <f t="shared" si="260"/>
        <v>0</v>
      </c>
      <c r="AN255" s="114">
        <f t="shared" si="260"/>
        <v>0</v>
      </c>
      <c r="AO255" s="114">
        <f t="shared" si="260"/>
        <v>0</v>
      </c>
      <c r="AP255" s="114">
        <f t="shared" si="260"/>
        <v>2</v>
      </c>
      <c r="AQ255" s="113">
        <f t="shared" si="260"/>
        <v>0</v>
      </c>
      <c r="AR255" s="113">
        <f t="shared" si="260"/>
        <v>0</v>
      </c>
      <c r="AS255" s="113">
        <f t="shared" si="260"/>
        <v>0</v>
      </c>
      <c r="AT255" s="113">
        <f t="shared" si="260"/>
        <v>0</v>
      </c>
      <c r="AU255" s="113">
        <f t="shared" si="260"/>
        <v>0</v>
      </c>
      <c r="AV255" s="114">
        <f t="shared" si="260"/>
        <v>0</v>
      </c>
      <c r="AW255" s="114">
        <f t="shared" si="260"/>
        <v>0</v>
      </c>
      <c r="AX255" s="114">
        <f t="shared" si="260"/>
        <v>4</v>
      </c>
      <c r="AY255" s="113">
        <f t="shared" si="260"/>
        <v>0</v>
      </c>
      <c r="AZ255" s="115">
        <f t="shared" si="260"/>
        <v>0</v>
      </c>
      <c r="BA255" s="146">
        <f t="shared" ref="BA255" si="261">SUM(K255:AZ255)</f>
        <v>31</v>
      </c>
      <c r="BB255" s="114">
        <f t="shared" ref="BB255:BE255" si="262">SUM(BB225,BB232,BB239,BB246,BB250,BB254)</f>
        <v>0</v>
      </c>
      <c r="BC255" s="114">
        <f t="shared" si="262"/>
        <v>4</v>
      </c>
      <c r="BD255" s="114">
        <f t="shared" si="262"/>
        <v>0</v>
      </c>
      <c r="BE255" s="188">
        <f t="shared" si="262"/>
        <v>11</v>
      </c>
      <c r="BF255" s="114">
        <f t="shared" si="253"/>
        <v>11</v>
      </c>
      <c r="BG255" s="117">
        <f t="shared" si="212"/>
        <v>275</v>
      </c>
      <c r="BH255" s="66"/>
      <c r="BI255" s="51">
        <f t="shared" si="252"/>
        <v>301</v>
      </c>
      <c r="BK255" s="76"/>
    </row>
    <row r="256" spans="1:63" ht="15" customHeight="1" outlineLevel="2">
      <c r="A256" s="219" t="s">
        <v>220</v>
      </c>
      <c r="B256" s="221" t="s">
        <v>24</v>
      </c>
      <c r="C256" s="221" t="s">
        <v>36</v>
      </c>
      <c r="D256" s="150">
        <v>9</v>
      </c>
      <c r="E256" s="150"/>
      <c r="F256" s="150"/>
      <c r="G256" s="150"/>
      <c r="H256" s="150"/>
      <c r="I256" s="150"/>
      <c r="J256" s="87">
        <f t="shared" si="255"/>
        <v>9</v>
      </c>
      <c r="K256" s="141"/>
      <c r="L256" s="142"/>
      <c r="M256" s="143"/>
      <c r="N256" s="143"/>
      <c r="O256" s="144"/>
      <c r="P256" s="143"/>
      <c r="Q256" s="144"/>
      <c r="R256" s="143"/>
      <c r="S256" s="143"/>
      <c r="T256" s="144"/>
      <c r="U256" s="143"/>
      <c r="V256" s="144"/>
      <c r="W256" s="144"/>
      <c r="X256" s="144"/>
      <c r="Y256" s="143"/>
      <c r="Z256" s="143"/>
      <c r="AA256" s="144"/>
      <c r="AB256" s="143"/>
      <c r="AC256" s="144"/>
      <c r="AD256" s="144"/>
      <c r="AE256" s="144"/>
      <c r="AF256" s="144"/>
      <c r="AG256" s="143"/>
      <c r="AH256" s="143"/>
      <c r="AI256" s="143"/>
      <c r="AJ256" s="144"/>
      <c r="AK256" s="143"/>
      <c r="AL256" s="144"/>
      <c r="AM256" s="144"/>
      <c r="AN256" s="144"/>
      <c r="AO256" s="144"/>
      <c r="AP256" s="144"/>
      <c r="AQ256" s="143"/>
      <c r="AR256" s="143"/>
      <c r="AS256" s="143"/>
      <c r="AT256" s="143"/>
      <c r="AU256" s="143"/>
      <c r="AV256" s="144"/>
      <c r="AW256" s="144"/>
      <c r="AX256" s="144"/>
      <c r="AY256" s="143"/>
      <c r="AZ256" s="145"/>
      <c r="BA256" s="92">
        <f t="shared" ref="BA256:BA261" si="263">SUM(K256:AZ256)</f>
        <v>0</v>
      </c>
      <c r="BB256" s="119"/>
      <c r="BC256" s="119"/>
      <c r="BD256" s="119"/>
      <c r="BE256" s="189"/>
      <c r="BF256" s="119">
        <f t="shared" si="253"/>
        <v>0</v>
      </c>
      <c r="BG256" s="94">
        <f t="shared" si="212"/>
        <v>9</v>
      </c>
      <c r="BH256" s="57"/>
      <c r="BI256" s="49">
        <f t="shared" ref="BI256:BI262" si="264">SUM(BB256:BG256)</f>
        <v>9</v>
      </c>
      <c r="BJ256" s="4"/>
      <c r="BK256" s="5"/>
    </row>
    <row r="257" spans="1:63" ht="15" customHeight="1" outlineLevel="2">
      <c r="A257" s="219" t="s">
        <v>220</v>
      </c>
      <c r="B257" s="221" t="s">
        <v>24</v>
      </c>
      <c r="C257" s="221" t="s">
        <v>17</v>
      </c>
      <c r="D257" s="118">
        <v>3</v>
      </c>
      <c r="E257" s="118"/>
      <c r="F257" s="118"/>
      <c r="G257" s="118"/>
      <c r="H257" s="118"/>
      <c r="I257" s="118"/>
      <c r="J257" s="87">
        <f t="shared" si="255"/>
        <v>3</v>
      </c>
      <c r="K257" s="141"/>
      <c r="L257" s="142"/>
      <c r="M257" s="143"/>
      <c r="N257" s="143"/>
      <c r="O257" s="144"/>
      <c r="P257" s="143"/>
      <c r="Q257" s="144"/>
      <c r="R257" s="143"/>
      <c r="S257" s="143"/>
      <c r="T257" s="144"/>
      <c r="U257" s="143"/>
      <c r="V257" s="144"/>
      <c r="W257" s="144"/>
      <c r="X257" s="144"/>
      <c r="Y257" s="143"/>
      <c r="Z257" s="143"/>
      <c r="AA257" s="144"/>
      <c r="AB257" s="143"/>
      <c r="AC257" s="144"/>
      <c r="AD257" s="144"/>
      <c r="AE257" s="144"/>
      <c r="AF257" s="144"/>
      <c r="AG257" s="143"/>
      <c r="AH257" s="143"/>
      <c r="AI257" s="143"/>
      <c r="AJ257" s="144"/>
      <c r="AK257" s="143"/>
      <c r="AL257" s="144"/>
      <c r="AM257" s="144"/>
      <c r="AN257" s="144"/>
      <c r="AO257" s="144"/>
      <c r="AP257" s="144"/>
      <c r="AQ257" s="143"/>
      <c r="AR257" s="143"/>
      <c r="AS257" s="143"/>
      <c r="AT257" s="143"/>
      <c r="AU257" s="143"/>
      <c r="AV257" s="144"/>
      <c r="AW257" s="144"/>
      <c r="AX257" s="144"/>
      <c r="AY257" s="143"/>
      <c r="AZ257" s="145"/>
      <c r="BA257" s="92">
        <f t="shared" si="263"/>
        <v>0</v>
      </c>
      <c r="BB257" s="119"/>
      <c r="BC257" s="119"/>
      <c r="BD257" s="119"/>
      <c r="BE257" s="189"/>
      <c r="BF257" s="119">
        <f t="shared" si="253"/>
        <v>0</v>
      </c>
      <c r="BG257" s="94">
        <f t="shared" si="212"/>
        <v>3</v>
      </c>
      <c r="BH257" s="57"/>
      <c r="BI257" s="49">
        <f t="shared" si="264"/>
        <v>3</v>
      </c>
      <c r="BJ257" s="4"/>
      <c r="BK257" s="5"/>
    </row>
    <row r="258" spans="1:63" ht="15" customHeight="1" outlineLevel="2">
      <c r="A258" s="219" t="s">
        <v>220</v>
      </c>
      <c r="B258" s="221" t="s">
        <v>24</v>
      </c>
      <c r="C258" s="221" t="s">
        <v>37</v>
      </c>
      <c r="D258" s="118">
        <v>1</v>
      </c>
      <c r="E258" s="118"/>
      <c r="F258" s="118"/>
      <c r="G258" s="118"/>
      <c r="H258" s="118"/>
      <c r="I258" s="118"/>
      <c r="J258" s="87">
        <f t="shared" si="255"/>
        <v>1</v>
      </c>
      <c r="K258" s="141"/>
      <c r="L258" s="142"/>
      <c r="M258" s="143"/>
      <c r="N258" s="143"/>
      <c r="O258" s="144"/>
      <c r="P258" s="143"/>
      <c r="Q258" s="144"/>
      <c r="R258" s="143"/>
      <c r="S258" s="143"/>
      <c r="T258" s="144"/>
      <c r="U258" s="143"/>
      <c r="V258" s="144"/>
      <c r="W258" s="144"/>
      <c r="X258" s="144"/>
      <c r="Y258" s="143"/>
      <c r="Z258" s="143"/>
      <c r="AA258" s="144"/>
      <c r="AB258" s="143"/>
      <c r="AC258" s="144"/>
      <c r="AD258" s="144"/>
      <c r="AE258" s="144"/>
      <c r="AF258" s="144"/>
      <c r="AG258" s="143"/>
      <c r="AH258" s="143"/>
      <c r="AI258" s="143"/>
      <c r="AJ258" s="144"/>
      <c r="AK258" s="143"/>
      <c r="AL258" s="144"/>
      <c r="AM258" s="144"/>
      <c r="AN258" s="144"/>
      <c r="AO258" s="144"/>
      <c r="AP258" s="144"/>
      <c r="AQ258" s="143">
        <v>1</v>
      </c>
      <c r="AR258" s="143"/>
      <c r="AS258" s="143"/>
      <c r="AT258" s="143"/>
      <c r="AU258" s="143"/>
      <c r="AV258" s="144"/>
      <c r="AW258" s="144"/>
      <c r="AX258" s="144"/>
      <c r="AY258" s="143"/>
      <c r="AZ258" s="145"/>
      <c r="BA258" s="92">
        <f t="shared" si="263"/>
        <v>1</v>
      </c>
      <c r="BB258" s="119"/>
      <c r="BC258" s="119"/>
      <c r="BD258" s="119"/>
      <c r="BE258" s="189"/>
      <c r="BF258" s="119">
        <f t="shared" si="253"/>
        <v>0</v>
      </c>
      <c r="BG258" s="94">
        <f t="shared" si="212"/>
        <v>0</v>
      </c>
      <c r="BH258" s="57"/>
      <c r="BI258" s="49">
        <f t="shared" si="264"/>
        <v>0</v>
      </c>
      <c r="BJ258" s="4"/>
      <c r="BK258" s="5"/>
    </row>
    <row r="259" spans="1:63" ht="15" customHeight="1" outlineLevel="2">
      <c r="A259" s="219" t="s">
        <v>220</v>
      </c>
      <c r="B259" s="221" t="s">
        <v>24</v>
      </c>
      <c r="C259" s="221" t="s">
        <v>14</v>
      </c>
      <c r="D259" s="118">
        <v>2</v>
      </c>
      <c r="E259" s="118"/>
      <c r="F259" s="118"/>
      <c r="G259" s="118"/>
      <c r="H259" s="118"/>
      <c r="I259" s="118"/>
      <c r="J259" s="87">
        <f t="shared" si="255"/>
        <v>2</v>
      </c>
      <c r="K259" s="141"/>
      <c r="L259" s="142"/>
      <c r="M259" s="143"/>
      <c r="N259" s="143"/>
      <c r="O259" s="144"/>
      <c r="P259" s="143"/>
      <c r="Q259" s="144"/>
      <c r="R259" s="143"/>
      <c r="S259" s="143"/>
      <c r="T259" s="144"/>
      <c r="U259" s="143"/>
      <c r="V259" s="144"/>
      <c r="W259" s="144"/>
      <c r="X259" s="144"/>
      <c r="Y259" s="143"/>
      <c r="Z259" s="143"/>
      <c r="AA259" s="144"/>
      <c r="AB259" s="143"/>
      <c r="AC259" s="144"/>
      <c r="AD259" s="144"/>
      <c r="AE259" s="144"/>
      <c r="AF259" s="144"/>
      <c r="AG259" s="143"/>
      <c r="AH259" s="143"/>
      <c r="AI259" s="143"/>
      <c r="AJ259" s="144"/>
      <c r="AK259" s="143"/>
      <c r="AL259" s="144"/>
      <c r="AM259" s="144"/>
      <c r="AN259" s="144"/>
      <c r="AO259" s="144"/>
      <c r="AP259" s="144"/>
      <c r="AQ259" s="143"/>
      <c r="AR259" s="143"/>
      <c r="AS259" s="143"/>
      <c r="AT259" s="143"/>
      <c r="AU259" s="143"/>
      <c r="AV259" s="144"/>
      <c r="AW259" s="144"/>
      <c r="AX259" s="144"/>
      <c r="AY259" s="143"/>
      <c r="AZ259" s="145"/>
      <c r="BA259" s="92">
        <f t="shared" si="263"/>
        <v>0</v>
      </c>
      <c r="BB259" s="119"/>
      <c r="BC259" s="119"/>
      <c r="BD259" s="119"/>
      <c r="BE259" s="189"/>
      <c r="BF259" s="119">
        <f t="shared" si="253"/>
        <v>0</v>
      </c>
      <c r="BG259" s="94">
        <f t="shared" si="212"/>
        <v>2</v>
      </c>
      <c r="BH259" s="57"/>
      <c r="BI259" s="49">
        <f t="shared" si="264"/>
        <v>2</v>
      </c>
      <c r="BJ259" s="4"/>
      <c r="BK259" s="5"/>
    </row>
    <row r="260" spans="1:63" ht="15" customHeight="1" outlineLevel="2">
      <c r="A260" s="219" t="s">
        <v>220</v>
      </c>
      <c r="B260" s="221" t="s">
        <v>24</v>
      </c>
      <c r="C260" s="221" t="s">
        <v>18</v>
      </c>
      <c r="D260" s="118"/>
      <c r="E260" s="118"/>
      <c r="F260" s="118"/>
      <c r="G260" s="118"/>
      <c r="H260" s="118"/>
      <c r="I260" s="118"/>
      <c r="J260" s="87">
        <f t="shared" si="255"/>
        <v>0</v>
      </c>
      <c r="K260" s="141"/>
      <c r="L260" s="142"/>
      <c r="M260" s="143"/>
      <c r="N260" s="143"/>
      <c r="O260" s="144"/>
      <c r="P260" s="143"/>
      <c r="Q260" s="144"/>
      <c r="R260" s="143"/>
      <c r="S260" s="143"/>
      <c r="T260" s="144"/>
      <c r="U260" s="143"/>
      <c r="V260" s="144"/>
      <c r="W260" s="144"/>
      <c r="X260" s="144"/>
      <c r="Y260" s="143"/>
      <c r="Z260" s="143"/>
      <c r="AA260" s="144"/>
      <c r="AB260" s="143"/>
      <c r="AC260" s="144"/>
      <c r="AD260" s="144"/>
      <c r="AE260" s="144"/>
      <c r="AF260" s="144"/>
      <c r="AG260" s="143"/>
      <c r="AH260" s="143"/>
      <c r="AI260" s="143"/>
      <c r="AJ260" s="144"/>
      <c r="AK260" s="143"/>
      <c r="AL260" s="144"/>
      <c r="AM260" s="144"/>
      <c r="AN260" s="144"/>
      <c r="AO260" s="144"/>
      <c r="AP260" s="144"/>
      <c r="AQ260" s="143"/>
      <c r="AR260" s="143"/>
      <c r="AS260" s="143"/>
      <c r="AT260" s="143"/>
      <c r="AU260" s="143"/>
      <c r="AV260" s="144"/>
      <c r="AW260" s="144"/>
      <c r="AX260" s="144"/>
      <c r="AY260" s="143"/>
      <c r="AZ260" s="145"/>
      <c r="BA260" s="92">
        <f t="shared" si="263"/>
        <v>0</v>
      </c>
      <c r="BB260" s="119"/>
      <c r="BC260" s="119"/>
      <c r="BD260" s="119"/>
      <c r="BE260" s="189"/>
      <c r="BF260" s="119">
        <f t="shared" si="253"/>
        <v>0</v>
      </c>
      <c r="BG260" s="94">
        <f t="shared" ref="BG260:BG284" si="265">J260-SUM(BA260,BB260,BC260,BD260,BF260)</f>
        <v>0</v>
      </c>
      <c r="BH260" s="57"/>
      <c r="BI260" s="49">
        <f t="shared" si="264"/>
        <v>0</v>
      </c>
      <c r="BJ260" s="4"/>
      <c r="BK260" s="5"/>
    </row>
    <row r="261" spans="1:63" ht="15" customHeight="1" outlineLevel="2">
      <c r="A261" s="219" t="s">
        <v>220</v>
      </c>
      <c r="B261" s="221" t="s">
        <v>24</v>
      </c>
      <c r="C261" s="221" t="s">
        <v>143</v>
      </c>
      <c r="D261" s="118">
        <v>7</v>
      </c>
      <c r="E261" s="118"/>
      <c r="F261" s="118"/>
      <c r="G261" s="118"/>
      <c r="H261" s="118"/>
      <c r="I261" s="118"/>
      <c r="J261" s="87">
        <f t="shared" si="255"/>
        <v>7</v>
      </c>
      <c r="K261" s="141"/>
      <c r="L261" s="142"/>
      <c r="M261" s="143"/>
      <c r="N261" s="143"/>
      <c r="O261" s="144"/>
      <c r="P261" s="143"/>
      <c r="Q261" s="144"/>
      <c r="R261" s="143"/>
      <c r="S261" s="143"/>
      <c r="T261" s="144"/>
      <c r="U261" s="143"/>
      <c r="V261" s="144"/>
      <c r="W261" s="144"/>
      <c r="X261" s="144"/>
      <c r="Y261" s="143"/>
      <c r="Z261" s="256">
        <v>1</v>
      </c>
      <c r="AA261" s="144"/>
      <c r="AB261" s="143"/>
      <c r="AC261" s="144"/>
      <c r="AD261" s="144"/>
      <c r="AE261" s="144"/>
      <c r="AF261" s="144"/>
      <c r="AG261" s="143"/>
      <c r="AH261" s="143"/>
      <c r="AI261" s="143"/>
      <c r="AJ261" s="144"/>
      <c r="AK261" s="143"/>
      <c r="AL261" s="144"/>
      <c r="AM261" s="144"/>
      <c r="AN261" s="144"/>
      <c r="AO261" s="144"/>
      <c r="AP261" s="144"/>
      <c r="AQ261" s="143"/>
      <c r="AR261" s="143"/>
      <c r="AS261" s="143"/>
      <c r="AT261" s="143"/>
      <c r="AU261" s="143"/>
      <c r="AV261" s="144"/>
      <c r="AW261" s="144"/>
      <c r="AX261" s="144"/>
      <c r="AY261" s="143"/>
      <c r="AZ261" s="145"/>
      <c r="BA261" s="92">
        <f t="shared" si="263"/>
        <v>1</v>
      </c>
      <c r="BB261" s="119"/>
      <c r="BC261" s="119"/>
      <c r="BD261" s="119"/>
      <c r="BE261" s="189"/>
      <c r="BF261" s="119">
        <f t="shared" si="253"/>
        <v>0</v>
      </c>
      <c r="BG261" s="94">
        <f t="shared" si="265"/>
        <v>6</v>
      </c>
      <c r="BH261" s="57"/>
      <c r="BI261" s="49">
        <f t="shared" si="264"/>
        <v>6</v>
      </c>
      <c r="BJ261" s="4"/>
      <c r="BK261" s="5"/>
    </row>
    <row r="262" spans="1:63" s="13" customFormat="1" ht="15" customHeight="1" outlineLevel="1">
      <c r="A262" s="222" t="s">
        <v>220</v>
      </c>
      <c r="B262" s="223"/>
      <c r="C262" s="223"/>
      <c r="D262" s="95">
        <f t="shared" ref="D262" si="266">SUM(D256:D261)</f>
        <v>22</v>
      </c>
      <c r="E262" s="95">
        <f t="shared" ref="E262:BA262" si="267">SUM(E256:E261)</f>
        <v>0</v>
      </c>
      <c r="F262" s="95">
        <f t="shared" si="267"/>
        <v>0</v>
      </c>
      <c r="G262" s="95">
        <f t="shared" si="267"/>
        <v>0</v>
      </c>
      <c r="H262" s="95">
        <f t="shared" si="267"/>
        <v>0</v>
      </c>
      <c r="I262" s="95">
        <f t="shared" si="267"/>
        <v>0</v>
      </c>
      <c r="J262" s="96">
        <f t="shared" si="255"/>
        <v>22</v>
      </c>
      <c r="K262" s="97">
        <f t="shared" ref="K262:AZ262" si="268">SUM(K256:K261)</f>
        <v>0</v>
      </c>
      <c r="L262" s="98">
        <f t="shared" si="268"/>
        <v>0</v>
      </c>
      <c r="M262" s="99">
        <f t="shared" si="268"/>
        <v>0</v>
      </c>
      <c r="N262" s="99">
        <f t="shared" si="268"/>
        <v>0</v>
      </c>
      <c r="O262" s="100">
        <f t="shared" si="268"/>
        <v>0</v>
      </c>
      <c r="P262" s="99">
        <f t="shared" si="268"/>
        <v>0</v>
      </c>
      <c r="Q262" s="100">
        <f t="shared" si="268"/>
        <v>0</v>
      </c>
      <c r="R262" s="99">
        <f t="shared" si="268"/>
        <v>0</v>
      </c>
      <c r="S262" s="99">
        <f t="shared" si="268"/>
        <v>0</v>
      </c>
      <c r="T262" s="100">
        <f t="shared" si="268"/>
        <v>0</v>
      </c>
      <c r="U262" s="99">
        <f t="shared" si="268"/>
        <v>0</v>
      </c>
      <c r="V262" s="100">
        <f t="shared" si="268"/>
        <v>0</v>
      </c>
      <c r="W262" s="100">
        <f t="shared" si="268"/>
        <v>0</v>
      </c>
      <c r="X262" s="100">
        <f t="shared" si="268"/>
        <v>0</v>
      </c>
      <c r="Y262" s="99">
        <f t="shared" si="268"/>
        <v>0</v>
      </c>
      <c r="Z262" s="99">
        <f t="shared" si="268"/>
        <v>1</v>
      </c>
      <c r="AA262" s="100">
        <f t="shared" si="268"/>
        <v>0</v>
      </c>
      <c r="AB262" s="99">
        <f t="shared" si="268"/>
        <v>0</v>
      </c>
      <c r="AC262" s="100">
        <f t="shared" si="268"/>
        <v>0</v>
      </c>
      <c r="AD262" s="100">
        <f t="shared" si="268"/>
        <v>0</v>
      </c>
      <c r="AE262" s="100">
        <f t="shared" si="268"/>
        <v>0</v>
      </c>
      <c r="AF262" s="100">
        <f t="shared" si="268"/>
        <v>0</v>
      </c>
      <c r="AG262" s="99">
        <f t="shared" si="268"/>
        <v>0</v>
      </c>
      <c r="AH262" s="99">
        <f t="shared" si="268"/>
        <v>0</v>
      </c>
      <c r="AI262" s="99">
        <f t="shared" si="268"/>
        <v>0</v>
      </c>
      <c r="AJ262" s="100">
        <f t="shared" si="268"/>
        <v>0</v>
      </c>
      <c r="AK262" s="99">
        <f t="shared" si="268"/>
        <v>0</v>
      </c>
      <c r="AL262" s="100">
        <f t="shared" si="268"/>
        <v>0</v>
      </c>
      <c r="AM262" s="100">
        <f t="shared" si="268"/>
        <v>0</v>
      </c>
      <c r="AN262" s="100">
        <f t="shared" si="268"/>
        <v>0</v>
      </c>
      <c r="AO262" s="100">
        <f t="shared" si="268"/>
        <v>0</v>
      </c>
      <c r="AP262" s="100">
        <f t="shared" si="268"/>
        <v>0</v>
      </c>
      <c r="AQ262" s="99">
        <f t="shared" si="268"/>
        <v>1</v>
      </c>
      <c r="AR262" s="99"/>
      <c r="AS262" s="99">
        <f t="shared" si="268"/>
        <v>0</v>
      </c>
      <c r="AT262" s="99">
        <f t="shared" si="268"/>
        <v>0</v>
      </c>
      <c r="AU262" s="99">
        <f t="shared" si="268"/>
        <v>0</v>
      </c>
      <c r="AV262" s="100">
        <f t="shared" si="268"/>
        <v>0</v>
      </c>
      <c r="AW262" s="100">
        <f t="shared" si="268"/>
        <v>0</v>
      </c>
      <c r="AX262" s="100">
        <f t="shared" si="268"/>
        <v>0</v>
      </c>
      <c r="AY262" s="99">
        <f t="shared" si="268"/>
        <v>0</v>
      </c>
      <c r="AZ262" s="101">
        <f t="shared" si="268"/>
        <v>0</v>
      </c>
      <c r="BA262" s="140">
        <f t="shared" si="267"/>
        <v>2</v>
      </c>
      <c r="BB262" s="100">
        <f t="shared" ref="BB262:BD262" si="269">SUM(BB256:BB261)</f>
        <v>0</v>
      </c>
      <c r="BC262" s="100">
        <f t="shared" si="269"/>
        <v>0</v>
      </c>
      <c r="BD262" s="100">
        <f t="shared" si="269"/>
        <v>0</v>
      </c>
      <c r="BE262" s="187">
        <f t="shared" ref="BE262" si="270">SUM(BE256:BE261)</f>
        <v>0</v>
      </c>
      <c r="BF262" s="100">
        <f t="shared" si="253"/>
        <v>0</v>
      </c>
      <c r="BG262" s="103">
        <f t="shared" si="265"/>
        <v>20</v>
      </c>
      <c r="BH262" s="71"/>
      <c r="BI262" s="55">
        <f t="shared" si="264"/>
        <v>20</v>
      </c>
      <c r="BJ262" s="84"/>
      <c r="BK262" s="1"/>
    </row>
    <row r="263" spans="1:63" ht="15" customHeight="1" outlineLevel="2">
      <c r="A263" s="219" t="s">
        <v>220</v>
      </c>
      <c r="B263" s="221" t="s">
        <v>16</v>
      </c>
      <c r="C263" s="221" t="s">
        <v>36</v>
      </c>
      <c r="D263" s="150">
        <v>112</v>
      </c>
      <c r="E263" s="150"/>
      <c r="F263" s="150"/>
      <c r="G263" s="150"/>
      <c r="H263" s="150"/>
      <c r="I263" s="150"/>
      <c r="J263" s="87">
        <f t="shared" si="255"/>
        <v>112</v>
      </c>
      <c r="K263" s="104"/>
      <c r="L263" s="105"/>
      <c r="M263" s="106"/>
      <c r="N263" s="106"/>
      <c r="O263" s="107"/>
      <c r="P263" s="106"/>
      <c r="Q263" s="107"/>
      <c r="R263" s="106"/>
      <c r="S263" s="106"/>
      <c r="T263" s="107"/>
      <c r="U263" s="106"/>
      <c r="V263" s="107"/>
      <c r="W263" s="107"/>
      <c r="X263" s="107"/>
      <c r="Y263" s="106"/>
      <c r="Z263" s="106"/>
      <c r="AA263" s="107"/>
      <c r="AB263" s="106"/>
      <c r="AC263" s="107"/>
      <c r="AD263" s="107"/>
      <c r="AE263" s="107"/>
      <c r="AF263" s="107"/>
      <c r="AG263" s="106"/>
      <c r="AH263" s="106"/>
      <c r="AI263" s="106"/>
      <c r="AJ263" s="107"/>
      <c r="AK263" s="106"/>
      <c r="AL263" s="107"/>
      <c r="AM263" s="107"/>
      <c r="AN263" s="107"/>
      <c r="AO263" s="107"/>
      <c r="AP263" s="107"/>
      <c r="AQ263" s="106"/>
      <c r="AR263" s="106"/>
      <c r="AS263" s="106"/>
      <c r="AT263" s="106"/>
      <c r="AU263" s="106"/>
      <c r="AV263" s="107"/>
      <c r="AW263" s="107"/>
      <c r="AX263" s="107"/>
      <c r="AY263" s="106"/>
      <c r="AZ263" s="108"/>
      <c r="BA263" s="92">
        <f t="shared" ref="BA263:BA268" si="271">SUM(K263:AZ263)</f>
        <v>0</v>
      </c>
      <c r="BB263" s="151"/>
      <c r="BC263" s="151">
        <v>1</v>
      </c>
      <c r="BD263" s="119"/>
      <c r="BE263" s="189"/>
      <c r="BF263" s="151">
        <f t="shared" si="253"/>
        <v>0</v>
      </c>
      <c r="BG263" s="94">
        <f t="shared" si="265"/>
        <v>111</v>
      </c>
      <c r="BH263" s="57"/>
      <c r="BI263" s="49">
        <f t="shared" ref="BI263:BI284" si="272">SUM(BB263:BG263)</f>
        <v>112</v>
      </c>
      <c r="BJ263" s="4"/>
      <c r="BK263" s="5"/>
    </row>
    <row r="264" spans="1:63" ht="15" customHeight="1" outlineLevel="2">
      <c r="A264" s="219" t="s">
        <v>220</v>
      </c>
      <c r="B264" s="221" t="s">
        <v>16</v>
      </c>
      <c r="C264" s="221" t="s">
        <v>17</v>
      </c>
      <c r="D264" s="118">
        <v>104</v>
      </c>
      <c r="E264" s="118"/>
      <c r="F264" s="118"/>
      <c r="G264" s="118"/>
      <c r="H264" s="118"/>
      <c r="I264" s="118"/>
      <c r="J264" s="87">
        <f t="shared" si="255"/>
        <v>104</v>
      </c>
      <c r="K264" s="104"/>
      <c r="L264" s="105"/>
      <c r="M264" s="106"/>
      <c r="N264" s="106"/>
      <c r="O264" s="107"/>
      <c r="P264" s="106"/>
      <c r="Q264" s="107"/>
      <c r="R264" s="106"/>
      <c r="S264" s="106"/>
      <c r="T264" s="107"/>
      <c r="U264" s="106"/>
      <c r="V264" s="107"/>
      <c r="W264" s="107"/>
      <c r="X264" s="107"/>
      <c r="Y264" s="106"/>
      <c r="Z264" s="106"/>
      <c r="AA264" s="107"/>
      <c r="AB264" s="106"/>
      <c r="AC264" s="107"/>
      <c r="AD264" s="107"/>
      <c r="AE264" s="107"/>
      <c r="AF264" s="107">
        <v>1</v>
      </c>
      <c r="AG264" s="106"/>
      <c r="AH264" s="106"/>
      <c r="AI264" s="106"/>
      <c r="AJ264" s="107"/>
      <c r="AK264" s="106"/>
      <c r="AL264" s="107"/>
      <c r="AM264" s="107"/>
      <c r="AN264" s="107"/>
      <c r="AO264" s="107"/>
      <c r="AP264" s="107"/>
      <c r="AQ264" s="106"/>
      <c r="AR264" s="106"/>
      <c r="AS264" s="106"/>
      <c r="AT264" s="106"/>
      <c r="AU264" s="106"/>
      <c r="AV264" s="107"/>
      <c r="AW264" s="107"/>
      <c r="AX264" s="107"/>
      <c r="AY264" s="106"/>
      <c r="AZ264" s="108"/>
      <c r="BA264" s="92">
        <f t="shared" si="271"/>
        <v>1</v>
      </c>
      <c r="BB264" s="119"/>
      <c r="BC264" s="119"/>
      <c r="BD264" s="119"/>
      <c r="BE264" s="189"/>
      <c r="BF264" s="119">
        <f t="shared" si="253"/>
        <v>0</v>
      </c>
      <c r="BG264" s="94">
        <f t="shared" si="265"/>
        <v>103</v>
      </c>
      <c r="BH264" s="57"/>
      <c r="BI264" s="49">
        <f t="shared" si="272"/>
        <v>103</v>
      </c>
      <c r="BJ264" s="4"/>
      <c r="BK264" s="5"/>
    </row>
    <row r="265" spans="1:63" ht="15" customHeight="1" outlineLevel="2">
      <c r="A265" s="219" t="s">
        <v>220</v>
      </c>
      <c r="B265" s="221" t="s">
        <v>16</v>
      </c>
      <c r="C265" s="221" t="s">
        <v>37</v>
      </c>
      <c r="D265" s="118">
        <v>26</v>
      </c>
      <c r="E265" s="118"/>
      <c r="F265" s="118"/>
      <c r="G265" s="118"/>
      <c r="H265" s="118"/>
      <c r="I265" s="118"/>
      <c r="J265" s="87">
        <f t="shared" si="255"/>
        <v>26</v>
      </c>
      <c r="K265" s="104"/>
      <c r="L265" s="105"/>
      <c r="M265" s="106"/>
      <c r="N265" s="106"/>
      <c r="O265" s="107"/>
      <c r="P265" s="106"/>
      <c r="Q265" s="245">
        <v>1</v>
      </c>
      <c r="R265" s="106"/>
      <c r="S265" s="106"/>
      <c r="T265" s="107"/>
      <c r="U265" s="106"/>
      <c r="V265" s="107"/>
      <c r="W265" s="107"/>
      <c r="X265" s="107"/>
      <c r="Y265" s="106"/>
      <c r="Z265" s="106"/>
      <c r="AA265" s="107"/>
      <c r="AB265" s="106"/>
      <c r="AC265" s="107"/>
      <c r="AD265" s="107"/>
      <c r="AE265" s="107"/>
      <c r="AF265" s="107">
        <v>1</v>
      </c>
      <c r="AG265" s="106"/>
      <c r="AH265" s="106"/>
      <c r="AI265" s="106"/>
      <c r="AJ265" s="107"/>
      <c r="AK265" s="106"/>
      <c r="AL265" s="107"/>
      <c r="AM265" s="107"/>
      <c r="AN265" s="107"/>
      <c r="AO265" s="107"/>
      <c r="AP265" s="107"/>
      <c r="AQ265" s="106"/>
      <c r="AR265" s="106"/>
      <c r="AS265" s="106"/>
      <c r="AT265" s="106"/>
      <c r="AU265" s="106"/>
      <c r="AV265" s="107"/>
      <c r="AW265" s="107"/>
      <c r="AX265" s="107"/>
      <c r="AY265" s="106"/>
      <c r="AZ265" s="108"/>
      <c r="BA265" s="92">
        <f t="shared" si="271"/>
        <v>2</v>
      </c>
      <c r="BB265" s="119"/>
      <c r="BC265" s="119"/>
      <c r="BD265" s="93"/>
      <c r="BE265" s="186"/>
      <c r="BF265" s="119">
        <f t="shared" si="253"/>
        <v>0</v>
      </c>
      <c r="BG265" s="94">
        <f t="shared" si="265"/>
        <v>24</v>
      </c>
      <c r="BH265" s="57"/>
      <c r="BI265" s="49">
        <f t="shared" si="272"/>
        <v>24</v>
      </c>
      <c r="BJ265" s="4"/>
      <c r="BK265" s="5"/>
    </row>
    <row r="266" spans="1:63" ht="15" customHeight="1" outlineLevel="2">
      <c r="A266" s="219" t="s">
        <v>220</v>
      </c>
      <c r="B266" s="221" t="s">
        <v>16</v>
      </c>
      <c r="C266" s="221" t="s">
        <v>14</v>
      </c>
      <c r="D266" s="118">
        <v>89</v>
      </c>
      <c r="E266" s="118"/>
      <c r="F266" s="118"/>
      <c r="G266" s="118"/>
      <c r="H266" s="118"/>
      <c r="I266" s="118"/>
      <c r="J266" s="87">
        <f t="shared" si="255"/>
        <v>89</v>
      </c>
      <c r="K266" s="104"/>
      <c r="L266" s="105"/>
      <c r="M266" s="106"/>
      <c r="N266" s="249">
        <v>3</v>
      </c>
      <c r="O266" s="107"/>
      <c r="P266" s="106"/>
      <c r="Q266" s="107"/>
      <c r="R266" s="106"/>
      <c r="S266" s="106"/>
      <c r="T266" s="107"/>
      <c r="U266" s="106"/>
      <c r="V266" s="107"/>
      <c r="W266" s="107"/>
      <c r="X266" s="107"/>
      <c r="Y266" s="106"/>
      <c r="Z266" s="106"/>
      <c r="AA266" s="107"/>
      <c r="AB266" s="106"/>
      <c r="AC266" s="107"/>
      <c r="AD266" s="107"/>
      <c r="AE266" s="107"/>
      <c r="AF266" s="107">
        <v>1</v>
      </c>
      <c r="AG266" s="106"/>
      <c r="AH266" s="106"/>
      <c r="AI266" s="106"/>
      <c r="AJ266" s="107">
        <v>1</v>
      </c>
      <c r="AK266" s="106"/>
      <c r="AL266" s="107"/>
      <c r="AM266" s="107"/>
      <c r="AN266" s="107"/>
      <c r="AO266" s="107"/>
      <c r="AP266" s="107"/>
      <c r="AQ266" s="106"/>
      <c r="AR266" s="106"/>
      <c r="AS266" s="106"/>
      <c r="AT266" s="106"/>
      <c r="AU266" s="106"/>
      <c r="AV266" s="107"/>
      <c r="AW266" s="107"/>
      <c r="AX266" s="107">
        <v>1</v>
      </c>
      <c r="AY266" s="106"/>
      <c r="AZ266" s="108"/>
      <c r="BA266" s="92">
        <f t="shared" si="271"/>
        <v>6</v>
      </c>
      <c r="BB266" s="119"/>
      <c r="BC266" s="119">
        <v>1</v>
      </c>
      <c r="BD266" s="119"/>
      <c r="BE266" s="189"/>
      <c r="BF266" s="119">
        <f t="shared" si="253"/>
        <v>0</v>
      </c>
      <c r="BG266" s="94">
        <f t="shared" si="265"/>
        <v>82</v>
      </c>
      <c r="BH266" s="57"/>
      <c r="BI266" s="49">
        <f t="shared" si="272"/>
        <v>83</v>
      </c>
      <c r="BJ266" s="4"/>
      <c r="BK266" s="5"/>
    </row>
    <row r="267" spans="1:63" ht="15" customHeight="1" outlineLevel="2">
      <c r="A267" s="219" t="s">
        <v>220</v>
      </c>
      <c r="B267" s="221" t="s">
        <v>16</v>
      </c>
      <c r="C267" s="221" t="s">
        <v>18</v>
      </c>
      <c r="D267" s="118">
        <v>17</v>
      </c>
      <c r="E267" s="118"/>
      <c r="F267" s="118"/>
      <c r="G267" s="118"/>
      <c r="H267" s="118"/>
      <c r="I267" s="118"/>
      <c r="J267" s="87">
        <f t="shared" si="255"/>
        <v>17</v>
      </c>
      <c r="K267" s="104"/>
      <c r="L267" s="105"/>
      <c r="M267" s="106"/>
      <c r="N267" s="106"/>
      <c r="O267" s="107"/>
      <c r="P267" s="106"/>
      <c r="Q267" s="107"/>
      <c r="R267" s="106"/>
      <c r="S267" s="106"/>
      <c r="T267" s="107"/>
      <c r="U267" s="106"/>
      <c r="V267" s="107"/>
      <c r="W267" s="107"/>
      <c r="X267" s="107"/>
      <c r="Y267" s="106"/>
      <c r="Z267" s="106"/>
      <c r="AA267" s="107"/>
      <c r="AB267" s="106"/>
      <c r="AC267" s="107"/>
      <c r="AD267" s="107"/>
      <c r="AE267" s="107"/>
      <c r="AF267" s="107">
        <v>1</v>
      </c>
      <c r="AG267" s="106"/>
      <c r="AH267" s="106"/>
      <c r="AI267" s="106"/>
      <c r="AJ267" s="107">
        <v>1</v>
      </c>
      <c r="AK267" s="106"/>
      <c r="AL267" s="107"/>
      <c r="AM267" s="107"/>
      <c r="AN267" s="107"/>
      <c r="AO267" s="107"/>
      <c r="AP267" s="107">
        <v>1</v>
      </c>
      <c r="AQ267" s="106"/>
      <c r="AR267" s="106"/>
      <c r="AS267" s="106"/>
      <c r="AT267" s="106"/>
      <c r="AU267" s="106"/>
      <c r="AV267" s="107"/>
      <c r="AW267" s="107"/>
      <c r="AX267" s="107"/>
      <c r="AY267" s="106"/>
      <c r="AZ267" s="108"/>
      <c r="BA267" s="92">
        <f t="shared" si="271"/>
        <v>3</v>
      </c>
      <c r="BB267" s="119"/>
      <c r="BC267" s="119"/>
      <c r="BD267" s="119"/>
      <c r="BE267" s="189"/>
      <c r="BF267" s="119">
        <f t="shared" si="253"/>
        <v>0</v>
      </c>
      <c r="BG267" s="94">
        <f t="shared" si="265"/>
        <v>14</v>
      </c>
      <c r="BH267" s="57"/>
      <c r="BI267" s="49">
        <f t="shared" si="272"/>
        <v>14</v>
      </c>
      <c r="BJ267" s="4"/>
      <c r="BK267" s="5"/>
    </row>
    <row r="268" spans="1:63" ht="15" customHeight="1" outlineLevel="2">
      <c r="A268" s="219" t="s">
        <v>220</v>
      </c>
      <c r="B268" s="221" t="s">
        <v>16</v>
      </c>
      <c r="C268" s="221" t="s">
        <v>143</v>
      </c>
      <c r="D268" s="118">
        <v>118</v>
      </c>
      <c r="E268" s="118"/>
      <c r="F268" s="118"/>
      <c r="G268" s="118"/>
      <c r="H268" s="118"/>
      <c r="I268" s="118"/>
      <c r="J268" s="87">
        <f t="shared" si="255"/>
        <v>118</v>
      </c>
      <c r="K268" s="104"/>
      <c r="L268" s="105"/>
      <c r="M268" s="106"/>
      <c r="N268" s="106"/>
      <c r="O268" s="107"/>
      <c r="P268" s="106"/>
      <c r="Q268" s="107"/>
      <c r="R268" s="106"/>
      <c r="S268" s="106"/>
      <c r="T268" s="107"/>
      <c r="U268" s="106"/>
      <c r="V268" s="107"/>
      <c r="W268" s="107"/>
      <c r="X268" s="107"/>
      <c r="Y268" s="106"/>
      <c r="Z268" s="106"/>
      <c r="AA268" s="107"/>
      <c r="AB268" s="106"/>
      <c r="AC268" s="107"/>
      <c r="AD268" s="107"/>
      <c r="AE268" s="107"/>
      <c r="AF268" s="107">
        <v>1</v>
      </c>
      <c r="AG268" s="106"/>
      <c r="AH268" s="106"/>
      <c r="AI268" s="106"/>
      <c r="AJ268" s="107"/>
      <c r="AK268" s="106"/>
      <c r="AL268" s="107"/>
      <c r="AM268" s="107"/>
      <c r="AN268" s="107"/>
      <c r="AO268" s="107"/>
      <c r="AP268" s="107"/>
      <c r="AQ268" s="106"/>
      <c r="AR268" s="106"/>
      <c r="AS268" s="106"/>
      <c r="AT268" s="106"/>
      <c r="AU268" s="106"/>
      <c r="AV268" s="107"/>
      <c r="AW268" s="107"/>
      <c r="AX268" s="107"/>
      <c r="AY268" s="106"/>
      <c r="AZ268" s="108"/>
      <c r="BA268" s="92">
        <f t="shared" si="271"/>
        <v>1</v>
      </c>
      <c r="BB268" s="119"/>
      <c r="BC268" s="119">
        <v>3</v>
      </c>
      <c r="BD268" s="119"/>
      <c r="BE268" s="189"/>
      <c r="BF268" s="119">
        <f t="shared" si="253"/>
        <v>0</v>
      </c>
      <c r="BG268" s="94">
        <f t="shared" si="265"/>
        <v>114</v>
      </c>
      <c r="BH268" s="57"/>
      <c r="BI268" s="49">
        <f t="shared" si="272"/>
        <v>117</v>
      </c>
      <c r="BJ268" s="4"/>
      <c r="BK268" s="5"/>
    </row>
    <row r="269" spans="1:63" s="13" customFormat="1" ht="15" customHeight="1" outlineLevel="1">
      <c r="A269" s="222" t="s">
        <v>220</v>
      </c>
      <c r="B269" s="223"/>
      <c r="C269" s="223"/>
      <c r="D269" s="95">
        <f t="shared" ref="D269" si="273">SUM(D263:D268)</f>
        <v>466</v>
      </c>
      <c r="E269" s="95">
        <f t="shared" ref="E269:BA269" si="274">SUM(E263:E268)</f>
        <v>0</v>
      </c>
      <c r="F269" s="95">
        <f t="shared" si="274"/>
        <v>0</v>
      </c>
      <c r="G269" s="95">
        <f t="shared" si="274"/>
        <v>0</v>
      </c>
      <c r="H269" s="95">
        <f t="shared" si="274"/>
        <v>0</v>
      </c>
      <c r="I269" s="95">
        <f t="shared" si="274"/>
        <v>0</v>
      </c>
      <c r="J269" s="96">
        <f t="shared" si="255"/>
        <v>466</v>
      </c>
      <c r="K269" s="97">
        <f t="shared" ref="K269:AZ269" si="275">SUM(K263:K268)</f>
        <v>0</v>
      </c>
      <c r="L269" s="98">
        <f t="shared" si="275"/>
        <v>0</v>
      </c>
      <c r="M269" s="99">
        <f t="shared" si="275"/>
        <v>0</v>
      </c>
      <c r="N269" s="99">
        <f t="shared" si="275"/>
        <v>3</v>
      </c>
      <c r="O269" s="100">
        <f t="shared" si="275"/>
        <v>0</v>
      </c>
      <c r="P269" s="99">
        <f t="shared" si="275"/>
        <v>0</v>
      </c>
      <c r="Q269" s="100">
        <f t="shared" si="275"/>
        <v>1</v>
      </c>
      <c r="R269" s="99">
        <f t="shared" si="275"/>
        <v>0</v>
      </c>
      <c r="S269" s="99">
        <f t="shared" si="275"/>
        <v>0</v>
      </c>
      <c r="T269" s="100">
        <f t="shared" si="275"/>
        <v>0</v>
      </c>
      <c r="U269" s="99">
        <f t="shared" si="275"/>
        <v>0</v>
      </c>
      <c r="V269" s="100">
        <f t="shared" si="275"/>
        <v>0</v>
      </c>
      <c r="W269" s="100">
        <f t="shared" si="275"/>
        <v>0</v>
      </c>
      <c r="X269" s="100">
        <f t="shared" si="275"/>
        <v>0</v>
      </c>
      <c r="Y269" s="99">
        <f t="shared" si="275"/>
        <v>0</v>
      </c>
      <c r="Z269" s="99">
        <f t="shared" si="275"/>
        <v>0</v>
      </c>
      <c r="AA269" s="100">
        <f t="shared" si="275"/>
        <v>0</v>
      </c>
      <c r="AB269" s="99">
        <f t="shared" si="275"/>
        <v>0</v>
      </c>
      <c r="AC269" s="100">
        <f t="shared" si="275"/>
        <v>0</v>
      </c>
      <c r="AD269" s="100">
        <f t="shared" si="275"/>
        <v>0</v>
      </c>
      <c r="AE269" s="100">
        <f t="shared" si="275"/>
        <v>0</v>
      </c>
      <c r="AF269" s="100">
        <f t="shared" si="275"/>
        <v>5</v>
      </c>
      <c r="AG269" s="99">
        <f t="shared" si="275"/>
        <v>0</v>
      </c>
      <c r="AH269" s="99">
        <f t="shared" si="275"/>
        <v>0</v>
      </c>
      <c r="AI269" s="99">
        <f t="shared" si="275"/>
        <v>0</v>
      </c>
      <c r="AJ269" s="100">
        <f t="shared" si="275"/>
        <v>2</v>
      </c>
      <c r="AK269" s="99">
        <f t="shared" si="275"/>
        <v>0</v>
      </c>
      <c r="AL269" s="100">
        <f t="shared" si="275"/>
        <v>0</v>
      </c>
      <c r="AM269" s="100">
        <f t="shared" si="275"/>
        <v>0</v>
      </c>
      <c r="AN269" s="100">
        <f t="shared" si="275"/>
        <v>0</v>
      </c>
      <c r="AO269" s="100">
        <f t="shared" si="275"/>
        <v>0</v>
      </c>
      <c r="AP269" s="100">
        <f t="shared" si="275"/>
        <v>1</v>
      </c>
      <c r="AQ269" s="99">
        <f t="shared" si="275"/>
        <v>0</v>
      </c>
      <c r="AR269" s="99"/>
      <c r="AS269" s="99">
        <f t="shared" si="275"/>
        <v>0</v>
      </c>
      <c r="AT269" s="99">
        <f t="shared" si="275"/>
        <v>0</v>
      </c>
      <c r="AU269" s="99">
        <f t="shared" si="275"/>
        <v>0</v>
      </c>
      <c r="AV269" s="100">
        <f t="shared" si="275"/>
        <v>0</v>
      </c>
      <c r="AW269" s="100">
        <f t="shared" si="275"/>
        <v>0</v>
      </c>
      <c r="AX269" s="100">
        <f t="shared" si="275"/>
        <v>1</v>
      </c>
      <c r="AY269" s="99">
        <f t="shared" si="275"/>
        <v>0</v>
      </c>
      <c r="AZ269" s="101">
        <f t="shared" si="275"/>
        <v>0</v>
      </c>
      <c r="BA269" s="140">
        <f t="shared" si="274"/>
        <v>13</v>
      </c>
      <c r="BB269" s="100">
        <f t="shared" ref="BB269:BD269" si="276">SUM(BB263:BB268)</f>
        <v>0</v>
      </c>
      <c r="BC269" s="100">
        <f t="shared" si="276"/>
        <v>5</v>
      </c>
      <c r="BD269" s="100">
        <f t="shared" si="276"/>
        <v>0</v>
      </c>
      <c r="BE269" s="187">
        <f t="shared" ref="BE269" si="277">SUM(BE263:BE268)</f>
        <v>0</v>
      </c>
      <c r="BF269" s="100">
        <f t="shared" si="253"/>
        <v>0</v>
      </c>
      <c r="BG269" s="103">
        <f t="shared" si="265"/>
        <v>448</v>
      </c>
      <c r="BH269" s="71"/>
      <c r="BI269" s="55">
        <f t="shared" si="272"/>
        <v>453</v>
      </c>
      <c r="BJ269" s="84"/>
      <c r="BK269" s="1"/>
    </row>
    <row r="270" spans="1:63" ht="15" customHeight="1" outlineLevel="2">
      <c r="A270" s="219" t="s">
        <v>220</v>
      </c>
      <c r="B270" s="221" t="s">
        <v>26</v>
      </c>
      <c r="C270" s="221" t="s">
        <v>36</v>
      </c>
      <c r="D270" s="118">
        <v>10</v>
      </c>
      <c r="E270" s="118"/>
      <c r="F270" s="118"/>
      <c r="G270" s="118"/>
      <c r="H270" s="118"/>
      <c r="I270" s="118"/>
      <c r="J270" s="87">
        <f t="shared" si="255"/>
        <v>10</v>
      </c>
      <c r="K270" s="104"/>
      <c r="L270" s="105"/>
      <c r="M270" s="106"/>
      <c r="N270" s="106"/>
      <c r="O270" s="107"/>
      <c r="P270" s="106"/>
      <c r="Q270" s="107"/>
      <c r="R270" s="106"/>
      <c r="S270" s="106"/>
      <c r="T270" s="107"/>
      <c r="U270" s="106"/>
      <c r="V270" s="107"/>
      <c r="W270" s="107"/>
      <c r="X270" s="107"/>
      <c r="Y270" s="106"/>
      <c r="Z270" s="106"/>
      <c r="AA270" s="107"/>
      <c r="AB270" s="106"/>
      <c r="AC270" s="107"/>
      <c r="AD270" s="107"/>
      <c r="AE270" s="107"/>
      <c r="AF270" s="107"/>
      <c r="AG270" s="106"/>
      <c r="AH270" s="106"/>
      <c r="AI270" s="106"/>
      <c r="AJ270" s="107"/>
      <c r="AK270" s="106"/>
      <c r="AL270" s="107"/>
      <c r="AM270" s="107"/>
      <c r="AN270" s="107"/>
      <c r="AO270" s="107"/>
      <c r="AP270" s="107"/>
      <c r="AQ270" s="106"/>
      <c r="AR270" s="106"/>
      <c r="AS270" s="106"/>
      <c r="AT270" s="106"/>
      <c r="AU270" s="106"/>
      <c r="AV270" s="107"/>
      <c r="AW270" s="107"/>
      <c r="AX270" s="107"/>
      <c r="AY270" s="106"/>
      <c r="AZ270" s="108"/>
      <c r="BA270" s="92">
        <f t="shared" ref="BA270:BA275" si="278">SUM(K270:AZ270)</f>
        <v>0</v>
      </c>
      <c r="BB270" s="119"/>
      <c r="BC270" s="119">
        <v>1</v>
      </c>
      <c r="BD270" s="119"/>
      <c r="BE270" s="189">
        <v>1</v>
      </c>
      <c r="BF270" s="119">
        <f t="shared" si="253"/>
        <v>1</v>
      </c>
      <c r="BG270" s="94">
        <f t="shared" si="265"/>
        <v>8</v>
      </c>
      <c r="BH270" s="59"/>
      <c r="BI270" s="49">
        <f t="shared" si="272"/>
        <v>11</v>
      </c>
      <c r="BK270" s="9"/>
    </row>
    <row r="271" spans="1:63" ht="15" customHeight="1" outlineLevel="2">
      <c r="A271" s="219" t="s">
        <v>220</v>
      </c>
      <c r="B271" s="221" t="s">
        <v>26</v>
      </c>
      <c r="C271" s="221" t="s">
        <v>17</v>
      </c>
      <c r="D271" s="118">
        <v>37</v>
      </c>
      <c r="E271" s="118"/>
      <c r="F271" s="118"/>
      <c r="G271" s="118"/>
      <c r="H271" s="118"/>
      <c r="I271" s="118"/>
      <c r="J271" s="87">
        <f t="shared" si="255"/>
        <v>37</v>
      </c>
      <c r="K271" s="104"/>
      <c r="L271" s="105"/>
      <c r="M271" s="106"/>
      <c r="N271" s="249">
        <v>1</v>
      </c>
      <c r="O271" s="107"/>
      <c r="P271" s="106"/>
      <c r="Q271" s="107"/>
      <c r="R271" s="106"/>
      <c r="S271" s="106"/>
      <c r="T271" s="107"/>
      <c r="U271" s="106"/>
      <c r="V271" s="107"/>
      <c r="W271" s="107"/>
      <c r="X271" s="107"/>
      <c r="Y271" s="106"/>
      <c r="Z271" s="106"/>
      <c r="AA271" s="107"/>
      <c r="AB271" s="106"/>
      <c r="AC271" s="107"/>
      <c r="AD271" s="107"/>
      <c r="AE271" s="107"/>
      <c r="AF271" s="107"/>
      <c r="AG271" s="106"/>
      <c r="AH271" s="106"/>
      <c r="AI271" s="106"/>
      <c r="AJ271" s="107"/>
      <c r="AK271" s="106"/>
      <c r="AL271" s="107"/>
      <c r="AM271" s="107"/>
      <c r="AN271" s="107"/>
      <c r="AO271" s="107"/>
      <c r="AP271" s="107"/>
      <c r="AQ271" s="106"/>
      <c r="AR271" s="106"/>
      <c r="AS271" s="106"/>
      <c r="AT271" s="106"/>
      <c r="AU271" s="106"/>
      <c r="AV271" s="107"/>
      <c r="AW271" s="107"/>
      <c r="AX271" s="107"/>
      <c r="AY271" s="106"/>
      <c r="AZ271" s="108"/>
      <c r="BA271" s="92">
        <f t="shared" si="278"/>
        <v>1</v>
      </c>
      <c r="BB271" s="119"/>
      <c r="BC271" s="119">
        <v>1</v>
      </c>
      <c r="BD271" s="119"/>
      <c r="BE271" s="189"/>
      <c r="BF271" s="119">
        <f t="shared" si="253"/>
        <v>0</v>
      </c>
      <c r="BG271" s="94">
        <f t="shared" si="265"/>
        <v>35</v>
      </c>
      <c r="BH271" s="59"/>
      <c r="BI271" s="49">
        <f t="shared" si="272"/>
        <v>36</v>
      </c>
      <c r="BK271" s="9"/>
    </row>
    <row r="272" spans="1:63" ht="15" customHeight="1" outlineLevel="2">
      <c r="A272" s="219" t="s">
        <v>220</v>
      </c>
      <c r="B272" s="221" t="s">
        <v>26</v>
      </c>
      <c r="C272" s="221" t="s">
        <v>37</v>
      </c>
      <c r="D272" s="118">
        <v>23</v>
      </c>
      <c r="E272" s="118"/>
      <c r="F272" s="118"/>
      <c r="G272" s="118"/>
      <c r="H272" s="118"/>
      <c r="I272" s="118"/>
      <c r="J272" s="87">
        <f t="shared" si="255"/>
        <v>23</v>
      </c>
      <c r="K272" s="104"/>
      <c r="L272" s="105"/>
      <c r="M272" s="106"/>
      <c r="N272" s="106"/>
      <c r="O272" s="107"/>
      <c r="P272" s="106"/>
      <c r="Q272" s="107"/>
      <c r="R272" s="106"/>
      <c r="S272" s="106"/>
      <c r="T272" s="107"/>
      <c r="U272" s="106"/>
      <c r="V272" s="107"/>
      <c r="W272" s="107"/>
      <c r="X272" s="107"/>
      <c r="Y272" s="106"/>
      <c r="Z272" s="106"/>
      <c r="AA272" s="107"/>
      <c r="AB272" s="106"/>
      <c r="AC272" s="107"/>
      <c r="AD272" s="107"/>
      <c r="AE272" s="107"/>
      <c r="AF272" s="107"/>
      <c r="AG272" s="106"/>
      <c r="AH272" s="106"/>
      <c r="AI272" s="106"/>
      <c r="AJ272" s="107"/>
      <c r="AK272" s="106"/>
      <c r="AL272" s="107"/>
      <c r="AM272" s="107"/>
      <c r="AN272" s="107"/>
      <c r="AO272" s="107"/>
      <c r="AP272" s="107"/>
      <c r="AQ272" s="106"/>
      <c r="AR272" s="106"/>
      <c r="AS272" s="106"/>
      <c r="AT272" s="106"/>
      <c r="AU272" s="106"/>
      <c r="AV272" s="107"/>
      <c r="AW272" s="107"/>
      <c r="AX272" s="107"/>
      <c r="AY272" s="106"/>
      <c r="AZ272" s="108"/>
      <c r="BA272" s="92">
        <f t="shared" si="278"/>
        <v>0</v>
      </c>
      <c r="BB272" s="119"/>
      <c r="BC272" s="119"/>
      <c r="BD272" s="119"/>
      <c r="BE272" s="189"/>
      <c r="BF272" s="119">
        <f>BE272+H272-V272</f>
        <v>0</v>
      </c>
      <c r="BG272" s="94">
        <f t="shared" si="265"/>
        <v>23</v>
      </c>
      <c r="BH272" s="59"/>
      <c r="BI272" s="49">
        <f t="shared" si="272"/>
        <v>23</v>
      </c>
      <c r="BK272" s="9"/>
    </row>
    <row r="273" spans="1:63" ht="15" customHeight="1" outlineLevel="2">
      <c r="A273" s="219" t="s">
        <v>220</v>
      </c>
      <c r="B273" s="221" t="s">
        <v>26</v>
      </c>
      <c r="C273" s="221" t="s">
        <v>14</v>
      </c>
      <c r="D273" s="118">
        <v>3</v>
      </c>
      <c r="E273" s="118"/>
      <c r="F273" s="118"/>
      <c r="G273" s="118"/>
      <c r="H273" s="118"/>
      <c r="I273" s="118"/>
      <c r="J273" s="87">
        <f t="shared" si="255"/>
        <v>3</v>
      </c>
      <c r="K273" s="104"/>
      <c r="L273" s="105"/>
      <c r="M273" s="106"/>
      <c r="N273" s="106"/>
      <c r="O273" s="107"/>
      <c r="P273" s="106"/>
      <c r="Q273" s="107"/>
      <c r="R273" s="106"/>
      <c r="S273" s="106"/>
      <c r="T273" s="107"/>
      <c r="U273" s="106"/>
      <c r="V273" s="107"/>
      <c r="W273" s="254">
        <v>1</v>
      </c>
      <c r="X273" s="107"/>
      <c r="Y273" s="106"/>
      <c r="Z273" s="106"/>
      <c r="AA273" s="107"/>
      <c r="AB273" s="106"/>
      <c r="AC273" s="107"/>
      <c r="AD273" s="107"/>
      <c r="AE273" s="107">
        <v>1</v>
      </c>
      <c r="AF273" s="107"/>
      <c r="AG273" s="106"/>
      <c r="AH273" s="106"/>
      <c r="AI273" s="106"/>
      <c r="AJ273" s="107"/>
      <c r="AK273" s="106"/>
      <c r="AL273" s="107"/>
      <c r="AM273" s="107"/>
      <c r="AN273" s="107"/>
      <c r="AO273" s="107"/>
      <c r="AP273" s="107"/>
      <c r="AQ273" s="106"/>
      <c r="AR273" s="106"/>
      <c r="AS273" s="106"/>
      <c r="AT273" s="106"/>
      <c r="AU273" s="106"/>
      <c r="AV273" s="107"/>
      <c r="AW273" s="107"/>
      <c r="AX273" s="107"/>
      <c r="AY273" s="106"/>
      <c r="AZ273" s="108"/>
      <c r="BA273" s="92">
        <f t="shared" si="278"/>
        <v>2</v>
      </c>
      <c r="BB273" s="119"/>
      <c r="BC273" s="119"/>
      <c r="BD273" s="119"/>
      <c r="BE273" s="189">
        <v>1</v>
      </c>
      <c r="BF273" s="119">
        <f t="shared" si="253"/>
        <v>1</v>
      </c>
      <c r="BG273" s="94">
        <f t="shared" si="265"/>
        <v>0</v>
      </c>
      <c r="BH273" s="59"/>
      <c r="BI273" s="49">
        <f t="shared" si="272"/>
        <v>2</v>
      </c>
      <c r="BK273" s="9"/>
    </row>
    <row r="274" spans="1:63" ht="15" customHeight="1" outlineLevel="2">
      <c r="A274" s="219" t="s">
        <v>220</v>
      </c>
      <c r="B274" s="221" t="s">
        <v>26</v>
      </c>
      <c r="C274" s="221" t="s">
        <v>18</v>
      </c>
      <c r="D274" s="118">
        <v>9</v>
      </c>
      <c r="E274" s="118"/>
      <c r="F274" s="118"/>
      <c r="G274" s="118"/>
      <c r="H274" s="118"/>
      <c r="I274" s="118"/>
      <c r="J274" s="87">
        <f t="shared" si="255"/>
        <v>9</v>
      </c>
      <c r="K274" s="104"/>
      <c r="L274" s="105"/>
      <c r="M274" s="106"/>
      <c r="N274" s="106"/>
      <c r="O274" s="107"/>
      <c r="P274" s="106"/>
      <c r="Q274" s="107"/>
      <c r="R274" s="106"/>
      <c r="S274" s="106"/>
      <c r="T274" s="107"/>
      <c r="U274" s="106"/>
      <c r="V274" s="107"/>
      <c r="W274" s="107"/>
      <c r="X274" s="107"/>
      <c r="Y274" s="106"/>
      <c r="Z274" s="106"/>
      <c r="AA274" s="107"/>
      <c r="AB274" s="106"/>
      <c r="AC274" s="107"/>
      <c r="AD274" s="107"/>
      <c r="AE274" s="107"/>
      <c r="AF274" s="107"/>
      <c r="AG274" s="106"/>
      <c r="AH274" s="106"/>
      <c r="AI274" s="106"/>
      <c r="AJ274" s="107"/>
      <c r="AK274" s="106"/>
      <c r="AL274" s="107"/>
      <c r="AM274" s="107"/>
      <c r="AN274" s="107"/>
      <c r="AO274" s="107"/>
      <c r="AP274" s="107"/>
      <c r="AQ274" s="106"/>
      <c r="AR274" s="106"/>
      <c r="AS274" s="106"/>
      <c r="AT274" s="106"/>
      <c r="AU274" s="106"/>
      <c r="AV274" s="107"/>
      <c r="AW274" s="107"/>
      <c r="AX274" s="107"/>
      <c r="AY274" s="106"/>
      <c r="AZ274" s="108"/>
      <c r="BA274" s="92">
        <f t="shared" si="278"/>
        <v>0</v>
      </c>
      <c r="BB274" s="119"/>
      <c r="BC274" s="119">
        <v>1</v>
      </c>
      <c r="BD274" s="119"/>
      <c r="BE274" s="189">
        <v>1</v>
      </c>
      <c r="BF274" s="119">
        <f t="shared" si="253"/>
        <v>1</v>
      </c>
      <c r="BG274" s="94">
        <f t="shared" si="265"/>
        <v>7</v>
      </c>
      <c r="BH274" s="59"/>
      <c r="BI274" s="49">
        <f t="shared" si="272"/>
        <v>10</v>
      </c>
      <c r="BK274" s="9"/>
    </row>
    <row r="275" spans="1:63" ht="15" customHeight="1" outlineLevel="2">
      <c r="A275" s="219" t="s">
        <v>220</v>
      </c>
      <c r="B275" s="221" t="s">
        <v>26</v>
      </c>
      <c r="C275" s="221" t="s">
        <v>143</v>
      </c>
      <c r="D275" s="118">
        <v>51</v>
      </c>
      <c r="E275" s="118"/>
      <c r="F275" s="118"/>
      <c r="G275" s="118"/>
      <c r="H275" s="118"/>
      <c r="I275" s="118"/>
      <c r="J275" s="87">
        <f t="shared" si="255"/>
        <v>51</v>
      </c>
      <c r="K275" s="104"/>
      <c r="L275" s="105"/>
      <c r="M275" s="106"/>
      <c r="N275" s="106"/>
      <c r="O275" s="107"/>
      <c r="P275" s="106"/>
      <c r="Q275" s="107"/>
      <c r="R275" s="106"/>
      <c r="S275" s="106"/>
      <c r="T275" s="107"/>
      <c r="U275" s="106"/>
      <c r="V275" s="107"/>
      <c r="W275" s="107"/>
      <c r="X275" s="107"/>
      <c r="Y275" s="106"/>
      <c r="Z275" s="106"/>
      <c r="AA275" s="107"/>
      <c r="AB275" s="106"/>
      <c r="AC275" s="107"/>
      <c r="AD275" s="107"/>
      <c r="AE275" s="107"/>
      <c r="AF275" s="107"/>
      <c r="AG275" s="106"/>
      <c r="AH275" s="106"/>
      <c r="AI275" s="106"/>
      <c r="AJ275" s="107"/>
      <c r="AK275" s="106"/>
      <c r="AL275" s="107"/>
      <c r="AM275" s="107"/>
      <c r="AN275" s="107"/>
      <c r="AO275" s="107"/>
      <c r="AP275" s="107"/>
      <c r="AQ275" s="106"/>
      <c r="AR275" s="106"/>
      <c r="AS275" s="106"/>
      <c r="AT275" s="106"/>
      <c r="AU275" s="106">
        <v>1</v>
      </c>
      <c r="AV275" s="107"/>
      <c r="AW275" s="107"/>
      <c r="AX275" s="107"/>
      <c r="AY275" s="106"/>
      <c r="AZ275" s="108"/>
      <c r="BA275" s="92">
        <f t="shared" si="278"/>
        <v>1</v>
      </c>
      <c r="BB275" s="119"/>
      <c r="BC275" s="119"/>
      <c r="BD275" s="119"/>
      <c r="BE275" s="189">
        <v>6</v>
      </c>
      <c r="BF275" s="119">
        <f t="shared" si="253"/>
        <v>6</v>
      </c>
      <c r="BG275" s="94">
        <f t="shared" si="265"/>
        <v>44</v>
      </c>
      <c r="BH275" s="59"/>
      <c r="BI275" s="49">
        <f t="shared" si="272"/>
        <v>56</v>
      </c>
      <c r="BK275" s="9"/>
    </row>
    <row r="276" spans="1:63" s="13" customFormat="1" ht="15" customHeight="1" outlineLevel="1">
      <c r="A276" s="222" t="s">
        <v>220</v>
      </c>
      <c r="B276" s="223"/>
      <c r="C276" s="223"/>
      <c r="D276" s="95">
        <f t="shared" ref="D276" si="279">SUM(D270:D275)</f>
        <v>133</v>
      </c>
      <c r="E276" s="95">
        <f t="shared" ref="E276:BA276" si="280">SUM(E270:E275)</f>
        <v>0</v>
      </c>
      <c r="F276" s="95">
        <f t="shared" si="280"/>
        <v>0</v>
      </c>
      <c r="G276" s="95">
        <f t="shared" si="280"/>
        <v>0</v>
      </c>
      <c r="H276" s="95">
        <f t="shared" si="280"/>
        <v>0</v>
      </c>
      <c r="I276" s="95">
        <f t="shared" si="280"/>
        <v>0</v>
      </c>
      <c r="J276" s="96">
        <f t="shared" si="255"/>
        <v>133</v>
      </c>
      <c r="K276" s="97">
        <f t="shared" ref="K276:AZ276" si="281">SUM(K270:K275)</f>
        <v>0</v>
      </c>
      <c r="L276" s="98">
        <f t="shared" si="281"/>
        <v>0</v>
      </c>
      <c r="M276" s="99">
        <f t="shared" si="281"/>
        <v>0</v>
      </c>
      <c r="N276" s="99">
        <f t="shared" si="281"/>
        <v>1</v>
      </c>
      <c r="O276" s="100">
        <f t="shared" si="281"/>
        <v>0</v>
      </c>
      <c r="P276" s="99">
        <f t="shared" si="281"/>
        <v>0</v>
      </c>
      <c r="Q276" s="100">
        <f t="shared" si="281"/>
        <v>0</v>
      </c>
      <c r="R276" s="99">
        <f t="shared" si="281"/>
        <v>0</v>
      </c>
      <c r="S276" s="99">
        <f t="shared" si="281"/>
        <v>0</v>
      </c>
      <c r="T276" s="100">
        <f t="shared" si="281"/>
        <v>0</v>
      </c>
      <c r="U276" s="99">
        <f t="shared" si="281"/>
        <v>0</v>
      </c>
      <c r="V276" s="100">
        <f t="shared" si="281"/>
        <v>0</v>
      </c>
      <c r="W276" s="100">
        <f t="shared" si="281"/>
        <v>1</v>
      </c>
      <c r="X276" s="100">
        <f t="shared" si="281"/>
        <v>0</v>
      </c>
      <c r="Y276" s="99">
        <f t="shared" si="281"/>
        <v>0</v>
      </c>
      <c r="Z276" s="99">
        <f t="shared" si="281"/>
        <v>0</v>
      </c>
      <c r="AA276" s="100">
        <f t="shared" si="281"/>
        <v>0</v>
      </c>
      <c r="AB276" s="99">
        <f t="shared" si="281"/>
        <v>0</v>
      </c>
      <c r="AC276" s="100">
        <f t="shared" si="281"/>
        <v>0</v>
      </c>
      <c r="AD276" s="100">
        <f t="shared" si="281"/>
        <v>0</v>
      </c>
      <c r="AE276" s="100">
        <f t="shared" si="281"/>
        <v>1</v>
      </c>
      <c r="AF276" s="100">
        <f t="shared" si="281"/>
        <v>0</v>
      </c>
      <c r="AG276" s="99">
        <f t="shared" si="281"/>
        <v>0</v>
      </c>
      <c r="AH276" s="99">
        <f t="shared" si="281"/>
        <v>0</v>
      </c>
      <c r="AI276" s="99">
        <f t="shared" si="281"/>
        <v>0</v>
      </c>
      <c r="AJ276" s="100">
        <f t="shared" si="281"/>
        <v>0</v>
      </c>
      <c r="AK276" s="99">
        <f t="shared" si="281"/>
        <v>0</v>
      </c>
      <c r="AL276" s="100">
        <f t="shared" si="281"/>
        <v>0</v>
      </c>
      <c r="AM276" s="100">
        <f t="shared" si="281"/>
        <v>0</v>
      </c>
      <c r="AN276" s="100">
        <f t="shared" si="281"/>
        <v>0</v>
      </c>
      <c r="AO276" s="100">
        <f t="shared" si="281"/>
        <v>0</v>
      </c>
      <c r="AP276" s="100">
        <f t="shared" si="281"/>
        <v>0</v>
      </c>
      <c r="AQ276" s="99">
        <f t="shared" si="281"/>
        <v>0</v>
      </c>
      <c r="AR276" s="99"/>
      <c r="AS276" s="99">
        <f t="shared" si="281"/>
        <v>0</v>
      </c>
      <c r="AT276" s="99">
        <f t="shared" si="281"/>
        <v>0</v>
      </c>
      <c r="AU276" s="99">
        <f t="shared" si="281"/>
        <v>1</v>
      </c>
      <c r="AV276" s="100">
        <f t="shared" si="281"/>
        <v>0</v>
      </c>
      <c r="AW276" s="100">
        <f t="shared" si="281"/>
        <v>0</v>
      </c>
      <c r="AX276" s="100">
        <f t="shared" si="281"/>
        <v>0</v>
      </c>
      <c r="AY276" s="99">
        <f t="shared" si="281"/>
        <v>0</v>
      </c>
      <c r="AZ276" s="101">
        <f t="shared" si="281"/>
        <v>0</v>
      </c>
      <c r="BA276" s="140">
        <f t="shared" si="280"/>
        <v>4</v>
      </c>
      <c r="BB276" s="100">
        <f t="shared" ref="BB276:BD276" si="282">SUM(BB270:BB275)</f>
        <v>0</v>
      </c>
      <c r="BC276" s="100">
        <f t="shared" si="282"/>
        <v>3</v>
      </c>
      <c r="BD276" s="100">
        <f t="shared" si="282"/>
        <v>0</v>
      </c>
      <c r="BE276" s="187">
        <f t="shared" ref="BE276" si="283">SUM(BE270:BE275)</f>
        <v>9</v>
      </c>
      <c r="BF276" s="100">
        <f t="shared" si="253"/>
        <v>9</v>
      </c>
      <c r="BG276" s="103">
        <f t="shared" si="265"/>
        <v>117</v>
      </c>
      <c r="BH276" s="71"/>
      <c r="BI276" s="55">
        <f t="shared" si="272"/>
        <v>138</v>
      </c>
      <c r="BK276" s="82"/>
    </row>
    <row r="277" spans="1:63" ht="15" customHeight="1" outlineLevel="2">
      <c r="A277" s="219" t="s">
        <v>220</v>
      </c>
      <c r="B277" s="220" t="s">
        <v>46</v>
      </c>
      <c r="C277" s="221" t="s">
        <v>36</v>
      </c>
      <c r="D277" s="118">
        <v>5</v>
      </c>
      <c r="E277" s="118"/>
      <c r="F277" s="118"/>
      <c r="G277" s="118"/>
      <c r="H277" s="118"/>
      <c r="I277" s="118"/>
      <c r="J277" s="87">
        <f t="shared" si="255"/>
        <v>5</v>
      </c>
      <c r="K277" s="104"/>
      <c r="L277" s="105"/>
      <c r="M277" s="106"/>
      <c r="N277" s="106"/>
      <c r="O277" s="107"/>
      <c r="P277" s="106"/>
      <c r="Q277" s="107"/>
      <c r="R277" s="106"/>
      <c r="S277" s="106"/>
      <c r="T277" s="107"/>
      <c r="U277" s="106"/>
      <c r="V277" s="107"/>
      <c r="W277" s="107"/>
      <c r="X277" s="107"/>
      <c r="Y277" s="106"/>
      <c r="Z277" s="106"/>
      <c r="AA277" s="107"/>
      <c r="AB277" s="106"/>
      <c r="AC277" s="107"/>
      <c r="AD277" s="107"/>
      <c r="AE277" s="107"/>
      <c r="AF277" s="107"/>
      <c r="AG277" s="106"/>
      <c r="AH277" s="106"/>
      <c r="AI277" s="106"/>
      <c r="AJ277" s="107"/>
      <c r="AK277" s="106"/>
      <c r="AL277" s="107"/>
      <c r="AM277" s="107"/>
      <c r="AN277" s="107"/>
      <c r="AO277" s="107"/>
      <c r="AP277" s="107"/>
      <c r="AQ277" s="106"/>
      <c r="AR277" s="106"/>
      <c r="AS277" s="106"/>
      <c r="AT277" s="106"/>
      <c r="AU277" s="106"/>
      <c r="AV277" s="107"/>
      <c r="AW277" s="107"/>
      <c r="AX277" s="107"/>
      <c r="AY277" s="106"/>
      <c r="AZ277" s="108"/>
      <c r="BA277" s="92">
        <f t="shared" ref="BA277:BA282" si="284">SUM(K277:AZ277)</f>
        <v>0</v>
      </c>
      <c r="BB277" s="119"/>
      <c r="BC277" s="119"/>
      <c r="BD277" s="119"/>
      <c r="BE277" s="189">
        <v>4</v>
      </c>
      <c r="BF277" s="119">
        <f t="shared" si="253"/>
        <v>4</v>
      </c>
      <c r="BG277" s="94">
        <f t="shared" si="265"/>
        <v>1</v>
      </c>
      <c r="BH277" s="59"/>
      <c r="BI277" s="49">
        <f t="shared" si="272"/>
        <v>9</v>
      </c>
      <c r="BK277" s="9"/>
    </row>
    <row r="278" spans="1:63" ht="15" customHeight="1" outlineLevel="2">
      <c r="A278" s="219" t="s">
        <v>220</v>
      </c>
      <c r="B278" s="220" t="s">
        <v>46</v>
      </c>
      <c r="C278" s="221" t="s">
        <v>17</v>
      </c>
      <c r="D278" s="118">
        <v>3</v>
      </c>
      <c r="E278" s="118"/>
      <c r="F278" s="118"/>
      <c r="G278" s="118"/>
      <c r="H278" s="118"/>
      <c r="I278" s="118"/>
      <c r="J278" s="87">
        <f t="shared" si="255"/>
        <v>3</v>
      </c>
      <c r="K278" s="104"/>
      <c r="L278" s="105"/>
      <c r="M278" s="106"/>
      <c r="N278" s="106"/>
      <c r="O278" s="107"/>
      <c r="P278" s="106"/>
      <c r="Q278" s="107"/>
      <c r="R278" s="106"/>
      <c r="S278" s="152"/>
      <c r="T278" s="107"/>
      <c r="U278" s="106"/>
      <c r="V278" s="107"/>
      <c r="W278" s="107"/>
      <c r="X278" s="107"/>
      <c r="Y278" s="106"/>
      <c r="Z278" s="106"/>
      <c r="AA278" s="107"/>
      <c r="AB278" s="106"/>
      <c r="AC278" s="107"/>
      <c r="AD278" s="107"/>
      <c r="AE278" s="107"/>
      <c r="AF278" s="107"/>
      <c r="AG278" s="106"/>
      <c r="AH278" s="106"/>
      <c r="AI278" s="106"/>
      <c r="AJ278" s="107"/>
      <c r="AK278" s="106"/>
      <c r="AL278" s="107"/>
      <c r="AM278" s="107"/>
      <c r="AN278" s="107"/>
      <c r="AO278" s="107"/>
      <c r="AP278" s="107"/>
      <c r="AQ278" s="106"/>
      <c r="AR278" s="106"/>
      <c r="AS278" s="106"/>
      <c r="AT278" s="106"/>
      <c r="AU278" s="106"/>
      <c r="AV278" s="107"/>
      <c r="AW278" s="107"/>
      <c r="AX278" s="107"/>
      <c r="AY278" s="106"/>
      <c r="AZ278" s="108"/>
      <c r="BA278" s="92">
        <f t="shared" si="284"/>
        <v>0</v>
      </c>
      <c r="BB278" s="119"/>
      <c r="BC278" s="119"/>
      <c r="BD278" s="119"/>
      <c r="BE278" s="189">
        <v>2</v>
      </c>
      <c r="BF278" s="119">
        <f t="shared" si="253"/>
        <v>2</v>
      </c>
      <c r="BG278" s="94">
        <f t="shared" si="265"/>
        <v>1</v>
      </c>
      <c r="BH278" s="59"/>
      <c r="BI278" s="49">
        <f t="shared" si="272"/>
        <v>5</v>
      </c>
      <c r="BK278" s="9"/>
    </row>
    <row r="279" spans="1:63" ht="15" customHeight="1" outlineLevel="2">
      <c r="A279" s="219" t="s">
        <v>220</v>
      </c>
      <c r="B279" s="220" t="s">
        <v>46</v>
      </c>
      <c r="C279" s="221" t="s">
        <v>37</v>
      </c>
      <c r="D279" s="118"/>
      <c r="E279" s="118"/>
      <c r="F279" s="118"/>
      <c r="G279" s="118"/>
      <c r="H279" s="118"/>
      <c r="I279" s="118"/>
      <c r="J279" s="87">
        <f t="shared" si="255"/>
        <v>0</v>
      </c>
      <c r="K279" s="104"/>
      <c r="L279" s="105"/>
      <c r="M279" s="106"/>
      <c r="N279" s="106"/>
      <c r="O279" s="107"/>
      <c r="P279" s="106"/>
      <c r="Q279" s="107"/>
      <c r="R279" s="106"/>
      <c r="S279" s="106"/>
      <c r="T279" s="107"/>
      <c r="U279" s="106"/>
      <c r="V279" s="107"/>
      <c r="W279" s="107"/>
      <c r="X279" s="107"/>
      <c r="Y279" s="106"/>
      <c r="Z279" s="106"/>
      <c r="AA279" s="107"/>
      <c r="AB279" s="106"/>
      <c r="AC279" s="107"/>
      <c r="AD279" s="107"/>
      <c r="AE279" s="107"/>
      <c r="AF279" s="107"/>
      <c r="AG279" s="106"/>
      <c r="AH279" s="106"/>
      <c r="AI279" s="106"/>
      <c r="AJ279" s="107"/>
      <c r="AK279" s="106"/>
      <c r="AL279" s="107"/>
      <c r="AM279" s="107"/>
      <c r="AN279" s="107"/>
      <c r="AO279" s="107"/>
      <c r="AP279" s="107"/>
      <c r="AQ279" s="106"/>
      <c r="AR279" s="106"/>
      <c r="AS279" s="106"/>
      <c r="AT279" s="106"/>
      <c r="AU279" s="106"/>
      <c r="AV279" s="107"/>
      <c r="AW279" s="107"/>
      <c r="AX279" s="107"/>
      <c r="AY279" s="106"/>
      <c r="AZ279" s="108"/>
      <c r="BA279" s="92">
        <f t="shared" si="284"/>
        <v>0</v>
      </c>
      <c r="BB279" s="119"/>
      <c r="BC279" s="119"/>
      <c r="BD279" s="119"/>
      <c r="BE279" s="189"/>
      <c r="BF279" s="119">
        <f t="shared" si="253"/>
        <v>0</v>
      </c>
      <c r="BG279" s="94">
        <f t="shared" si="265"/>
        <v>0</v>
      </c>
      <c r="BH279" s="59"/>
      <c r="BI279" s="49">
        <f t="shared" si="272"/>
        <v>0</v>
      </c>
      <c r="BK279" s="9"/>
    </row>
    <row r="280" spans="1:63" ht="15" customHeight="1" outlineLevel="2">
      <c r="A280" s="219" t="s">
        <v>220</v>
      </c>
      <c r="B280" s="220" t="s">
        <v>46</v>
      </c>
      <c r="C280" s="221" t="s">
        <v>14</v>
      </c>
      <c r="D280" s="118">
        <v>8</v>
      </c>
      <c r="E280" s="118"/>
      <c r="F280" s="118"/>
      <c r="G280" s="118"/>
      <c r="H280" s="118"/>
      <c r="I280" s="118"/>
      <c r="J280" s="87">
        <f t="shared" si="255"/>
        <v>8</v>
      </c>
      <c r="K280" s="104"/>
      <c r="L280" s="105"/>
      <c r="M280" s="106"/>
      <c r="N280" s="249">
        <v>1</v>
      </c>
      <c r="O280" s="107"/>
      <c r="P280" s="106"/>
      <c r="Q280" s="107"/>
      <c r="R280" s="106"/>
      <c r="S280" s="106"/>
      <c r="T280" s="107"/>
      <c r="U280" s="106"/>
      <c r="V280" s="107"/>
      <c r="W280" s="107"/>
      <c r="X280" s="107"/>
      <c r="Y280" s="249">
        <v>1</v>
      </c>
      <c r="Z280" s="106"/>
      <c r="AA280" s="254">
        <v>1</v>
      </c>
      <c r="AB280" s="106"/>
      <c r="AC280" s="107"/>
      <c r="AD280" s="107"/>
      <c r="AE280" s="107"/>
      <c r="AF280" s="107"/>
      <c r="AG280" s="106"/>
      <c r="AH280" s="106"/>
      <c r="AI280" s="106"/>
      <c r="AJ280" s="107"/>
      <c r="AK280" s="106">
        <v>1</v>
      </c>
      <c r="AL280" s="107"/>
      <c r="AM280" s="107"/>
      <c r="AN280" s="107"/>
      <c r="AO280" s="107"/>
      <c r="AP280" s="107"/>
      <c r="AQ280" s="106"/>
      <c r="AR280" s="106"/>
      <c r="AS280" s="106"/>
      <c r="AT280" s="106"/>
      <c r="AU280" s="106"/>
      <c r="AV280" s="107"/>
      <c r="AW280" s="107"/>
      <c r="AX280" s="107"/>
      <c r="AY280" s="106"/>
      <c r="AZ280" s="108"/>
      <c r="BA280" s="92">
        <f t="shared" si="284"/>
        <v>4</v>
      </c>
      <c r="BB280" s="119"/>
      <c r="BC280" s="119"/>
      <c r="BD280" s="119"/>
      <c r="BE280" s="189">
        <v>3</v>
      </c>
      <c r="BF280" s="119">
        <f t="shared" si="253"/>
        <v>3</v>
      </c>
      <c r="BG280" s="94">
        <f t="shared" si="265"/>
        <v>1</v>
      </c>
      <c r="BH280" s="59"/>
      <c r="BI280" s="49">
        <f t="shared" si="272"/>
        <v>7</v>
      </c>
      <c r="BK280" s="9"/>
    </row>
    <row r="281" spans="1:63" ht="15" customHeight="1" outlineLevel="2">
      <c r="A281" s="219" t="s">
        <v>220</v>
      </c>
      <c r="B281" s="220" t="s">
        <v>46</v>
      </c>
      <c r="C281" s="221" t="s">
        <v>18</v>
      </c>
      <c r="D281" s="118">
        <v>4</v>
      </c>
      <c r="E281" s="118"/>
      <c r="F281" s="118"/>
      <c r="G281" s="118"/>
      <c r="H281" s="118"/>
      <c r="I281" s="118"/>
      <c r="J281" s="87">
        <f t="shared" si="255"/>
        <v>4</v>
      </c>
      <c r="K281" s="104"/>
      <c r="L281" s="105"/>
      <c r="M281" s="106"/>
      <c r="N281" s="106"/>
      <c r="O281" s="107"/>
      <c r="P281" s="106"/>
      <c r="Q281" s="107"/>
      <c r="R281" s="106"/>
      <c r="S281" s="106"/>
      <c r="T281" s="107"/>
      <c r="U281" s="106"/>
      <c r="V281" s="107"/>
      <c r="W281" s="107"/>
      <c r="X281" s="107"/>
      <c r="Y281" s="106"/>
      <c r="Z281" s="106"/>
      <c r="AA281" s="107"/>
      <c r="AB281" s="106"/>
      <c r="AC281" s="107"/>
      <c r="AD281" s="107"/>
      <c r="AE281" s="107"/>
      <c r="AF281" s="107"/>
      <c r="AG281" s="106"/>
      <c r="AH281" s="106"/>
      <c r="AI281" s="106"/>
      <c r="AJ281" s="107"/>
      <c r="AK281" s="106"/>
      <c r="AL281" s="107"/>
      <c r="AM281" s="107"/>
      <c r="AN281" s="107"/>
      <c r="AO281" s="107"/>
      <c r="AP281" s="107"/>
      <c r="AQ281" s="106"/>
      <c r="AR281" s="106"/>
      <c r="AS281" s="106"/>
      <c r="AT281" s="106"/>
      <c r="AU281" s="106"/>
      <c r="AV281" s="107"/>
      <c r="AW281" s="107"/>
      <c r="AX281" s="107"/>
      <c r="AY281" s="106"/>
      <c r="AZ281" s="108"/>
      <c r="BA281" s="92">
        <f t="shared" si="284"/>
        <v>0</v>
      </c>
      <c r="BB281" s="119"/>
      <c r="BC281" s="119"/>
      <c r="BD281" s="119"/>
      <c r="BE281" s="189">
        <v>4</v>
      </c>
      <c r="BF281" s="119">
        <f t="shared" si="253"/>
        <v>4</v>
      </c>
      <c r="BG281" s="94">
        <f t="shared" si="265"/>
        <v>0</v>
      </c>
      <c r="BH281" s="59"/>
      <c r="BI281" s="49">
        <f t="shared" si="272"/>
        <v>8</v>
      </c>
      <c r="BK281" s="9"/>
    </row>
    <row r="282" spans="1:63" ht="15" customHeight="1" outlineLevel="2">
      <c r="A282" s="219" t="s">
        <v>220</v>
      </c>
      <c r="B282" s="220" t="s">
        <v>46</v>
      </c>
      <c r="C282" s="221" t="s">
        <v>143</v>
      </c>
      <c r="D282" s="118">
        <v>11</v>
      </c>
      <c r="E282" s="118"/>
      <c r="F282" s="118"/>
      <c r="G282" s="118"/>
      <c r="H282" s="118"/>
      <c r="I282" s="118"/>
      <c r="J282" s="87">
        <f t="shared" si="255"/>
        <v>11</v>
      </c>
      <c r="K282" s="104"/>
      <c r="L282" s="105"/>
      <c r="M282" s="106"/>
      <c r="N282" s="106"/>
      <c r="O282" s="107"/>
      <c r="P282" s="106"/>
      <c r="Q282" s="107"/>
      <c r="R282" s="106"/>
      <c r="S282" s="106"/>
      <c r="T282" s="107"/>
      <c r="U282" s="106"/>
      <c r="V282" s="107"/>
      <c r="W282" s="107"/>
      <c r="X282" s="107"/>
      <c r="Y282" s="249">
        <v>1</v>
      </c>
      <c r="Z282" s="106"/>
      <c r="AA282" s="107"/>
      <c r="AB282" s="106"/>
      <c r="AC282" s="107"/>
      <c r="AD282" s="107"/>
      <c r="AE282" s="107"/>
      <c r="AF282" s="107"/>
      <c r="AG282" s="106"/>
      <c r="AH282" s="106"/>
      <c r="AI282" s="106"/>
      <c r="AJ282" s="107"/>
      <c r="AK282" s="106"/>
      <c r="AL282" s="107"/>
      <c r="AM282" s="107"/>
      <c r="AN282" s="107"/>
      <c r="AO282" s="107"/>
      <c r="AP282" s="107"/>
      <c r="AQ282" s="106"/>
      <c r="AR282" s="106"/>
      <c r="AS282" s="106"/>
      <c r="AT282" s="106"/>
      <c r="AU282" s="106"/>
      <c r="AV282" s="107"/>
      <c r="AW282" s="107"/>
      <c r="AX282" s="107"/>
      <c r="AY282" s="106"/>
      <c r="AZ282" s="108"/>
      <c r="BA282" s="92">
        <f t="shared" si="284"/>
        <v>1</v>
      </c>
      <c r="BB282" s="119"/>
      <c r="BC282" s="119"/>
      <c r="BD282" s="119"/>
      <c r="BE282" s="189">
        <v>6</v>
      </c>
      <c r="BF282" s="119">
        <f t="shared" si="253"/>
        <v>6</v>
      </c>
      <c r="BG282" s="94">
        <f t="shared" si="265"/>
        <v>4</v>
      </c>
      <c r="BH282" s="59"/>
      <c r="BI282" s="49">
        <f t="shared" si="272"/>
        <v>16</v>
      </c>
      <c r="BK282" s="9"/>
    </row>
    <row r="283" spans="1:63" ht="15" customHeight="1" outlineLevel="1">
      <c r="A283" s="222" t="s">
        <v>220</v>
      </c>
      <c r="B283" s="223"/>
      <c r="C283" s="223"/>
      <c r="D283" s="95">
        <f t="shared" ref="D283" si="285">SUM(D277:D282)</f>
        <v>31</v>
      </c>
      <c r="E283" s="95">
        <f t="shared" ref="E283:BE283" si="286">SUM(E277:E282)</f>
        <v>0</v>
      </c>
      <c r="F283" s="95">
        <f t="shared" si="286"/>
        <v>0</v>
      </c>
      <c r="G283" s="95">
        <f t="shared" si="286"/>
        <v>0</v>
      </c>
      <c r="H283" s="95">
        <f t="shared" si="286"/>
        <v>0</v>
      </c>
      <c r="I283" s="95">
        <f t="shared" si="286"/>
        <v>0</v>
      </c>
      <c r="J283" s="96">
        <f t="shared" ref="J283" si="287">SUM(D283:H283)-I283</f>
        <v>31</v>
      </c>
      <c r="K283" s="97">
        <f t="shared" ref="K283:AZ283" si="288">SUM(K277:K282)</f>
        <v>0</v>
      </c>
      <c r="L283" s="98">
        <f t="shared" si="288"/>
        <v>0</v>
      </c>
      <c r="M283" s="99">
        <f t="shared" si="288"/>
        <v>0</v>
      </c>
      <c r="N283" s="99">
        <f t="shared" si="288"/>
        <v>1</v>
      </c>
      <c r="O283" s="100">
        <f t="shared" si="288"/>
        <v>0</v>
      </c>
      <c r="P283" s="99">
        <f t="shared" si="288"/>
        <v>0</v>
      </c>
      <c r="Q283" s="100">
        <f t="shared" si="288"/>
        <v>0</v>
      </c>
      <c r="R283" s="99">
        <f t="shared" si="288"/>
        <v>0</v>
      </c>
      <c r="S283" s="99">
        <f t="shared" si="288"/>
        <v>0</v>
      </c>
      <c r="T283" s="100">
        <f t="shared" si="288"/>
        <v>0</v>
      </c>
      <c r="U283" s="99">
        <f t="shared" si="288"/>
        <v>0</v>
      </c>
      <c r="V283" s="100">
        <f t="shared" si="288"/>
        <v>0</v>
      </c>
      <c r="W283" s="100">
        <f t="shared" si="288"/>
        <v>0</v>
      </c>
      <c r="X283" s="100">
        <f t="shared" si="288"/>
        <v>0</v>
      </c>
      <c r="Y283" s="99">
        <f t="shared" si="288"/>
        <v>2</v>
      </c>
      <c r="Z283" s="99">
        <f t="shared" si="288"/>
        <v>0</v>
      </c>
      <c r="AA283" s="100">
        <f t="shared" si="288"/>
        <v>1</v>
      </c>
      <c r="AB283" s="99">
        <f t="shared" si="288"/>
        <v>0</v>
      </c>
      <c r="AC283" s="100">
        <f t="shared" si="288"/>
        <v>0</v>
      </c>
      <c r="AD283" s="100">
        <f t="shared" si="288"/>
        <v>0</v>
      </c>
      <c r="AE283" s="100">
        <f t="shared" si="288"/>
        <v>0</v>
      </c>
      <c r="AF283" s="100">
        <f t="shared" si="288"/>
        <v>0</v>
      </c>
      <c r="AG283" s="99">
        <f t="shared" si="288"/>
        <v>0</v>
      </c>
      <c r="AH283" s="99">
        <f t="shared" si="288"/>
        <v>0</v>
      </c>
      <c r="AI283" s="99">
        <f t="shared" si="288"/>
        <v>0</v>
      </c>
      <c r="AJ283" s="100">
        <f t="shared" si="288"/>
        <v>0</v>
      </c>
      <c r="AK283" s="99">
        <f t="shared" si="288"/>
        <v>1</v>
      </c>
      <c r="AL283" s="100">
        <f t="shared" si="288"/>
        <v>0</v>
      </c>
      <c r="AM283" s="100">
        <f t="shared" si="288"/>
        <v>0</v>
      </c>
      <c r="AN283" s="100">
        <f t="shared" si="288"/>
        <v>0</v>
      </c>
      <c r="AO283" s="100">
        <f t="shared" si="288"/>
        <v>0</v>
      </c>
      <c r="AP283" s="100">
        <f t="shared" si="288"/>
        <v>0</v>
      </c>
      <c r="AQ283" s="99">
        <f t="shared" si="288"/>
        <v>0</v>
      </c>
      <c r="AR283" s="99"/>
      <c r="AS283" s="99">
        <f t="shared" si="288"/>
        <v>0</v>
      </c>
      <c r="AT283" s="99">
        <f t="shared" si="288"/>
        <v>0</v>
      </c>
      <c r="AU283" s="99">
        <f t="shared" si="288"/>
        <v>0</v>
      </c>
      <c r="AV283" s="100">
        <f t="shared" si="288"/>
        <v>0</v>
      </c>
      <c r="AW283" s="100">
        <f t="shared" si="288"/>
        <v>0</v>
      </c>
      <c r="AX283" s="100">
        <f t="shared" si="288"/>
        <v>0</v>
      </c>
      <c r="AY283" s="99">
        <f t="shared" si="288"/>
        <v>0</v>
      </c>
      <c r="AZ283" s="101">
        <f t="shared" si="288"/>
        <v>0</v>
      </c>
      <c r="BA283" s="140">
        <f t="shared" si="286"/>
        <v>5</v>
      </c>
      <c r="BB283" s="100">
        <f t="shared" si="286"/>
        <v>0</v>
      </c>
      <c r="BC283" s="100">
        <f t="shared" si="286"/>
        <v>0</v>
      </c>
      <c r="BD283" s="100">
        <f t="shared" si="286"/>
        <v>0</v>
      </c>
      <c r="BE283" s="187">
        <f t="shared" si="286"/>
        <v>19</v>
      </c>
      <c r="BF283" s="100">
        <f t="shared" ref="BF283" si="289">BE283+H283-V283</f>
        <v>19</v>
      </c>
      <c r="BG283" s="103">
        <f t="shared" si="265"/>
        <v>7</v>
      </c>
      <c r="BH283" s="71"/>
      <c r="BI283" s="55">
        <f t="shared" ref="BI283" si="290">SUM(BB283:BG283)</f>
        <v>45</v>
      </c>
    </row>
    <row r="284" spans="1:63" s="75" customFormat="1" ht="15" customHeight="1">
      <c r="A284" s="262"/>
      <c r="B284" s="224"/>
      <c r="C284" s="224"/>
      <c r="D284" s="109">
        <f t="shared" ref="D284:I284" si="291">SUM(D283,D276,D262,D269)</f>
        <v>652</v>
      </c>
      <c r="E284" s="109">
        <f t="shared" si="291"/>
        <v>0</v>
      </c>
      <c r="F284" s="109">
        <f t="shared" si="291"/>
        <v>0</v>
      </c>
      <c r="G284" s="109">
        <f t="shared" si="291"/>
        <v>0</v>
      </c>
      <c r="H284" s="109">
        <f t="shared" si="291"/>
        <v>0</v>
      </c>
      <c r="I284" s="109">
        <f t="shared" si="291"/>
        <v>0</v>
      </c>
      <c r="J284" s="110">
        <f t="shared" si="255"/>
        <v>652</v>
      </c>
      <c r="K284" s="111">
        <f t="shared" ref="K284:AZ284" si="292">SUM(K283,K276,K262,K269)</f>
        <v>0</v>
      </c>
      <c r="L284" s="112">
        <f t="shared" si="292"/>
        <v>0</v>
      </c>
      <c r="M284" s="113">
        <f t="shared" si="292"/>
        <v>0</v>
      </c>
      <c r="N284" s="113">
        <f t="shared" si="292"/>
        <v>5</v>
      </c>
      <c r="O284" s="114">
        <f t="shared" si="292"/>
        <v>0</v>
      </c>
      <c r="P284" s="113">
        <f t="shared" si="292"/>
        <v>0</v>
      </c>
      <c r="Q284" s="114">
        <f t="shared" si="292"/>
        <v>1</v>
      </c>
      <c r="R284" s="113">
        <f t="shared" si="292"/>
        <v>0</v>
      </c>
      <c r="S284" s="113">
        <f t="shared" si="292"/>
        <v>0</v>
      </c>
      <c r="T284" s="114">
        <f t="shared" si="292"/>
        <v>0</v>
      </c>
      <c r="U284" s="113">
        <f t="shared" si="292"/>
        <v>0</v>
      </c>
      <c r="V284" s="114">
        <f t="shared" si="292"/>
        <v>0</v>
      </c>
      <c r="W284" s="114">
        <f t="shared" si="292"/>
        <v>1</v>
      </c>
      <c r="X284" s="114">
        <f t="shared" si="292"/>
        <v>0</v>
      </c>
      <c r="Y284" s="113">
        <f t="shared" si="292"/>
        <v>2</v>
      </c>
      <c r="Z284" s="113">
        <f t="shared" si="292"/>
        <v>1</v>
      </c>
      <c r="AA284" s="114">
        <f t="shared" si="292"/>
        <v>1</v>
      </c>
      <c r="AB284" s="113">
        <f t="shared" si="292"/>
        <v>0</v>
      </c>
      <c r="AC284" s="114">
        <f t="shared" si="292"/>
        <v>0</v>
      </c>
      <c r="AD284" s="114">
        <f t="shared" si="292"/>
        <v>0</v>
      </c>
      <c r="AE284" s="114">
        <f t="shared" si="292"/>
        <v>1</v>
      </c>
      <c r="AF284" s="114">
        <f t="shared" si="292"/>
        <v>5</v>
      </c>
      <c r="AG284" s="113">
        <f t="shared" si="292"/>
        <v>0</v>
      </c>
      <c r="AH284" s="113">
        <f t="shared" si="292"/>
        <v>0</v>
      </c>
      <c r="AI284" s="113">
        <f t="shared" si="292"/>
        <v>0</v>
      </c>
      <c r="AJ284" s="114">
        <f t="shared" si="292"/>
        <v>2</v>
      </c>
      <c r="AK284" s="113">
        <f t="shared" si="292"/>
        <v>1</v>
      </c>
      <c r="AL284" s="114">
        <f t="shared" si="292"/>
        <v>0</v>
      </c>
      <c r="AM284" s="114">
        <f t="shared" si="292"/>
        <v>0</v>
      </c>
      <c r="AN284" s="114">
        <f t="shared" si="292"/>
        <v>0</v>
      </c>
      <c r="AO284" s="114">
        <f t="shared" si="292"/>
        <v>0</v>
      </c>
      <c r="AP284" s="114">
        <f t="shared" si="292"/>
        <v>1</v>
      </c>
      <c r="AQ284" s="113">
        <f t="shared" si="292"/>
        <v>1</v>
      </c>
      <c r="AR284" s="113">
        <f t="shared" ref="AR284" si="293">SUM(AR283,AR276,AR262,AR269)</f>
        <v>0</v>
      </c>
      <c r="AS284" s="113">
        <f t="shared" si="292"/>
        <v>0</v>
      </c>
      <c r="AT284" s="113">
        <f t="shared" si="292"/>
        <v>0</v>
      </c>
      <c r="AU284" s="113">
        <f t="shared" si="292"/>
        <v>1</v>
      </c>
      <c r="AV284" s="114">
        <f t="shared" si="292"/>
        <v>0</v>
      </c>
      <c r="AW284" s="114">
        <f t="shared" si="292"/>
        <v>0</v>
      </c>
      <c r="AX284" s="114">
        <f t="shared" si="292"/>
        <v>1</v>
      </c>
      <c r="AY284" s="113">
        <f t="shared" si="292"/>
        <v>0</v>
      </c>
      <c r="AZ284" s="115">
        <f t="shared" si="292"/>
        <v>0</v>
      </c>
      <c r="BA284" s="146">
        <f>SUM(BA283,BA276,BA269+BA262)</f>
        <v>24</v>
      </c>
      <c r="BB284" s="114">
        <f t="shared" ref="BB284:BD284" si="294">SUM(BB283,BB276,BB262,BB269)</f>
        <v>0</v>
      </c>
      <c r="BC284" s="114">
        <f t="shared" si="294"/>
        <v>8</v>
      </c>
      <c r="BD284" s="114">
        <f t="shared" si="294"/>
        <v>0</v>
      </c>
      <c r="BE284" s="188">
        <f>BE283+BE276+BE262+BE269</f>
        <v>28</v>
      </c>
      <c r="BF284" s="114">
        <f>BE284+H284-V284</f>
        <v>28</v>
      </c>
      <c r="BG284" s="117">
        <f t="shared" si="265"/>
        <v>592</v>
      </c>
      <c r="BH284" s="72"/>
      <c r="BI284" s="51">
        <f t="shared" si="272"/>
        <v>656</v>
      </c>
      <c r="BK284" s="83"/>
    </row>
    <row r="285" spans="1:63" s="75" customFormat="1" ht="15" customHeight="1" thickBot="1">
      <c r="A285" s="264" t="s">
        <v>220</v>
      </c>
      <c r="B285" s="232"/>
      <c r="C285" s="233"/>
      <c r="D285" s="194">
        <f>SUM(D9,D22,D34,D49,D90,D134,D170,D176,D193,D255,D284,D218)</f>
        <v>1755</v>
      </c>
      <c r="E285" s="153">
        <f t="shared" ref="E285:I285" si="295">SUM(E9,E22,E34,E49,E90,E134,E170,E176,E193,E255,E284,E218)</f>
        <v>0</v>
      </c>
      <c r="F285" s="153">
        <f t="shared" si="295"/>
        <v>295</v>
      </c>
      <c r="G285" s="153">
        <f t="shared" si="295"/>
        <v>0</v>
      </c>
      <c r="H285" s="153">
        <f t="shared" si="295"/>
        <v>0</v>
      </c>
      <c r="I285" s="153">
        <f t="shared" si="295"/>
        <v>2</v>
      </c>
      <c r="J285" s="154">
        <f t="shared" ref="J285:AR285" si="296">SUM(J9,J22,J34,J49,J90,J134,J170,J176,J193,J255,J284)</f>
        <v>2048</v>
      </c>
      <c r="K285" s="155">
        <f t="shared" si="296"/>
        <v>83</v>
      </c>
      <c r="L285" s="156">
        <f t="shared" si="296"/>
        <v>1</v>
      </c>
      <c r="M285" s="157">
        <f t="shared" si="296"/>
        <v>5</v>
      </c>
      <c r="N285" s="157">
        <f t="shared" si="296"/>
        <v>25</v>
      </c>
      <c r="O285" s="207">
        <f t="shared" si="296"/>
        <v>15</v>
      </c>
      <c r="P285" s="157">
        <f t="shared" si="296"/>
        <v>9</v>
      </c>
      <c r="Q285" s="207">
        <f t="shared" si="296"/>
        <v>3</v>
      </c>
      <c r="R285" s="157">
        <f t="shared" si="296"/>
        <v>5</v>
      </c>
      <c r="S285" s="157">
        <f t="shared" si="296"/>
        <v>1</v>
      </c>
      <c r="T285" s="207">
        <f t="shared" si="296"/>
        <v>0</v>
      </c>
      <c r="U285" s="157">
        <f t="shared" si="296"/>
        <v>0</v>
      </c>
      <c r="V285" s="207">
        <f t="shared" si="296"/>
        <v>0</v>
      </c>
      <c r="W285" s="207">
        <f t="shared" si="296"/>
        <v>11</v>
      </c>
      <c r="X285" s="207">
        <f t="shared" si="296"/>
        <v>2</v>
      </c>
      <c r="Y285" s="157">
        <f t="shared" si="296"/>
        <v>11</v>
      </c>
      <c r="Z285" s="157">
        <f t="shared" si="296"/>
        <v>8</v>
      </c>
      <c r="AA285" s="207">
        <f t="shared" si="296"/>
        <v>5</v>
      </c>
      <c r="AB285" s="157">
        <f t="shared" si="296"/>
        <v>3</v>
      </c>
      <c r="AC285" s="207">
        <f t="shared" si="296"/>
        <v>2</v>
      </c>
      <c r="AD285" s="207">
        <f t="shared" si="296"/>
        <v>0</v>
      </c>
      <c r="AE285" s="207">
        <f t="shared" si="296"/>
        <v>4</v>
      </c>
      <c r="AF285" s="207">
        <f t="shared" si="296"/>
        <v>20</v>
      </c>
      <c r="AG285" s="157">
        <f t="shared" si="296"/>
        <v>0</v>
      </c>
      <c r="AH285" s="157">
        <f t="shared" si="296"/>
        <v>0</v>
      </c>
      <c r="AI285" s="157">
        <f t="shared" si="296"/>
        <v>0</v>
      </c>
      <c r="AJ285" s="207">
        <f t="shared" si="296"/>
        <v>4</v>
      </c>
      <c r="AK285" s="157">
        <f t="shared" si="296"/>
        <v>12</v>
      </c>
      <c r="AL285" s="207">
        <f t="shared" si="296"/>
        <v>6</v>
      </c>
      <c r="AM285" s="207">
        <f t="shared" si="296"/>
        <v>9</v>
      </c>
      <c r="AN285" s="207">
        <f t="shared" si="296"/>
        <v>2</v>
      </c>
      <c r="AO285" s="207">
        <f t="shared" si="296"/>
        <v>0</v>
      </c>
      <c r="AP285" s="207">
        <f t="shared" si="296"/>
        <v>9</v>
      </c>
      <c r="AQ285" s="157">
        <f t="shared" si="296"/>
        <v>1</v>
      </c>
      <c r="AR285" s="157">
        <f t="shared" si="296"/>
        <v>0</v>
      </c>
      <c r="AS285" s="157">
        <f t="shared" ref="AS285:AZ285" si="297">SUM(AS9,AS22,AS34,AS49,AS90,AS134,AS170,AS176,AS193,AS255,AS284)</f>
        <v>0</v>
      </c>
      <c r="AT285" s="157">
        <f t="shared" si="297"/>
        <v>0</v>
      </c>
      <c r="AU285" s="157">
        <f t="shared" si="297"/>
        <v>14</v>
      </c>
      <c r="AV285" s="207">
        <f t="shared" si="297"/>
        <v>0</v>
      </c>
      <c r="AW285" s="207">
        <f t="shared" si="297"/>
        <v>0</v>
      </c>
      <c r="AX285" s="207">
        <f t="shared" si="297"/>
        <v>5</v>
      </c>
      <c r="AY285" s="157">
        <f t="shared" si="297"/>
        <v>8</v>
      </c>
      <c r="AZ285" s="206">
        <f t="shared" si="297"/>
        <v>0</v>
      </c>
      <c r="BA285" s="158">
        <f t="shared" ref="BA285:BG285" si="298">SUM(BA9,BA22,BA34,BA49,BA90,BA134,BA170,BA176,BA193,BA255,BA284,BA218)</f>
        <v>283</v>
      </c>
      <c r="BB285" s="159">
        <f t="shared" si="298"/>
        <v>3</v>
      </c>
      <c r="BC285" s="159">
        <f t="shared" si="298"/>
        <v>37</v>
      </c>
      <c r="BD285" s="159">
        <f t="shared" si="298"/>
        <v>0</v>
      </c>
      <c r="BE285" s="193">
        <f t="shared" si="298"/>
        <v>60</v>
      </c>
      <c r="BF285" s="159">
        <f t="shared" si="298"/>
        <v>60</v>
      </c>
      <c r="BG285" s="160">
        <f t="shared" si="298"/>
        <v>1665</v>
      </c>
      <c r="BH285" s="74"/>
      <c r="BI285" s="56">
        <f>SUM(BI9,BI22,BI34,BI49,BI90,BI134,BI170,BI176,BI193,BI255,BI284,BI218)</f>
        <v>1825</v>
      </c>
      <c r="BK285" s="76"/>
    </row>
    <row r="286" spans="1:63" ht="15" customHeight="1">
      <c r="A286" s="201"/>
      <c r="D286" s="161"/>
      <c r="E286" s="162"/>
      <c r="F286" s="162"/>
      <c r="G286" s="162"/>
      <c r="H286" s="162"/>
      <c r="I286" s="162"/>
      <c r="J286" s="163"/>
      <c r="BB286" s="166"/>
      <c r="BC286" s="166"/>
      <c r="BD286" s="166"/>
      <c r="BE286" s="166"/>
    </row>
    <row r="287" spans="1:63" ht="15" customHeight="1">
      <c r="A287" s="201"/>
      <c r="D287" s="168"/>
      <c r="BA287" s="164"/>
      <c r="BB287" s="164"/>
      <c r="BC287" s="164"/>
      <c r="BD287" s="164"/>
      <c r="BE287" s="164"/>
      <c r="BF287" s="164"/>
      <c r="BG287" s="164"/>
      <c r="BI287" s="3"/>
    </row>
    <row r="288" spans="1:63" ht="15" customHeight="1">
      <c r="A288" s="201"/>
      <c r="D288" s="168"/>
      <c r="BA288" s="164"/>
      <c r="BB288" s="164"/>
      <c r="BC288" s="164"/>
      <c r="BD288" s="164"/>
      <c r="BE288" s="164"/>
      <c r="BF288" s="164"/>
      <c r="BG288" s="164"/>
      <c r="BI288" s="3"/>
    </row>
    <row r="289" spans="53:61" ht="15" customHeight="1">
      <c r="BA289" s="164"/>
      <c r="BB289" s="164"/>
      <c r="BC289" s="164"/>
      <c r="BD289" s="164"/>
      <c r="BE289" s="164"/>
      <c r="BF289" s="164"/>
      <c r="BG289" s="164"/>
      <c r="BI289" s="3"/>
    </row>
    <row r="290" spans="53:61" ht="15" customHeight="1">
      <c r="BA290" s="164"/>
      <c r="BB290" s="164"/>
      <c r="BC290" s="164"/>
      <c r="BD290" s="164"/>
      <c r="BE290" s="164"/>
      <c r="BF290" s="164"/>
      <c r="BG290" s="164"/>
      <c r="BI290" s="3"/>
    </row>
    <row r="292" spans="53:61" ht="15" customHeight="1">
      <c r="BA292" s="164"/>
      <c r="BB292" s="164"/>
      <c r="BC292" s="164"/>
      <c r="BD292" s="164"/>
      <c r="BE292" s="164"/>
      <c r="BF292" s="164"/>
      <c r="BG292" s="164"/>
      <c r="BI292" s="3"/>
    </row>
    <row r="293" spans="53:61" ht="15" customHeight="1">
      <c r="BA293" s="164"/>
      <c r="BB293" s="164"/>
      <c r="BC293" s="164"/>
      <c r="BD293" s="164"/>
      <c r="BE293" s="164"/>
      <c r="BF293" s="164"/>
      <c r="BG293" s="164"/>
      <c r="BI293" s="3"/>
    </row>
    <row r="294" spans="53:61" ht="15" customHeight="1">
      <c r="BA294" s="164"/>
      <c r="BB294" s="164"/>
      <c r="BC294" s="164"/>
      <c r="BD294" s="164"/>
      <c r="BE294" s="164"/>
      <c r="BF294" s="164"/>
      <c r="BG294" s="164"/>
      <c r="BI294" s="3"/>
    </row>
    <row r="325" spans="10:61" ht="15" customHeight="1">
      <c r="J325" s="164"/>
      <c r="AT325" s="165"/>
      <c r="AU325" s="165"/>
      <c r="AV325" s="165"/>
      <c r="AW325" s="165"/>
      <c r="AX325" s="165"/>
      <c r="AZ325" s="167"/>
      <c r="BA325" s="164"/>
      <c r="BC325" s="164"/>
      <c r="BD325" s="164"/>
      <c r="BE325" s="164"/>
      <c r="BF325" s="164"/>
      <c r="BG325" s="164"/>
      <c r="BI325" s="3"/>
    </row>
    <row r="326" spans="10:61" ht="15" customHeight="1">
      <c r="J326" s="164"/>
      <c r="AT326" s="165"/>
      <c r="AU326" s="165"/>
      <c r="AV326" s="165"/>
      <c r="AW326" s="165"/>
      <c r="AX326" s="165"/>
      <c r="AZ326" s="167"/>
      <c r="BA326" s="164"/>
      <c r="BC326" s="164"/>
      <c r="BD326" s="164"/>
      <c r="BE326" s="164"/>
      <c r="BF326" s="164"/>
      <c r="BG326" s="164"/>
      <c r="BI326" s="3"/>
    </row>
    <row r="327" spans="10:61" ht="15" customHeight="1">
      <c r="J327" s="164"/>
      <c r="AT327" s="165"/>
      <c r="AU327" s="165"/>
      <c r="AV327" s="165"/>
      <c r="AW327" s="165"/>
      <c r="AX327" s="165"/>
      <c r="AZ327" s="167"/>
      <c r="BA327" s="164"/>
      <c r="BC327" s="164"/>
      <c r="BD327" s="164"/>
      <c r="BE327" s="164"/>
      <c r="BF327" s="164"/>
      <c r="BG327" s="164"/>
      <c r="BI327" s="3"/>
    </row>
    <row r="328" spans="10:61" ht="15" customHeight="1">
      <c r="J328" s="164"/>
      <c r="AT328" s="165"/>
      <c r="AU328" s="165"/>
      <c r="AV328" s="165"/>
      <c r="AW328" s="165"/>
      <c r="AX328" s="165"/>
      <c r="AZ328" s="167"/>
      <c r="BA328" s="164"/>
      <c r="BC328" s="164"/>
      <c r="BD328" s="164"/>
      <c r="BE328" s="164"/>
      <c r="BF328" s="164"/>
      <c r="BG328" s="164"/>
      <c r="BI328" s="3"/>
    </row>
    <row r="329" spans="10:61" ht="15" customHeight="1">
      <c r="J329" s="164"/>
      <c r="AT329" s="165"/>
      <c r="AU329" s="165"/>
      <c r="AV329" s="165"/>
      <c r="AW329" s="165"/>
      <c r="AX329" s="165"/>
      <c r="AZ329" s="167"/>
      <c r="BA329" s="164"/>
      <c r="BC329" s="164"/>
      <c r="BD329" s="164"/>
      <c r="BE329" s="164"/>
      <c r="BF329" s="164"/>
      <c r="BG329" s="164"/>
      <c r="BI329" s="3"/>
    </row>
    <row r="330" spans="10:61" ht="15" customHeight="1">
      <c r="J330" s="164"/>
      <c r="AT330" s="165"/>
      <c r="AU330" s="165"/>
      <c r="AV330" s="165"/>
      <c r="AW330" s="165"/>
      <c r="AX330" s="165"/>
      <c r="AZ330" s="167"/>
      <c r="BA330" s="164"/>
      <c r="BC330" s="164"/>
      <c r="BD330" s="164"/>
      <c r="BE330" s="164"/>
      <c r="BF330" s="164"/>
      <c r="BG330" s="164"/>
      <c r="BI330" s="3"/>
    </row>
    <row r="331" spans="10:61" ht="15" customHeight="1">
      <c r="J331" s="164"/>
      <c r="AT331" s="165"/>
      <c r="AU331" s="165"/>
      <c r="AV331" s="165"/>
      <c r="AW331" s="165"/>
      <c r="AX331" s="165"/>
      <c r="AZ331" s="167"/>
      <c r="BA331" s="164"/>
      <c r="BC331" s="164"/>
      <c r="BD331" s="164"/>
      <c r="BE331" s="164"/>
      <c r="BF331" s="164"/>
      <c r="BG331" s="164"/>
      <c r="BI331" s="3"/>
    </row>
    <row r="332" spans="10:61" ht="15" customHeight="1">
      <c r="J332" s="164"/>
      <c r="AT332" s="165"/>
      <c r="AU332" s="165"/>
      <c r="AV332" s="165"/>
      <c r="AW332" s="165"/>
      <c r="AX332" s="165"/>
      <c r="AZ332" s="167"/>
      <c r="BA332" s="164"/>
      <c r="BC332" s="164"/>
      <c r="BD332" s="164"/>
      <c r="BE332" s="164"/>
      <c r="BF332" s="164"/>
      <c r="BG332" s="164"/>
      <c r="BI332" s="3"/>
    </row>
    <row r="333" spans="10:61" ht="15" customHeight="1">
      <c r="J333" s="164"/>
      <c r="AT333" s="165"/>
      <c r="AU333" s="165"/>
      <c r="AV333" s="165"/>
      <c r="AW333" s="165"/>
      <c r="AX333" s="165"/>
      <c r="AZ333" s="167"/>
      <c r="BA333" s="164"/>
      <c r="BC333" s="164"/>
      <c r="BD333" s="164"/>
      <c r="BE333" s="164"/>
      <c r="BF333" s="164"/>
      <c r="BG333" s="164"/>
      <c r="BI333" s="3"/>
    </row>
    <row r="334" spans="10:61" ht="15" customHeight="1">
      <c r="J334" s="164"/>
      <c r="AT334" s="165"/>
      <c r="AU334" s="165"/>
      <c r="AV334" s="165"/>
      <c r="AW334" s="165"/>
      <c r="AX334" s="165"/>
      <c r="AZ334" s="167"/>
      <c r="BA334" s="164"/>
      <c r="BC334" s="164"/>
      <c r="BD334" s="164"/>
      <c r="BE334" s="164"/>
      <c r="BF334" s="164"/>
      <c r="BG334" s="164"/>
      <c r="BI334" s="3"/>
    </row>
    <row r="335" spans="10:61" ht="15" customHeight="1">
      <c r="J335" s="164"/>
      <c r="AT335" s="165"/>
      <c r="AU335" s="165"/>
      <c r="AV335" s="165"/>
      <c r="AW335" s="165"/>
      <c r="AX335" s="165"/>
      <c r="AZ335" s="167"/>
      <c r="BA335" s="164"/>
      <c r="BC335" s="164"/>
      <c r="BD335" s="164"/>
      <c r="BE335" s="164"/>
      <c r="BF335" s="164"/>
      <c r="BG335" s="164"/>
      <c r="BI335" s="3"/>
    </row>
    <row r="336" spans="10:61" ht="15" customHeight="1">
      <c r="J336" s="164"/>
      <c r="AT336" s="165"/>
      <c r="AU336" s="165"/>
      <c r="AV336" s="165"/>
      <c r="AW336" s="165"/>
      <c r="AX336" s="165"/>
      <c r="AZ336" s="167"/>
      <c r="BA336" s="164"/>
      <c r="BC336" s="164"/>
      <c r="BD336" s="164"/>
      <c r="BE336" s="164"/>
      <c r="BF336" s="164"/>
      <c r="BG336" s="164"/>
      <c r="BI336" s="3"/>
    </row>
    <row r="337" spans="10:61" ht="15" customHeight="1">
      <c r="J337" s="164"/>
      <c r="AT337" s="165"/>
      <c r="AU337" s="165"/>
      <c r="AV337" s="165"/>
      <c r="AW337" s="165"/>
      <c r="AX337" s="165"/>
      <c r="AZ337" s="167"/>
      <c r="BA337" s="164"/>
      <c r="BC337" s="164"/>
      <c r="BD337" s="164"/>
      <c r="BE337" s="164"/>
      <c r="BF337" s="164"/>
      <c r="BG337" s="164"/>
      <c r="BI337" s="3"/>
    </row>
    <row r="338" spans="10:61" ht="15" customHeight="1">
      <c r="J338" s="164"/>
      <c r="AT338" s="165"/>
      <c r="AU338" s="165"/>
      <c r="AV338" s="165"/>
      <c r="AW338" s="165"/>
      <c r="AX338" s="165"/>
      <c r="AZ338" s="167"/>
      <c r="BA338" s="164"/>
      <c r="BC338" s="164"/>
      <c r="BD338" s="164"/>
      <c r="BE338" s="164"/>
      <c r="BF338" s="164"/>
      <c r="BG338" s="164"/>
      <c r="BI338" s="3"/>
    </row>
    <row r="339" spans="10:61" ht="15" customHeight="1">
      <c r="J339" s="164"/>
      <c r="AT339" s="165"/>
      <c r="AU339" s="165"/>
      <c r="AV339" s="165"/>
      <c r="AW339" s="165"/>
      <c r="AX339" s="165"/>
      <c r="AZ339" s="167"/>
      <c r="BA339" s="164"/>
      <c r="BC339" s="164"/>
      <c r="BD339" s="164"/>
      <c r="BE339" s="164"/>
      <c r="BF339" s="164"/>
      <c r="BG339" s="164"/>
      <c r="BI339" s="3"/>
    </row>
    <row r="340" spans="10:61" ht="15" customHeight="1">
      <c r="J340" s="164"/>
      <c r="AT340" s="165"/>
      <c r="AU340" s="165"/>
      <c r="AV340" s="165"/>
      <c r="AW340" s="165"/>
      <c r="AX340" s="165"/>
      <c r="AZ340" s="167"/>
      <c r="BA340" s="164"/>
      <c r="BC340" s="164"/>
      <c r="BD340" s="164"/>
      <c r="BE340" s="164"/>
      <c r="BF340" s="164"/>
      <c r="BG340" s="164"/>
      <c r="BI340" s="3"/>
    </row>
    <row r="341" spans="10:61" ht="15" customHeight="1">
      <c r="J341" s="164"/>
      <c r="AT341" s="165"/>
      <c r="AU341" s="165"/>
      <c r="AV341" s="165"/>
      <c r="AW341" s="165"/>
      <c r="AX341" s="165"/>
      <c r="AZ341" s="167"/>
      <c r="BA341" s="164"/>
      <c r="BC341" s="164"/>
      <c r="BD341" s="164"/>
      <c r="BE341" s="164"/>
      <c r="BF341" s="164"/>
      <c r="BG341" s="164"/>
      <c r="BI341" s="3"/>
    </row>
    <row r="342" spans="10:61" ht="15" customHeight="1">
      <c r="J342" s="164"/>
      <c r="AT342" s="165"/>
      <c r="AU342" s="165"/>
      <c r="AV342" s="165"/>
      <c r="AW342" s="165"/>
      <c r="AX342" s="165"/>
      <c r="AZ342" s="167"/>
      <c r="BA342" s="164"/>
      <c r="BC342" s="164"/>
      <c r="BD342" s="164"/>
      <c r="BE342" s="164"/>
      <c r="BF342" s="164"/>
      <c r="BG342" s="164"/>
      <c r="BI342" s="3"/>
    </row>
    <row r="343" spans="10:61" ht="15" customHeight="1">
      <c r="J343" s="164"/>
      <c r="AT343" s="165"/>
      <c r="AU343" s="165"/>
      <c r="AV343" s="165"/>
      <c r="AW343" s="165"/>
      <c r="AX343" s="165"/>
      <c r="AZ343" s="167"/>
      <c r="BA343" s="164"/>
      <c r="BC343" s="164"/>
      <c r="BD343" s="164"/>
      <c r="BE343" s="164"/>
      <c r="BF343" s="164"/>
      <c r="BG343" s="164"/>
      <c r="BI343" s="3"/>
    </row>
    <row r="344" spans="10:61" ht="15" customHeight="1">
      <c r="J344" s="164"/>
      <c r="AT344" s="165"/>
      <c r="AU344" s="165"/>
      <c r="AV344" s="165"/>
      <c r="AW344" s="165"/>
      <c r="AX344" s="165"/>
      <c r="AZ344" s="167"/>
      <c r="BA344" s="164"/>
      <c r="BC344" s="164"/>
      <c r="BD344" s="164"/>
      <c r="BE344" s="164"/>
      <c r="BF344" s="164"/>
      <c r="BG344" s="164"/>
      <c r="BI344" s="3"/>
    </row>
    <row r="345" spans="10:61" ht="15" customHeight="1">
      <c r="J345" s="164"/>
      <c r="AT345" s="165"/>
      <c r="AU345" s="165"/>
      <c r="AV345" s="165"/>
      <c r="AW345" s="165"/>
      <c r="AX345" s="165"/>
      <c r="AZ345" s="167"/>
      <c r="BA345" s="164"/>
      <c r="BC345" s="164"/>
      <c r="BD345" s="164"/>
      <c r="BE345" s="164"/>
      <c r="BF345" s="164"/>
      <c r="BG345" s="164"/>
      <c r="BI345" s="3"/>
    </row>
  </sheetData>
  <sheetProtection formatCells="0" formatColumns="0" formatRows="0" insertColumns="0" insertRows="0" sort="0" autoFilter="0"/>
  <autoFilter ref="A3:BQ285"/>
  <customSheetViews>
    <customSheetView guid="{9D0DD4A1-218A-421D-936B-F6F9A3987A67}" scale="84" showGridLines="0" showAutoFilter="1" hiddenColumns="1">
      <pane xSplit="10" ySplit="3" topLeftCell="BB64" activePane="bottomRight" state="frozen"/>
      <selection pane="bottomRight" activeCell="BK76" sqref="BK76"/>
      <pageMargins left="0.7" right="0.7" top="0.75" bottom="0.75" header="0.3" footer="0.3"/>
      <pageSetup orientation="portrait" r:id="rId1"/>
      <autoFilter ref="A3:BQ285"/>
    </customSheetView>
    <customSheetView guid="{E83A81CE-AEF5-4B31-8355-264DA9F83FE9}" scale="84" showGridLines="0" filter="1" showAutoFilter="1" hiddenColumns="1">
      <pane xSplit="9" ySplit="3" topLeftCell="AA4" activePane="bottomRight" state="frozen"/>
      <selection pane="bottomRight" activeCell="AI98" sqref="AI98"/>
      <pageMargins left="0.7" right="0.7" top="0.75" bottom="0.75" header="0.3" footer="0.3"/>
      <pageSetup orientation="portrait" r:id="rId2"/>
      <autoFilter ref="A3:BQ285">
        <filterColumn colId="26">
          <filters>
            <filter val="1"/>
            <filter val="2"/>
            <filter val="4"/>
            <filter val="5"/>
          </filters>
        </filterColumn>
      </autoFilter>
    </customSheetView>
    <customSheetView guid="{E2A37F00-8DD0-4AE0-9F7D-DAF866013737}" scale="84" showGridLines="0" showAutoFilter="1" hiddenColumns="1" topLeftCell="AA1">
      <selection activeCell="AI98" sqref="AI98"/>
      <pageMargins left="0.7" right="0.7" top="0.75" bottom="0.75" header="0.3" footer="0.3"/>
      <pageSetup orientation="portrait" r:id="rId3"/>
      <autoFilter ref="A3:BQ285"/>
    </customSheetView>
  </customSheetViews>
  <mergeCells count="11">
    <mergeCell ref="R2:T2"/>
    <mergeCell ref="U2:V2"/>
    <mergeCell ref="Y2:AA2"/>
    <mergeCell ref="P2:Q2"/>
    <mergeCell ref="L2:O2"/>
    <mergeCell ref="BE2:BF2"/>
    <mergeCell ref="AB2:AC2"/>
    <mergeCell ref="AG2:AJ2"/>
    <mergeCell ref="AK2:AL2"/>
    <mergeCell ref="AQ2:AV2"/>
    <mergeCell ref="AY2:AZ2"/>
  </mergeCells>
  <conditionalFormatting sqref="D4:AZ283">
    <cfRule type="expression" dxfId="355" priority="17">
      <formula>$C4="POP"</formula>
    </cfRule>
    <cfRule type="expression" dxfId="354" priority="18">
      <formula>OR($C4="MGP",$C4="DOM")</formula>
    </cfRule>
    <cfRule type="expression" dxfId="353" priority="19">
      <formula>OR($C4="ATY",$C4="HY II")</formula>
    </cfRule>
    <cfRule type="expression" dxfId="352" priority="20">
      <formula>OR($C4="TFW",$C4="PWP",$C4="ASM",$C4="WOP",$C4="WOP II")</formula>
    </cfRule>
    <cfRule type="expression" dxfId="351" priority="21">
      <formula>OR($C4="RR",$C4="MRP",$C4="PRP")</formula>
    </cfRule>
    <cfRule type="expression" dxfId="350" priority="22">
      <formula>OR($C4="GBM",$C4="LBM")</formula>
    </cfRule>
    <cfRule type="expression" dxfId="349" priority="23">
      <formula>$C4="MPP"</formula>
    </cfRule>
    <cfRule type="expression" dxfId="348" priority="24">
      <formula>OR($C4="BSBM",$C4="CBM",$C4="DOB",$C4="NNM",$C4="MBP")</formula>
    </cfRule>
    <cfRule type="expression" dxfId="347" priority="25">
      <formula>OR($C4="SMB",$C4="CBP")</formula>
    </cfRule>
    <cfRule type="expression" dxfId="346" priority="26">
      <formula>OR($C4="SGP",$C4="PGM",$C4="LSM",$C4="MSM",$C4="SPM")</formula>
    </cfRule>
    <cfRule type="cellIs" dxfId="345" priority="27" operator="equal">
      <formula>0</formula>
    </cfRule>
  </conditionalFormatting>
  <conditionalFormatting sqref="D283:BG283">
    <cfRule type="cellIs" priority="16" stopIfTrue="1" operator="greaterThan">
      <formula>0</formula>
    </cfRule>
  </conditionalFormatting>
  <conditionalFormatting sqref="K4:AZ283">
    <cfRule type="expression" dxfId="344" priority="5">
      <formula>$C4="POP"</formula>
    </cfRule>
    <cfRule type="expression" dxfId="343" priority="6">
      <formula>OR($C4="MGP",$C4="DOM")</formula>
    </cfRule>
    <cfRule type="expression" dxfId="342" priority="7">
      <formula>OR($C4="ATY",$C4="HY II")</formula>
    </cfRule>
    <cfRule type="expression" dxfId="341" priority="8">
      <formula>OR($C4="TFW",$C4="PWP",$C4="ASM",$C4="WOP",$C4="WOP II")</formula>
    </cfRule>
    <cfRule type="expression" dxfId="340" priority="9">
      <formula>OR($C4="RR",$C4="MRP",$C4="PRP")</formula>
    </cfRule>
    <cfRule type="expression" dxfId="339" priority="10">
      <formula>OR($C4="GBM",$C4="LBM")</formula>
    </cfRule>
    <cfRule type="expression" dxfId="338" priority="11">
      <formula>$C4="MPP"</formula>
    </cfRule>
    <cfRule type="expression" dxfId="337" priority="12">
      <formula>OR($C4="BSBM",$C4="CBM",$C4="DOB",$C4="NNM",$C4="MBP")</formula>
    </cfRule>
    <cfRule type="expression" dxfId="336" priority="13">
      <formula>OR($C4="SMB",$C4="CBP")</formula>
    </cfRule>
    <cfRule type="expression" dxfId="335" priority="14">
      <formula>OR($C4="SGP",$C4="PGM",$C4="LSM",$C4="MSM",$C4="SPM")</formula>
    </cfRule>
    <cfRule type="cellIs" dxfId="334" priority="15" operator="equal">
      <formula>0</formula>
    </cfRule>
  </conditionalFormatting>
  <conditionalFormatting sqref="K283:AZ283">
    <cfRule type="cellIs" priority="4" stopIfTrue="1" operator="greaterThan">
      <formula>0</formula>
    </cfRule>
  </conditionalFormatting>
  <conditionalFormatting sqref="K4:AZ7 K10:AZ14 K16:AZ20 K23:AZ27 K29:AZ32 K35:AZ40 K42:AZ47 K50:AZ56 K58:AZ64 K66:AZ72 K74:AZ80 K82:AZ88 K91:AZ96 K98:AZ103 K105:AZ110 K112:AZ117 K119:AZ124 K126:AZ132 K135:AZ140 K142:AZ147 K149:AZ154 K156:AZ161 K163:AZ168 K171:AZ174 K177:AZ183 K185:AZ191 K194:AZ200 K202:AZ208 K210:AZ216 K219:AZ224 K226:AZ231 K233:AZ238 K240:AZ245 K248:AZ249 K251:AZ253 K256:AZ261 K263:AZ268 K270:AZ275 K277:AZ282">
    <cfRule type="cellIs" priority="3" stopIfTrue="1" operator="greaterThan">
      <formula>0</formula>
    </cfRule>
  </conditionalFormatting>
  <conditionalFormatting sqref="A283:C283">
    <cfRule type="cellIs" priority="1" stopIfTrue="1" operator="greaterThan">
      <formula>0</formula>
    </cfRule>
  </conditionalFormatting>
  <pageMargins left="0.7" right="0.7" top="0.75" bottom="0.75" header="0.3" footer="0.3"/>
  <pageSetup orientation="portrait" r:id="rId4"/>
  <ignoredErrors>
    <ignoredError sqref="BH285 BH158:BI161 BH9:BI9 BH28:BI28 BH155:BI155 BH168:BI168 BH254:BI254 BH35:BI35 BH43:BI43 BH24:BI24 BH21:BI21 BH30:BI30 BH170:BI170 BF90 BH176:BI176 BH193:BI193 BH282:BI282 BH255:BI255 BH284:BI284 J4:J7 BA284 BA256:BA282 BA177:BA192 BA135:BA169 BA171:BA176 BA10:BA21 BA219:BA254 BA91:BA133 BA8:BA9 BA22:BD77 BB8:BD9 BA134:BD134 BB91:BD91 BA255:BD255 BB219:BD232 BB10:BD21 BA193:BD218 BB171:BD176 BA170:BD170 BB136:BD138 BB177:BD185 BA283:BD283 BB256:BD262 BB284:BD284 J8 J284 J256:J282 J177:J192 J171:J176 J35 J29:J30 J10:J21 J23:J24 J39:J43 J31:J33 J219:J254 J46:J169 J26:J28 D9:J9 D29:I30 D26:I28 D170:J170 D47:I55 D255:J255 E221:I221 D34:J34 D31:I33 D44:J44 D41:I43 D25:J25 D23:I24 D22:J22 D10:I18 D36:J36 D193:J193 D172:I173 D177:I182 D283:J283 D260:I260 J285 D284:I284 D8:I8 E38:J38 D45:J45 D195:J199 D194:J194 D203:J209 D202:J202 D211:J218 D210:J210 D21:I21 E19:I19 E35:I35 E37:J37 E39:I39 E40:I40 E171:H171 D175:I176 E174:H174 D201:J201 E200:J200 D184:I184 E183:I183 D187:I188 E185:I185 D192:I192 E189:I189 E219:I219 E220:I220 D225:I225 E222:I222 E223:I223 E224:I224 D232:I232 E226:I226 E227:I227 E228:I228 E229:I229 E230:I230 E231:I231 D236:I237 E233:I233 E234:I234 E235:I235 E243:I243 E240:I240 E241:I241 E242:I242 D246:I254 E245:I245 D75:I76 E74:I74 D79:I79 E77:I77 D81:I91 E80:I80 D59:I60 E58:I58 D62:I63 E61:I61 D65:I71 E64:I64 D57:I57 E56:I56 D269:I269 E263:I263 E264:I264 E265:I265 E266:F266 E267:I267 E268:I268 E256:I256 E257:I257 E258:I258 E259:I259 D262:I262 E261:I261 D276:I276 E270:I270 E271:I271 E272:I272 E273:I273 E274:I274 E275:I275 D279:I279 E277:I277 E278:I278 E281:I281 E280:I280 E282:I282 D155:I155 E154:I154 D148:I153 E142:I142 E143:I143 E144:I144 E145:I145 E146:I146 E147:I147 D165:I165 E163:I163 E164:I164 D169:I169 E166:I166 E167:I167 E168:I168 D161:I162 E156:I156 E157:I157 E158:I158 E159:I159 E160:I160 D94:I95 G92:H92 G93:I93 D97:I97 D96:E96 G96:I96 D104:I104 G98:I98 D99:E99 G99:I99 G100:I100 E101 G101:I101 D102:E102 G102:I102 G103:I103 E107:I107 D106:E106 G106:I106 D111:I112 D109:E109 G109:I109 D110:E110 G110:I110 E108 G108:I108 D116:I116 D113:E113 G113:I113 D114:E114 G114:I114 D118:I118 G117:I117 D115:E115 G115:I115 E123:I123 E119 G119:I119 E120 G120:I120 E92 BB94:BD99 BB92 BD92 E93 BB93 BD93 E100 BB101:BD102 BB100 BD100 E98 E103 BB104:BD116 BB103 BD103 E117 BB118:BD120 BD117 BB264:BD265 BB263 BD263 BB272:BD272 BB270 BD270 BB271 BD271 BB275:BD276 BB274 BD274 BB278:BD282 BB277 BD277 H266:I266 E121 G121:I121 D125:I134 E124 G124:I124 E122 G122:I122 E244:I244 BH169:BI169 BH162:BI162 BH156:BI157 E20:I20 E46:I46 D73:I73 E72:I72 E78:I78 E105:I105 D136:I138 E135:I135 D140:I141 E139:I139 E186:I186 E190:I190 E191:I191 BB192:BD192 BC190:BD190 BC191:BD191 D239:I239 E238:I238 BH10:BI10 BH11:BI11 BH12:BI12 BH13:BI13 BH14:BI14 BH15:BI15 BH16:BI16 BH17:BI17 BH18:BI18 BH19:BI19 BH20:BI20 BH22:BI22 BH23:BI23 BH26:BI26 BH27:BI27 BH29:BI29 BH32:BI32 BH33:BI33 BH34:BI34 BH39:BI39 BH40:BI40 BH41:BI41 BH42:BI42 BH46:BI46 BH47:BI47 BH48:BI48 BH49:BI49 BH50:BI50 BH51:BI51 BH52:BI52 BH53:BI53 BH54:BI54 BH55:BI55 BH56:BI56 BH57:BI57 BH58:BI58 BH59:BI59 BH60:BI60 BH61:BI61 BH62:BI62 BH63:BI63 BH64:BI64 BH65:BI65 BH66:BI66 BH67:BI67 BH68:BI68 BH69:BI69 BH70:BI70 BH71:BI71 BH72:BI72 BH73:BI73 BH74:BI74 BH75:BI75 BH76:BI76 BH77:BI77 BH78:BI78 BH79:BI79 BH80:BI80 BH81:BI81 BH82:BI82 BH83:BI83 BH84:BI84 BH85:BI85 BH86:BI86 BH87:BI87 BH88:BI88 BH89:BI89 BH90:BI90 BH91:BI91 BH92:BI92 BH93:BI93 BH94:BI94 BH95:BI95 BH96:BI96 BH97:BI97 BH98:BI98 BH99:BI99 BH100:BI100 BH101:BI101 BH102:BI102 BH103:BI103 BH104:BI104 BH105:BI105 BH106:BI106 BH107:BI107 BH108:BI108 BH109:BI109 BH110:BI110 BH111:BI111 BH112:BI112 BH113:BI113 BH114:BI114 BH115:BI115 BH116:BI116 BH117:BI117 BH118:BI118 BH119:BI119 BH120:BI120 BH121:BI121 BH122:BI122 BH123:BI123 BH124:BI124 BH125:BI125 BH126:BI126 BH127:BI127 BH128:BI128 BH129:BI129 BH130:BI130 BH131:BI131 BH132:BI132 BH133:BI133 BH134:BI134 BH135:BI135 BH136:BI136 BH137:BI137 BH138:BI138 BH139:BI139 BH140:BI140 BH141:BI141 BH142:BI142 BH143:BI143 BH144:BI144 BH145:BI145 BH146:BI146 BH147:BI147 BH148:BI148 BH149:BI149 BH150:BI150 BH151:BI151 BH152:BI152 BH153:BI153 BH154:BI154 BH163:BI163 BH164:BI164 BH165:BI165 BH166:BI166 BH167:BI167 BH171:BI171 BH172:BI172 BH173:BI173 BH174:BI174 BH175:BI175 BH177:BI177 BH178:BI178 BH179:BI179 BH180:BI180 BH181:BI181 BH182:BI182 BH183:BI183 BH184:BI184 BH185:BI185 BH186:BI186 BH187:BI187 BH188:BI188 BH189:BI189 BH190:BI190 BH191:BI191 BH192:BI192 BH219:BI219 BH220:BI220 BH221:BI221 BH222:BI222 BH223:BI223 BH224:BI224 BH225:BI225 BH226:BI226 BH227:BI227 BH228:BI228 BH229:BI229 BH230:BI230 BH231:BI231 BH232:BI232 BH233:BI233 BH234:BI234 BH235:BI235 BH236:BI236 BH237:BI237 BH238:BI238 BH239:BI239 BH240:BI240 BH241:BI241 BH242:BI242 BH243:BI243 BH244:BI244 BH245:BI245 BH246:BI246 BH247:BI247 BH248:BI248 BH249:BI249 BH250:BI250 BH251:BI251 BH252:BI252 BH253:BI253 BH256:BI256 BH257:BI257 BH258:BI258 BH259:BI259 BH260:BI260 BH261:BI261 BH262:BI262 BH263:BI263 BH264:BI264 BH265:BI265 BH266:BI266 BH267:BI267 BH268:BI268 BH269:BI269 BH270:BI270 BH271:BI271 BH272:BI272 BH273:BI273 BH274:BI274 BH275:BI275 BH276:BI276 BH277:BI277 BH278:BI278 BH279:BI279 BH280:BI280 BH281:BI281 BB122:BD133 BB121 BD121 BB135 BD135 BB140:BD142 BB139 BD139 BB147:BD155 BB145 BD145 BB144:BD144 BB143 BD143 BB146 BD146 BB157:BD158 BB156 BD156 BB160:BD163 BB159 BD159 BB167:BD169 BB166 BD166 BB165:BD165 BB164 BD164 BB267:BD267 BB266 BD266 BB269:BD269 BB268 BD268 BB273 BD273 BB187:BD189 BB186 BD186 BB235:BD237 BB234 BD234 BB233 BD233 BB239:BD254 BB238 BD238 BA79:BD90 BA78 BD78" formula="1"/>
    <ignoredError sqref="BE254" formulaRange="1"/>
  </ignoredError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Q285"/>
  <sheetViews>
    <sheetView showGridLines="0" zoomScale="84" zoomScaleNormal="84" workbookViewId="0">
      <selection activeCell="K4" sqref="K4"/>
    </sheetView>
  </sheetViews>
  <sheetFormatPr defaultRowHeight="15" customHeight="1" outlineLevelRow="2" outlineLevelCol="1"/>
  <cols>
    <col min="1" max="1" width="17" style="64" customWidth="1"/>
    <col min="2" max="2" width="17.125" style="64" bestFit="1" customWidth="1"/>
    <col min="3" max="3" width="11.25" style="64" bestFit="1" customWidth="1"/>
    <col min="4" max="4" width="9" style="164" customWidth="1"/>
    <col min="5" max="9" width="9" style="164" customWidth="1" outlineLevel="1"/>
    <col min="10" max="10" width="6.625" style="167" customWidth="1"/>
    <col min="11" max="44" width="5.625" style="164" customWidth="1"/>
    <col min="45" max="45" width="4.875" style="164" customWidth="1"/>
    <col min="46" max="50" width="5.625" style="164" customWidth="1"/>
    <col min="51" max="51" width="4.875" style="164" customWidth="1"/>
    <col min="52" max="52" width="5.875" style="164" customWidth="1"/>
    <col min="53" max="53" width="10" style="165" customWidth="1"/>
    <col min="54" max="56" width="9" style="165" customWidth="1" outlineLevel="1"/>
    <col min="57" max="57" width="7.25" style="165" customWidth="1" outlineLevel="1"/>
    <col min="58" max="58" width="6.75" style="165" customWidth="1" outlineLevel="1"/>
    <col min="59" max="59" width="9.375" style="167" customWidth="1"/>
    <col min="60" max="60" width="3.875" style="3" customWidth="1"/>
    <col min="61" max="61" width="12.375" style="12" hidden="1" customWidth="1"/>
    <col min="62" max="16384" width="9" style="3"/>
  </cols>
  <sheetData>
    <row r="1" spans="1:63" s="2" customFormat="1" ht="15" customHeight="1" thickBot="1">
      <c r="A1" s="196"/>
      <c r="B1" s="197"/>
      <c r="C1" s="62"/>
      <c r="D1" s="169"/>
      <c r="E1" s="170"/>
      <c r="F1" s="170"/>
      <c r="G1" s="170"/>
      <c r="H1" s="170"/>
      <c r="I1" s="170"/>
      <c r="J1" s="171"/>
      <c r="K1" s="172">
        <f>K285</f>
        <v>625</v>
      </c>
      <c r="L1" s="172">
        <f t="shared" ref="L1:BG1" si="0">L285</f>
        <v>1</v>
      </c>
      <c r="M1" s="172">
        <f t="shared" si="0"/>
        <v>5</v>
      </c>
      <c r="N1" s="172">
        <f t="shared" si="0"/>
        <v>25</v>
      </c>
      <c r="O1" s="172">
        <f t="shared" si="0"/>
        <v>15</v>
      </c>
      <c r="P1" s="172">
        <f t="shared" si="0"/>
        <v>9</v>
      </c>
      <c r="Q1" s="172">
        <f t="shared" si="0"/>
        <v>3</v>
      </c>
      <c r="R1" s="172">
        <f t="shared" si="0"/>
        <v>5</v>
      </c>
      <c r="S1" s="172">
        <f t="shared" si="0"/>
        <v>1</v>
      </c>
      <c r="T1" s="172">
        <f t="shared" si="0"/>
        <v>0</v>
      </c>
      <c r="U1" s="172">
        <f t="shared" si="0"/>
        <v>0</v>
      </c>
      <c r="V1" s="172">
        <f t="shared" si="0"/>
        <v>0</v>
      </c>
      <c r="W1" s="172">
        <f t="shared" si="0"/>
        <v>11</v>
      </c>
      <c r="X1" s="172">
        <f t="shared" si="0"/>
        <v>2</v>
      </c>
      <c r="Y1" s="172">
        <f t="shared" si="0"/>
        <v>11</v>
      </c>
      <c r="Z1" s="172">
        <f t="shared" si="0"/>
        <v>8</v>
      </c>
      <c r="AA1" s="172">
        <f t="shared" si="0"/>
        <v>5</v>
      </c>
      <c r="AB1" s="172">
        <f t="shared" si="0"/>
        <v>3</v>
      </c>
      <c r="AC1" s="172">
        <f t="shared" si="0"/>
        <v>2</v>
      </c>
      <c r="AD1" s="172">
        <f t="shared" si="0"/>
        <v>0</v>
      </c>
      <c r="AE1" s="172">
        <f t="shared" si="0"/>
        <v>4</v>
      </c>
      <c r="AF1" s="172">
        <f t="shared" si="0"/>
        <v>20</v>
      </c>
      <c r="AG1" s="172">
        <f t="shared" si="0"/>
        <v>0</v>
      </c>
      <c r="AH1" s="172">
        <f t="shared" si="0"/>
        <v>0</v>
      </c>
      <c r="AI1" s="172">
        <f t="shared" si="0"/>
        <v>0</v>
      </c>
      <c r="AJ1" s="172">
        <f t="shared" si="0"/>
        <v>4</v>
      </c>
      <c r="AK1" s="172">
        <f t="shared" si="0"/>
        <v>12</v>
      </c>
      <c r="AL1" s="172">
        <f t="shared" si="0"/>
        <v>6</v>
      </c>
      <c r="AM1" s="172">
        <f t="shared" si="0"/>
        <v>9</v>
      </c>
      <c r="AN1" s="172">
        <f t="shared" si="0"/>
        <v>2</v>
      </c>
      <c r="AO1" s="172">
        <f t="shared" si="0"/>
        <v>0</v>
      </c>
      <c r="AP1" s="172">
        <f t="shared" si="0"/>
        <v>9</v>
      </c>
      <c r="AQ1" s="172">
        <f t="shared" si="0"/>
        <v>1</v>
      </c>
      <c r="AR1" s="172">
        <f t="shared" si="0"/>
        <v>0</v>
      </c>
      <c r="AS1" s="172">
        <f t="shared" si="0"/>
        <v>0</v>
      </c>
      <c r="AT1" s="172">
        <f t="shared" si="0"/>
        <v>0</v>
      </c>
      <c r="AU1" s="172">
        <f t="shared" si="0"/>
        <v>14</v>
      </c>
      <c r="AV1" s="172">
        <f t="shared" si="0"/>
        <v>0</v>
      </c>
      <c r="AW1" s="172">
        <f t="shared" si="0"/>
        <v>0</v>
      </c>
      <c r="AX1" s="172">
        <f t="shared" si="0"/>
        <v>5</v>
      </c>
      <c r="AY1" s="172">
        <f t="shared" si="0"/>
        <v>8</v>
      </c>
      <c r="AZ1" s="172">
        <f t="shared" si="0"/>
        <v>0</v>
      </c>
      <c r="BA1" s="172">
        <f t="shared" si="0"/>
        <v>825</v>
      </c>
      <c r="BB1" s="172">
        <f t="shared" si="0"/>
        <v>3</v>
      </c>
      <c r="BC1" s="172">
        <f t="shared" si="0"/>
        <v>37</v>
      </c>
      <c r="BD1" s="172">
        <f t="shared" si="0"/>
        <v>0</v>
      </c>
      <c r="BE1" s="172">
        <f>BE285</f>
        <v>60</v>
      </c>
      <c r="BF1" s="172">
        <f t="shared" si="0"/>
        <v>60</v>
      </c>
      <c r="BG1" s="172">
        <f t="shared" si="0"/>
        <v>1123</v>
      </c>
      <c r="BI1" s="14"/>
    </row>
    <row r="2" spans="1:63" ht="15" customHeight="1">
      <c r="A2" s="198"/>
      <c r="B2" s="199"/>
      <c r="C2" s="63"/>
      <c r="D2" s="61"/>
      <c r="E2" s="31"/>
      <c r="F2" s="31"/>
      <c r="G2" s="31"/>
      <c r="H2" s="31"/>
      <c r="I2" s="31"/>
      <c r="J2" s="33"/>
      <c r="K2" s="35" t="s">
        <v>197</v>
      </c>
      <c r="L2" s="275" t="s">
        <v>198</v>
      </c>
      <c r="M2" s="275"/>
      <c r="N2" s="275"/>
      <c r="O2" s="276"/>
      <c r="P2" s="275" t="s">
        <v>199</v>
      </c>
      <c r="Q2" s="276"/>
      <c r="R2" s="275" t="s">
        <v>200</v>
      </c>
      <c r="S2" s="275"/>
      <c r="T2" s="276"/>
      <c r="U2" s="275" t="s">
        <v>201</v>
      </c>
      <c r="V2" s="276"/>
      <c r="W2" s="257" t="s">
        <v>202</v>
      </c>
      <c r="X2" s="257" t="s">
        <v>203</v>
      </c>
      <c r="Y2" s="275" t="s">
        <v>204</v>
      </c>
      <c r="Z2" s="275"/>
      <c r="AA2" s="276"/>
      <c r="AB2" s="275" t="s">
        <v>205</v>
      </c>
      <c r="AC2" s="276"/>
      <c r="AD2" s="257" t="s">
        <v>206</v>
      </c>
      <c r="AE2" s="257" t="s">
        <v>207</v>
      </c>
      <c r="AF2" s="257" t="s">
        <v>208</v>
      </c>
      <c r="AG2" s="275" t="s">
        <v>209</v>
      </c>
      <c r="AH2" s="275"/>
      <c r="AI2" s="275"/>
      <c r="AJ2" s="276"/>
      <c r="AK2" s="275" t="s">
        <v>210</v>
      </c>
      <c r="AL2" s="276"/>
      <c r="AM2" s="257" t="s">
        <v>211</v>
      </c>
      <c r="AN2" s="257" t="s">
        <v>212</v>
      </c>
      <c r="AO2" s="257" t="s">
        <v>213</v>
      </c>
      <c r="AP2" s="257" t="s">
        <v>214</v>
      </c>
      <c r="AQ2" s="275" t="s">
        <v>215</v>
      </c>
      <c r="AR2" s="275"/>
      <c r="AS2" s="275"/>
      <c r="AT2" s="275"/>
      <c r="AU2" s="275"/>
      <c r="AV2" s="276"/>
      <c r="AW2" s="257" t="s">
        <v>216</v>
      </c>
      <c r="AX2" s="257" t="s">
        <v>217</v>
      </c>
      <c r="AY2" s="277" t="s">
        <v>218</v>
      </c>
      <c r="AZ2" s="278"/>
      <c r="BA2" s="38"/>
      <c r="BB2" s="39"/>
      <c r="BC2" s="39"/>
      <c r="BD2" s="39"/>
      <c r="BE2" s="273"/>
      <c r="BF2" s="274"/>
      <c r="BG2" s="40"/>
      <c r="BH2" s="57"/>
      <c r="BI2" s="47"/>
    </row>
    <row r="3" spans="1:63" s="30" customFormat="1" ht="30.75" customHeight="1" thickBot="1">
      <c r="A3" s="200" t="s">
        <v>225</v>
      </c>
      <c r="B3" s="32" t="s">
        <v>226</v>
      </c>
      <c r="C3" s="32" t="s">
        <v>227</v>
      </c>
      <c r="D3" s="259" t="s">
        <v>219</v>
      </c>
      <c r="E3" s="195" t="s">
        <v>219</v>
      </c>
      <c r="F3" s="195" t="s">
        <v>219</v>
      </c>
      <c r="G3" s="195" t="s">
        <v>219</v>
      </c>
      <c r="H3" s="195" t="s">
        <v>219</v>
      </c>
      <c r="I3" s="260" t="s">
        <v>219</v>
      </c>
      <c r="J3" s="261" t="s">
        <v>219</v>
      </c>
      <c r="K3" s="36" t="s">
        <v>156</v>
      </c>
      <c r="L3" s="43" t="s">
        <v>157</v>
      </c>
      <c r="M3" s="44" t="s">
        <v>158</v>
      </c>
      <c r="N3" s="44" t="s">
        <v>159</v>
      </c>
      <c r="O3" s="45" t="s">
        <v>160</v>
      </c>
      <c r="P3" s="44" t="s">
        <v>162</v>
      </c>
      <c r="Q3" s="45" t="s">
        <v>163</v>
      </c>
      <c r="R3" s="44" t="s">
        <v>164</v>
      </c>
      <c r="S3" s="44" t="s">
        <v>165</v>
      </c>
      <c r="T3" s="45" t="s">
        <v>166</v>
      </c>
      <c r="U3" s="44" t="s">
        <v>222</v>
      </c>
      <c r="V3" s="45" t="s">
        <v>167</v>
      </c>
      <c r="W3" s="45" t="s">
        <v>168</v>
      </c>
      <c r="X3" s="46" t="s">
        <v>169</v>
      </c>
      <c r="Y3" s="44" t="s">
        <v>170</v>
      </c>
      <c r="Z3" s="44" t="s">
        <v>171</v>
      </c>
      <c r="AA3" s="45" t="s">
        <v>172</v>
      </c>
      <c r="AB3" s="44" t="s">
        <v>161</v>
      </c>
      <c r="AC3" s="45" t="s">
        <v>173</v>
      </c>
      <c r="AD3" s="45" t="s">
        <v>174</v>
      </c>
      <c r="AE3" s="45" t="s">
        <v>175</v>
      </c>
      <c r="AF3" s="45" t="s">
        <v>176</v>
      </c>
      <c r="AG3" s="44" t="s">
        <v>177</v>
      </c>
      <c r="AH3" s="44" t="s">
        <v>178</v>
      </c>
      <c r="AI3" s="44" t="s">
        <v>179</v>
      </c>
      <c r="AJ3" s="202" t="s">
        <v>180</v>
      </c>
      <c r="AK3" s="44" t="s">
        <v>181</v>
      </c>
      <c r="AL3" s="45" t="s">
        <v>182</v>
      </c>
      <c r="AM3" s="45" t="s">
        <v>183</v>
      </c>
      <c r="AN3" s="45" t="s">
        <v>184</v>
      </c>
      <c r="AO3" s="45" t="s">
        <v>185</v>
      </c>
      <c r="AP3" s="45" t="s">
        <v>186</v>
      </c>
      <c r="AQ3" s="44" t="s">
        <v>187</v>
      </c>
      <c r="AR3" s="203" t="s">
        <v>188</v>
      </c>
      <c r="AS3" s="44" t="s">
        <v>189</v>
      </c>
      <c r="AT3" s="44" t="s">
        <v>190</v>
      </c>
      <c r="AU3" s="44" t="s">
        <v>191</v>
      </c>
      <c r="AV3" s="204" t="s">
        <v>192</v>
      </c>
      <c r="AW3" s="34" t="s">
        <v>193</v>
      </c>
      <c r="AX3" s="34" t="s">
        <v>194</v>
      </c>
      <c r="AY3" s="44" t="s">
        <v>195</v>
      </c>
      <c r="AZ3" s="205" t="s">
        <v>196</v>
      </c>
      <c r="BA3" s="41"/>
      <c r="BB3" s="37"/>
      <c r="BC3" s="37"/>
      <c r="BD3" s="37"/>
      <c r="BE3" s="185"/>
      <c r="BF3" s="37"/>
      <c r="BG3" s="42"/>
      <c r="BH3" s="73"/>
      <c r="BI3" s="48" t="s">
        <v>11</v>
      </c>
    </row>
    <row r="4" spans="1:63" ht="15" customHeight="1" outlineLevel="2" thickTop="1">
      <c r="A4" s="219" t="s">
        <v>220</v>
      </c>
      <c r="B4" s="220" t="s">
        <v>43</v>
      </c>
      <c r="C4" s="221" t="s">
        <v>17</v>
      </c>
      <c r="D4" s="86"/>
      <c r="E4" s="86"/>
      <c r="F4" s="86"/>
      <c r="G4" s="86"/>
      <c r="H4" s="86"/>
      <c r="I4" s="86"/>
      <c r="J4" s="87">
        <f t="shared" ref="J4:J7" si="1">SUM(D4:H4)-I4</f>
        <v>0</v>
      </c>
      <c r="K4" s="218"/>
      <c r="L4" s="105"/>
      <c r="M4" s="106"/>
      <c r="N4" s="106"/>
      <c r="O4" s="107"/>
      <c r="P4" s="106"/>
      <c r="Q4" s="107"/>
      <c r="R4" s="106"/>
      <c r="S4" s="106"/>
      <c r="T4" s="107"/>
      <c r="U4" s="106"/>
      <c r="V4" s="107"/>
      <c r="W4" s="107"/>
      <c r="X4" s="107"/>
      <c r="Y4" s="106"/>
      <c r="Z4" s="106"/>
      <c r="AA4" s="107"/>
      <c r="AB4" s="106"/>
      <c r="AC4" s="107"/>
      <c r="AD4" s="107"/>
      <c r="AE4" s="107"/>
      <c r="AF4" s="107"/>
      <c r="AG4" s="106"/>
      <c r="AH4" s="106"/>
      <c r="AI4" s="106"/>
      <c r="AJ4" s="107"/>
      <c r="AK4" s="106"/>
      <c r="AL4" s="107"/>
      <c r="AM4" s="107"/>
      <c r="AN4" s="107"/>
      <c r="AO4" s="107"/>
      <c r="AP4" s="107"/>
      <c r="AQ4" s="106"/>
      <c r="AR4" s="106"/>
      <c r="AS4" s="106"/>
      <c r="AT4" s="106"/>
      <c r="AU4" s="106"/>
      <c r="AV4" s="107"/>
      <c r="AW4" s="107"/>
      <c r="AX4" s="107"/>
      <c r="AY4" s="106"/>
      <c r="AZ4" s="108"/>
      <c r="BA4" s="92">
        <f t="shared" ref="BA4:BA18" si="2">SUM(K4:AZ4)</f>
        <v>0</v>
      </c>
      <c r="BB4" s="93"/>
      <c r="BC4" s="93"/>
      <c r="BD4" s="93"/>
      <c r="BE4" s="186"/>
      <c r="BF4" s="93">
        <f t="shared" ref="BF4:BF67" si="3">BE4+H4-V4</f>
        <v>0</v>
      </c>
      <c r="BG4" s="94">
        <f t="shared" ref="BG4:BG67" si="4">J4-SUM(BA4,BB4,BC4,BD4,BF4)</f>
        <v>0</v>
      </c>
      <c r="BH4" s="57"/>
      <c r="BI4" s="49">
        <f t="shared" ref="BI4:BI15" si="5">SUM(BB4:BG4)</f>
        <v>0</v>
      </c>
      <c r="BK4" s="5"/>
    </row>
    <row r="5" spans="1:63" ht="15" customHeight="1" outlineLevel="2">
      <c r="A5" s="219" t="s">
        <v>220</v>
      </c>
      <c r="B5" s="220" t="s">
        <v>221</v>
      </c>
      <c r="C5" s="221" t="s">
        <v>36</v>
      </c>
      <c r="D5" s="86">
        <v>6</v>
      </c>
      <c r="E5" s="86"/>
      <c r="F5" s="86"/>
      <c r="G5" s="86"/>
      <c r="H5" s="86"/>
      <c r="I5" s="86"/>
      <c r="J5" s="87">
        <f t="shared" si="1"/>
        <v>6</v>
      </c>
      <c r="K5" s="104">
        <v>12</v>
      </c>
      <c r="L5" s="253">
        <v>0</v>
      </c>
      <c r="M5" s="106"/>
      <c r="N5" s="106"/>
      <c r="O5" s="107"/>
      <c r="P5" s="106"/>
      <c r="Q5" s="107"/>
      <c r="R5" s="106"/>
      <c r="S5" s="106"/>
      <c r="T5" s="107"/>
      <c r="U5" s="106"/>
      <c r="V5" s="107"/>
      <c r="W5" s="107"/>
      <c r="X5" s="107"/>
      <c r="Y5" s="106"/>
      <c r="Z5" s="106"/>
      <c r="AA5" s="107"/>
      <c r="AB5" s="106"/>
      <c r="AC5" s="107"/>
      <c r="AD5" s="107"/>
      <c r="AE5" s="107"/>
      <c r="AF5" s="107"/>
      <c r="AG5" s="106"/>
      <c r="AH5" s="106"/>
      <c r="AI5" s="106"/>
      <c r="AJ5" s="107"/>
      <c r="AK5" s="106"/>
      <c r="AL5" s="107"/>
      <c r="AM5" s="107"/>
      <c r="AN5" s="107"/>
      <c r="AO5" s="107"/>
      <c r="AP5" s="107"/>
      <c r="AQ5" s="106"/>
      <c r="AR5" s="106"/>
      <c r="AS5" s="106"/>
      <c r="AT5" s="106"/>
      <c r="AU5" s="106"/>
      <c r="AV5" s="107"/>
      <c r="AW5" s="107"/>
      <c r="AX5" s="107"/>
      <c r="AY5" s="106"/>
      <c r="AZ5" s="108"/>
      <c r="BA5" s="92">
        <f t="shared" si="2"/>
        <v>12</v>
      </c>
      <c r="BB5" s="93"/>
      <c r="BC5" s="93"/>
      <c r="BD5" s="93"/>
      <c r="BE5" s="186"/>
      <c r="BF5" s="93">
        <f t="shared" si="3"/>
        <v>0</v>
      </c>
      <c r="BG5" s="94">
        <f t="shared" si="4"/>
        <v>-6</v>
      </c>
      <c r="BH5" s="57"/>
      <c r="BI5" s="49">
        <f t="shared" si="5"/>
        <v>-6</v>
      </c>
      <c r="BK5" s="5"/>
    </row>
    <row r="6" spans="1:63" ht="15" customHeight="1" outlineLevel="2">
      <c r="A6" s="219" t="s">
        <v>220</v>
      </c>
      <c r="B6" s="220" t="s">
        <v>43</v>
      </c>
      <c r="C6" s="221" t="s">
        <v>14</v>
      </c>
      <c r="D6" s="86">
        <v>1</v>
      </c>
      <c r="E6" s="86"/>
      <c r="F6" s="86"/>
      <c r="G6" s="86"/>
      <c r="H6" s="86"/>
      <c r="I6" s="86"/>
      <c r="J6" s="87">
        <f t="shared" si="1"/>
        <v>1</v>
      </c>
      <c r="K6" s="104"/>
      <c r="L6" s="105"/>
      <c r="M6" s="106"/>
      <c r="N6" s="106"/>
      <c r="O6" s="107"/>
      <c r="P6" s="106"/>
      <c r="Q6" s="107"/>
      <c r="R6" s="106"/>
      <c r="S6" s="106"/>
      <c r="T6" s="107"/>
      <c r="U6" s="106"/>
      <c r="V6" s="107"/>
      <c r="W6" s="107"/>
      <c r="X6" s="107"/>
      <c r="Y6" s="106"/>
      <c r="Z6" s="106"/>
      <c r="AA6" s="107"/>
      <c r="AB6" s="106"/>
      <c r="AC6" s="107"/>
      <c r="AD6" s="107"/>
      <c r="AE6" s="107"/>
      <c r="AF6" s="107"/>
      <c r="AG6" s="106"/>
      <c r="AH6" s="106"/>
      <c r="AI6" s="106"/>
      <c r="AJ6" s="107"/>
      <c r="AK6" s="106"/>
      <c r="AL6" s="107"/>
      <c r="AM6" s="107"/>
      <c r="AN6" s="107"/>
      <c r="AO6" s="107"/>
      <c r="AP6" s="107"/>
      <c r="AQ6" s="106"/>
      <c r="AR6" s="106"/>
      <c r="AS6" s="106"/>
      <c r="AT6" s="106"/>
      <c r="AU6" s="106"/>
      <c r="AV6" s="107"/>
      <c r="AW6" s="107"/>
      <c r="AX6" s="107"/>
      <c r="AY6" s="106"/>
      <c r="AZ6" s="108"/>
      <c r="BA6" s="92">
        <f t="shared" si="2"/>
        <v>0</v>
      </c>
      <c r="BB6" s="93"/>
      <c r="BC6" s="93"/>
      <c r="BD6" s="93"/>
      <c r="BE6" s="186"/>
      <c r="BF6" s="93">
        <f t="shared" si="3"/>
        <v>0</v>
      </c>
      <c r="BG6" s="94">
        <f t="shared" si="4"/>
        <v>1</v>
      </c>
      <c r="BH6" s="57"/>
      <c r="BI6" s="49">
        <f t="shared" si="5"/>
        <v>1</v>
      </c>
      <c r="BK6" s="5"/>
    </row>
    <row r="7" spans="1:63" ht="15" customHeight="1" outlineLevel="2">
      <c r="A7" s="219" t="s">
        <v>220</v>
      </c>
      <c r="B7" s="220" t="s">
        <v>43</v>
      </c>
      <c r="C7" s="221" t="s">
        <v>15</v>
      </c>
      <c r="D7" s="86">
        <v>8</v>
      </c>
      <c r="E7" s="86"/>
      <c r="F7" s="86"/>
      <c r="G7" s="86"/>
      <c r="H7" s="86"/>
      <c r="I7" s="86"/>
      <c r="J7" s="87">
        <f t="shared" si="1"/>
        <v>8</v>
      </c>
      <c r="K7" s="104"/>
      <c r="L7" s="105"/>
      <c r="M7" s="106"/>
      <c r="N7" s="106"/>
      <c r="O7" s="107"/>
      <c r="P7" s="106"/>
      <c r="Q7" s="107"/>
      <c r="R7" s="106"/>
      <c r="S7" s="106"/>
      <c r="T7" s="107"/>
      <c r="U7" s="106"/>
      <c r="V7" s="107"/>
      <c r="W7" s="107"/>
      <c r="X7" s="107"/>
      <c r="Y7" s="106"/>
      <c r="Z7" s="106"/>
      <c r="AA7" s="107"/>
      <c r="AB7" s="106"/>
      <c r="AC7" s="107"/>
      <c r="AD7" s="107"/>
      <c r="AE7" s="107"/>
      <c r="AF7" s="107"/>
      <c r="AG7" s="106"/>
      <c r="AH7" s="106"/>
      <c r="AI7" s="106"/>
      <c r="AJ7" s="107"/>
      <c r="AK7" s="106"/>
      <c r="AL7" s="107"/>
      <c r="AM7" s="107"/>
      <c r="AN7" s="107"/>
      <c r="AO7" s="107"/>
      <c r="AP7" s="107"/>
      <c r="AQ7" s="106"/>
      <c r="AR7" s="106"/>
      <c r="AS7" s="106"/>
      <c r="AT7" s="106"/>
      <c r="AU7" s="106"/>
      <c r="AV7" s="107"/>
      <c r="AW7" s="107"/>
      <c r="AX7" s="107"/>
      <c r="AY7" s="106"/>
      <c r="AZ7" s="108"/>
      <c r="BA7" s="92">
        <f t="shared" si="2"/>
        <v>0</v>
      </c>
      <c r="BB7" s="93"/>
      <c r="BC7" s="93"/>
      <c r="BD7" s="93"/>
      <c r="BE7" s="186"/>
      <c r="BF7" s="93">
        <f t="shared" si="3"/>
        <v>0</v>
      </c>
      <c r="BG7" s="94">
        <f t="shared" si="4"/>
        <v>8</v>
      </c>
      <c r="BH7" s="57"/>
      <c r="BI7" s="49">
        <f t="shared" si="5"/>
        <v>8</v>
      </c>
      <c r="BK7" s="5"/>
    </row>
    <row r="8" spans="1:63" s="13" customFormat="1" ht="15" customHeight="1" outlineLevel="1">
      <c r="A8" s="222" t="s">
        <v>220</v>
      </c>
      <c r="B8" s="223"/>
      <c r="C8" s="223"/>
      <c r="D8" s="95">
        <f t="shared" ref="D8:AZ8" si="6">SUM(D4:D7)</f>
        <v>15</v>
      </c>
      <c r="E8" s="95">
        <f t="shared" si="6"/>
        <v>0</v>
      </c>
      <c r="F8" s="95">
        <f t="shared" si="6"/>
        <v>0</v>
      </c>
      <c r="G8" s="95">
        <f t="shared" si="6"/>
        <v>0</v>
      </c>
      <c r="H8" s="95">
        <f t="shared" si="6"/>
        <v>0</v>
      </c>
      <c r="I8" s="95">
        <f t="shared" si="6"/>
        <v>0</v>
      </c>
      <c r="J8" s="96">
        <f t="shared" si="6"/>
        <v>15</v>
      </c>
      <c r="K8" s="97">
        <f t="shared" si="6"/>
        <v>12</v>
      </c>
      <c r="L8" s="98">
        <f t="shared" si="6"/>
        <v>0</v>
      </c>
      <c r="M8" s="99">
        <f t="shared" si="6"/>
        <v>0</v>
      </c>
      <c r="N8" s="99">
        <f t="shared" si="6"/>
        <v>0</v>
      </c>
      <c r="O8" s="100">
        <f t="shared" si="6"/>
        <v>0</v>
      </c>
      <c r="P8" s="99">
        <f t="shared" si="6"/>
        <v>0</v>
      </c>
      <c r="Q8" s="100">
        <f t="shared" si="6"/>
        <v>0</v>
      </c>
      <c r="R8" s="99">
        <f t="shared" si="6"/>
        <v>0</v>
      </c>
      <c r="S8" s="99">
        <f t="shared" si="6"/>
        <v>0</v>
      </c>
      <c r="T8" s="100">
        <f t="shared" si="6"/>
        <v>0</v>
      </c>
      <c r="U8" s="99">
        <f t="shared" si="6"/>
        <v>0</v>
      </c>
      <c r="V8" s="100">
        <f t="shared" si="6"/>
        <v>0</v>
      </c>
      <c r="W8" s="100">
        <f t="shared" si="6"/>
        <v>0</v>
      </c>
      <c r="X8" s="100">
        <f t="shared" si="6"/>
        <v>0</v>
      </c>
      <c r="Y8" s="99">
        <f t="shared" si="6"/>
        <v>0</v>
      </c>
      <c r="Z8" s="99">
        <f t="shared" si="6"/>
        <v>0</v>
      </c>
      <c r="AA8" s="100">
        <f t="shared" si="6"/>
        <v>0</v>
      </c>
      <c r="AB8" s="99">
        <f t="shared" si="6"/>
        <v>0</v>
      </c>
      <c r="AC8" s="100">
        <f t="shared" si="6"/>
        <v>0</v>
      </c>
      <c r="AD8" s="100">
        <f t="shared" si="6"/>
        <v>0</v>
      </c>
      <c r="AE8" s="100">
        <f t="shared" si="6"/>
        <v>0</v>
      </c>
      <c r="AF8" s="100">
        <f t="shared" si="6"/>
        <v>0</v>
      </c>
      <c r="AG8" s="99">
        <f t="shared" si="6"/>
        <v>0</v>
      </c>
      <c r="AH8" s="99">
        <f t="shared" si="6"/>
        <v>0</v>
      </c>
      <c r="AI8" s="99">
        <f t="shared" ref="AI8" si="7">SUM(AI4:AI7)</f>
        <v>0</v>
      </c>
      <c r="AJ8" s="100">
        <f t="shared" si="6"/>
        <v>0</v>
      </c>
      <c r="AK8" s="99">
        <f t="shared" si="6"/>
        <v>0</v>
      </c>
      <c r="AL8" s="100">
        <f t="shared" si="6"/>
        <v>0</v>
      </c>
      <c r="AM8" s="100">
        <f t="shared" si="6"/>
        <v>0</v>
      </c>
      <c r="AN8" s="100">
        <f t="shared" si="6"/>
        <v>0</v>
      </c>
      <c r="AO8" s="100">
        <f t="shared" si="6"/>
        <v>0</v>
      </c>
      <c r="AP8" s="100">
        <f t="shared" si="6"/>
        <v>0</v>
      </c>
      <c r="AQ8" s="99">
        <f t="shared" si="6"/>
        <v>0</v>
      </c>
      <c r="AR8" s="99"/>
      <c r="AS8" s="99">
        <f t="shared" si="6"/>
        <v>0</v>
      </c>
      <c r="AT8" s="99">
        <f t="shared" si="6"/>
        <v>0</v>
      </c>
      <c r="AU8" s="99">
        <f t="shared" si="6"/>
        <v>0</v>
      </c>
      <c r="AV8" s="100">
        <f t="shared" si="6"/>
        <v>0</v>
      </c>
      <c r="AW8" s="100">
        <f t="shared" si="6"/>
        <v>0</v>
      </c>
      <c r="AX8" s="100">
        <f t="shared" si="6"/>
        <v>0</v>
      </c>
      <c r="AY8" s="99">
        <f t="shared" ref="AY8" si="8">SUM(AY4:AY7)</f>
        <v>0</v>
      </c>
      <c r="AZ8" s="101">
        <f t="shared" si="6"/>
        <v>0</v>
      </c>
      <c r="BA8" s="102">
        <f t="shared" si="2"/>
        <v>12</v>
      </c>
      <c r="BB8" s="100">
        <f t="shared" ref="BB8:BE8" si="9">SUM(BB4:BB7)</f>
        <v>0</v>
      </c>
      <c r="BC8" s="100">
        <f t="shared" si="9"/>
        <v>0</v>
      </c>
      <c r="BD8" s="100">
        <f t="shared" si="9"/>
        <v>0</v>
      </c>
      <c r="BE8" s="187">
        <f t="shared" si="9"/>
        <v>0</v>
      </c>
      <c r="BF8" s="100">
        <f t="shared" si="3"/>
        <v>0</v>
      </c>
      <c r="BG8" s="103">
        <f t="shared" si="4"/>
        <v>3</v>
      </c>
      <c r="BH8" s="65"/>
      <c r="BI8" s="50">
        <f t="shared" si="5"/>
        <v>3</v>
      </c>
      <c r="BK8" s="1"/>
    </row>
    <row r="9" spans="1:63" s="75" customFormat="1" ht="15" customHeight="1">
      <c r="A9" s="262" t="s">
        <v>220</v>
      </c>
      <c r="B9" s="224"/>
      <c r="C9" s="224"/>
      <c r="D9" s="109">
        <f>SUM(D8)</f>
        <v>15</v>
      </c>
      <c r="E9" s="109">
        <f t="shared" ref="E9:AZ9" si="10">SUM(E8)</f>
        <v>0</v>
      </c>
      <c r="F9" s="109">
        <f t="shared" si="10"/>
        <v>0</v>
      </c>
      <c r="G9" s="109">
        <f t="shared" si="10"/>
        <v>0</v>
      </c>
      <c r="H9" s="109">
        <f t="shared" si="10"/>
        <v>0</v>
      </c>
      <c r="I9" s="109">
        <f t="shared" si="10"/>
        <v>0</v>
      </c>
      <c r="J9" s="110">
        <f t="shared" si="10"/>
        <v>15</v>
      </c>
      <c r="K9" s="111">
        <f t="shared" si="10"/>
        <v>12</v>
      </c>
      <c r="L9" s="112">
        <f t="shared" si="10"/>
        <v>0</v>
      </c>
      <c r="M9" s="113">
        <f t="shared" si="10"/>
        <v>0</v>
      </c>
      <c r="N9" s="113">
        <f t="shared" si="10"/>
        <v>0</v>
      </c>
      <c r="O9" s="114">
        <f t="shared" si="10"/>
        <v>0</v>
      </c>
      <c r="P9" s="113">
        <f t="shared" si="10"/>
        <v>0</v>
      </c>
      <c r="Q9" s="114">
        <f t="shared" si="10"/>
        <v>0</v>
      </c>
      <c r="R9" s="113">
        <f t="shared" si="10"/>
        <v>0</v>
      </c>
      <c r="S9" s="113">
        <f t="shared" si="10"/>
        <v>0</v>
      </c>
      <c r="T9" s="114">
        <f t="shared" si="10"/>
        <v>0</v>
      </c>
      <c r="U9" s="113">
        <f t="shared" si="10"/>
        <v>0</v>
      </c>
      <c r="V9" s="114">
        <f t="shared" si="10"/>
        <v>0</v>
      </c>
      <c r="W9" s="114">
        <f t="shared" si="10"/>
        <v>0</v>
      </c>
      <c r="X9" s="114">
        <f t="shared" si="10"/>
        <v>0</v>
      </c>
      <c r="Y9" s="113">
        <f t="shared" si="10"/>
        <v>0</v>
      </c>
      <c r="Z9" s="113">
        <f t="shared" si="10"/>
        <v>0</v>
      </c>
      <c r="AA9" s="114">
        <f t="shared" si="10"/>
        <v>0</v>
      </c>
      <c r="AB9" s="113">
        <f t="shared" si="10"/>
        <v>0</v>
      </c>
      <c r="AC9" s="114">
        <f t="shared" si="10"/>
        <v>0</v>
      </c>
      <c r="AD9" s="114">
        <f t="shared" si="10"/>
        <v>0</v>
      </c>
      <c r="AE9" s="114">
        <f t="shared" si="10"/>
        <v>0</v>
      </c>
      <c r="AF9" s="114">
        <f t="shared" si="10"/>
        <v>0</v>
      </c>
      <c r="AG9" s="113">
        <f t="shared" si="10"/>
        <v>0</v>
      </c>
      <c r="AH9" s="113">
        <f t="shared" si="10"/>
        <v>0</v>
      </c>
      <c r="AI9" s="113">
        <f t="shared" si="10"/>
        <v>0</v>
      </c>
      <c r="AJ9" s="114">
        <f t="shared" si="10"/>
        <v>0</v>
      </c>
      <c r="AK9" s="113">
        <f t="shared" si="10"/>
        <v>0</v>
      </c>
      <c r="AL9" s="114">
        <f t="shared" si="10"/>
        <v>0</v>
      </c>
      <c r="AM9" s="114">
        <f t="shared" si="10"/>
        <v>0</v>
      </c>
      <c r="AN9" s="114">
        <f t="shared" si="10"/>
        <v>0</v>
      </c>
      <c r="AO9" s="114">
        <f t="shared" si="10"/>
        <v>0</v>
      </c>
      <c r="AP9" s="114">
        <f t="shared" si="10"/>
        <v>0</v>
      </c>
      <c r="AQ9" s="113">
        <f t="shared" si="10"/>
        <v>0</v>
      </c>
      <c r="AR9" s="113">
        <f t="shared" si="10"/>
        <v>0</v>
      </c>
      <c r="AS9" s="113">
        <f t="shared" si="10"/>
        <v>0</v>
      </c>
      <c r="AT9" s="113">
        <f t="shared" si="10"/>
        <v>0</v>
      </c>
      <c r="AU9" s="113">
        <f t="shared" si="10"/>
        <v>0</v>
      </c>
      <c r="AV9" s="114">
        <f t="shared" si="10"/>
        <v>0</v>
      </c>
      <c r="AW9" s="114">
        <f t="shared" si="10"/>
        <v>0</v>
      </c>
      <c r="AX9" s="114">
        <f t="shared" si="10"/>
        <v>0</v>
      </c>
      <c r="AY9" s="113">
        <f t="shared" si="10"/>
        <v>0</v>
      </c>
      <c r="AZ9" s="115">
        <f t="shared" si="10"/>
        <v>0</v>
      </c>
      <c r="BA9" s="116">
        <f t="shared" si="2"/>
        <v>12</v>
      </c>
      <c r="BB9" s="114">
        <f t="shared" ref="BB9:BE9" si="11">SUM(BB8)</f>
        <v>0</v>
      </c>
      <c r="BC9" s="114">
        <f t="shared" si="11"/>
        <v>0</v>
      </c>
      <c r="BD9" s="114">
        <f t="shared" si="11"/>
        <v>0</v>
      </c>
      <c r="BE9" s="188">
        <f t="shared" si="11"/>
        <v>0</v>
      </c>
      <c r="BF9" s="114">
        <f t="shared" si="3"/>
        <v>0</v>
      </c>
      <c r="BG9" s="117">
        <f t="shared" si="4"/>
        <v>3</v>
      </c>
      <c r="BH9" s="66"/>
      <c r="BI9" s="51">
        <f t="shared" si="5"/>
        <v>3</v>
      </c>
      <c r="BK9" s="76"/>
    </row>
    <row r="10" spans="1:63" ht="15" customHeight="1" outlineLevel="2">
      <c r="A10" s="219" t="s">
        <v>220</v>
      </c>
      <c r="B10" s="221" t="s">
        <v>16</v>
      </c>
      <c r="C10" s="221" t="s">
        <v>17</v>
      </c>
      <c r="D10" s="86"/>
      <c r="E10" s="86"/>
      <c r="F10" s="86"/>
      <c r="G10" s="86"/>
      <c r="H10" s="86"/>
      <c r="I10" s="86"/>
      <c r="J10" s="87">
        <f t="shared" ref="J10:J14" si="12">SUM(D10:H10)-I10</f>
        <v>0</v>
      </c>
      <c r="K10" s="88"/>
      <c r="L10" s="89"/>
      <c r="M10" s="85"/>
      <c r="N10" s="85"/>
      <c r="O10" s="90"/>
      <c r="P10" s="85"/>
      <c r="Q10" s="90"/>
      <c r="R10" s="85"/>
      <c r="S10" s="85"/>
      <c r="T10" s="90"/>
      <c r="U10" s="85"/>
      <c r="V10" s="90"/>
      <c r="W10" s="90"/>
      <c r="X10" s="90"/>
      <c r="Y10" s="85"/>
      <c r="Z10" s="85"/>
      <c r="AA10" s="90"/>
      <c r="AB10" s="85"/>
      <c r="AC10" s="90"/>
      <c r="AD10" s="90"/>
      <c r="AE10" s="90"/>
      <c r="AF10" s="90"/>
      <c r="AG10" s="85"/>
      <c r="AH10" s="85"/>
      <c r="AI10" s="85"/>
      <c r="AJ10" s="90"/>
      <c r="AK10" s="85"/>
      <c r="AL10" s="90"/>
      <c r="AM10" s="90"/>
      <c r="AN10" s="90"/>
      <c r="AO10" s="90"/>
      <c r="AP10" s="90"/>
      <c r="AQ10" s="85"/>
      <c r="AR10" s="85"/>
      <c r="AS10" s="85"/>
      <c r="AT10" s="85"/>
      <c r="AU10" s="85"/>
      <c r="AV10" s="90"/>
      <c r="AW10" s="90"/>
      <c r="AX10" s="90"/>
      <c r="AY10" s="85"/>
      <c r="AZ10" s="91"/>
      <c r="BA10" s="92">
        <f t="shared" si="2"/>
        <v>0</v>
      </c>
      <c r="BB10" s="93"/>
      <c r="BC10" s="93"/>
      <c r="BD10" s="93"/>
      <c r="BE10" s="186"/>
      <c r="BF10" s="93">
        <f t="shared" si="3"/>
        <v>0</v>
      </c>
      <c r="BG10" s="94">
        <f t="shared" si="4"/>
        <v>0</v>
      </c>
      <c r="BH10" s="57"/>
      <c r="BI10" s="49">
        <f t="shared" si="5"/>
        <v>0</v>
      </c>
      <c r="BK10" s="5"/>
    </row>
    <row r="11" spans="1:63" ht="15" customHeight="1" outlineLevel="2">
      <c r="A11" s="219" t="s">
        <v>220</v>
      </c>
      <c r="B11" s="221" t="s">
        <v>16</v>
      </c>
      <c r="C11" s="221" t="s">
        <v>36</v>
      </c>
      <c r="D11" s="86"/>
      <c r="E11" s="86"/>
      <c r="F11" s="86"/>
      <c r="G11" s="86"/>
      <c r="H11" s="86"/>
      <c r="I11" s="86"/>
      <c r="J11" s="87">
        <f t="shared" si="12"/>
        <v>0</v>
      </c>
      <c r="K11" s="88"/>
      <c r="L11" s="89"/>
      <c r="M11" s="85"/>
      <c r="N11" s="85"/>
      <c r="O11" s="90"/>
      <c r="P11" s="85"/>
      <c r="Q11" s="90"/>
      <c r="R11" s="85"/>
      <c r="S11" s="85"/>
      <c r="T11" s="90"/>
      <c r="U11" s="85"/>
      <c r="V11" s="90"/>
      <c r="W11" s="90"/>
      <c r="X11" s="90"/>
      <c r="Y11" s="85"/>
      <c r="Z11" s="85"/>
      <c r="AA11" s="90"/>
      <c r="AB11" s="85"/>
      <c r="AC11" s="90"/>
      <c r="AD11" s="90"/>
      <c r="AE11" s="90"/>
      <c r="AF11" s="90"/>
      <c r="AG11" s="85"/>
      <c r="AH11" s="85"/>
      <c r="AI11" s="85"/>
      <c r="AJ11" s="90"/>
      <c r="AK11" s="85"/>
      <c r="AL11" s="90"/>
      <c r="AM11" s="90"/>
      <c r="AN11" s="90"/>
      <c r="AO11" s="90"/>
      <c r="AP11" s="90"/>
      <c r="AQ11" s="85"/>
      <c r="AR11" s="85"/>
      <c r="AS11" s="85"/>
      <c r="AT11" s="85"/>
      <c r="AU11" s="85"/>
      <c r="AV11" s="90"/>
      <c r="AW11" s="90"/>
      <c r="AX11" s="90"/>
      <c r="AY11" s="85"/>
      <c r="AZ11" s="91"/>
      <c r="BA11" s="92">
        <f t="shared" si="2"/>
        <v>0</v>
      </c>
      <c r="BB11" s="93"/>
      <c r="BC11" s="93"/>
      <c r="BD11" s="93"/>
      <c r="BE11" s="186"/>
      <c r="BF11" s="93">
        <f t="shared" si="3"/>
        <v>0</v>
      </c>
      <c r="BG11" s="94">
        <f t="shared" si="4"/>
        <v>0</v>
      </c>
      <c r="BH11" s="57"/>
      <c r="BI11" s="49">
        <f t="shared" si="5"/>
        <v>0</v>
      </c>
      <c r="BK11" s="5"/>
    </row>
    <row r="12" spans="1:63" ht="15" customHeight="1" outlineLevel="2">
      <c r="A12" s="219" t="s">
        <v>220</v>
      </c>
      <c r="B12" s="221" t="s">
        <v>16</v>
      </c>
      <c r="C12" s="221" t="s">
        <v>141</v>
      </c>
      <c r="D12" s="86"/>
      <c r="E12" s="86"/>
      <c r="F12" s="86"/>
      <c r="G12" s="86"/>
      <c r="H12" s="86"/>
      <c r="I12" s="86"/>
      <c r="J12" s="87">
        <f t="shared" si="12"/>
        <v>0</v>
      </c>
      <c r="K12" s="88"/>
      <c r="L12" s="89"/>
      <c r="M12" s="85"/>
      <c r="N12" s="85"/>
      <c r="O12" s="90"/>
      <c r="P12" s="85"/>
      <c r="Q12" s="90"/>
      <c r="R12" s="85"/>
      <c r="S12" s="85"/>
      <c r="T12" s="90"/>
      <c r="U12" s="85"/>
      <c r="V12" s="90"/>
      <c r="W12" s="90"/>
      <c r="X12" s="90"/>
      <c r="Y12" s="85"/>
      <c r="Z12" s="85"/>
      <c r="AA12" s="90"/>
      <c r="AB12" s="85"/>
      <c r="AC12" s="90"/>
      <c r="AD12" s="90"/>
      <c r="AE12" s="90"/>
      <c r="AF12" s="90"/>
      <c r="AG12" s="85"/>
      <c r="AH12" s="85"/>
      <c r="AI12" s="85"/>
      <c r="AJ12" s="90"/>
      <c r="AK12" s="85"/>
      <c r="AL12" s="90"/>
      <c r="AM12" s="90"/>
      <c r="AN12" s="90"/>
      <c r="AO12" s="90"/>
      <c r="AP12" s="90"/>
      <c r="AQ12" s="85"/>
      <c r="AR12" s="85"/>
      <c r="AS12" s="85"/>
      <c r="AT12" s="85"/>
      <c r="AU12" s="85"/>
      <c r="AV12" s="90"/>
      <c r="AW12" s="90"/>
      <c r="AX12" s="90"/>
      <c r="AY12" s="85"/>
      <c r="AZ12" s="91"/>
      <c r="BA12" s="92">
        <f t="shared" si="2"/>
        <v>0</v>
      </c>
      <c r="BB12" s="93"/>
      <c r="BC12" s="93"/>
      <c r="BD12" s="93"/>
      <c r="BE12" s="186"/>
      <c r="BF12" s="93">
        <f t="shared" si="3"/>
        <v>0</v>
      </c>
      <c r="BG12" s="94">
        <f t="shared" si="4"/>
        <v>0</v>
      </c>
      <c r="BH12" s="57"/>
      <c r="BI12" s="49">
        <f t="shared" si="5"/>
        <v>0</v>
      </c>
      <c r="BK12" s="5"/>
    </row>
    <row r="13" spans="1:63" ht="15" customHeight="1" outlineLevel="2">
      <c r="A13" s="219" t="s">
        <v>220</v>
      </c>
      <c r="B13" s="221" t="s">
        <v>16</v>
      </c>
      <c r="C13" s="221" t="s">
        <v>14</v>
      </c>
      <c r="D13" s="86"/>
      <c r="E13" s="86"/>
      <c r="F13" s="86"/>
      <c r="G13" s="86"/>
      <c r="H13" s="86"/>
      <c r="I13" s="86"/>
      <c r="J13" s="87">
        <f t="shared" si="12"/>
        <v>0</v>
      </c>
      <c r="K13" s="88"/>
      <c r="L13" s="89"/>
      <c r="M13" s="85"/>
      <c r="N13" s="85"/>
      <c r="O13" s="90"/>
      <c r="P13" s="85"/>
      <c r="Q13" s="90"/>
      <c r="R13" s="85"/>
      <c r="S13" s="85"/>
      <c r="T13" s="90"/>
      <c r="U13" s="85"/>
      <c r="V13" s="90"/>
      <c r="W13" s="90"/>
      <c r="X13" s="90"/>
      <c r="Y13" s="85"/>
      <c r="Z13" s="85"/>
      <c r="AA13" s="90"/>
      <c r="AB13" s="85"/>
      <c r="AC13" s="90"/>
      <c r="AD13" s="90"/>
      <c r="AE13" s="90"/>
      <c r="AF13" s="90"/>
      <c r="AG13" s="85"/>
      <c r="AH13" s="85"/>
      <c r="AI13" s="85"/>
      <c r="AJ13" s="90"/>
      <c r="AK13" s="85"/>
      <c r="AL13" s="90"/>
      <c r="AM13" s="90"/>
      <c r="AN13" s="90"/>
      <c r="AO13" s="90"/>
      <c r="AP13" s="90"/>
      <c r="AQ13" s="85"/>
      <c r="AR13" s="85"/>
      <c r="AS13" s="85"/>
      <c r="AT13" s="85"/>
      <c r="AU13" s="85"/>
      <c r="AV13" s="90"/>
      <c r="AW13" s="90"/>
      <c r="AX13" s="90"/>
      <c r="AY13" s="85"/>
      <c r="AZ13" s="91"/>
      <c r="BA13" s="92">
        <f t="shared" si="2"/>
        <v>0</v>
      </c>
      <c r="BB13" s="93"/>
      <c r="BC13" s="93"/>
      <c r="BD13" s="93"/>
      <c r="BE13" s="186"/>
      <c r="BF13" s="93">
        <f t="shared" si="3"/>
        <v>0</v>
      </c>
      <c r="BG13" s="94">
        <f t="shared" si="4"/>
        <v>0</v>
      </c>
      <c r="BH13" s="57"/>
      <c r="BI13" s="49">
        <f t="shared" si="5"/>
        <v>0</v>
      </c>
      <c r="BK13" s="5"/>
    </row>
    <row r="14" spans="1:63" ht="15" customHeight="1" outlineLevel="2">
      <c r="A14" s="219" t="s">
        <v>220</v>
      </c>
      <c r="B14" s="221" t="s">
        <v>16</v>
      </c>
      <c r="C14" s="221" t="s">
        <v>15</v>
      </c>
      <c r="D14" s="86"/>
      <c r="E14" s="86"/>
      <c r="F14" s="86"/>
      <c r="G14" s="86"/>
      <c r="H14" s="86"/>
      <c r="I14" s="86"/>
      <c r="J14" s="87">
        <f t="shared" si="12"/>
        <v>0</v>
      </c>
      <c r="K14" s="88"/>
      <c r="L14" s="89"/>
      <c r="M14" s="85"/>
      <c r="N14" s="85"/>
      <c r="O14" s="90"/>
      <c r="P14" s="85"/>
      <c r="Q14" s="90"/>
      <c r="R14" s="85"/>
      <c r="S14" s="85"/>
      <c r="T14" s="90"/>
      <c r="U14" s="85"/>
      <c r="V14" s="90"/>
      <c r="W14" s="90"/>
      <c r="X14" s="90"/>
      <c r="Y14" s="85"/>
      <c r="Z14" s="85"/>
      <c r="AA14" s="90"/>
      <c r="AB14" s="85"/>
      <c r="AC14" s="90"/>
      <c r="AD14" s="90"/>
      <c r="AE14" s="90"/>
      <c r="AF14" s="90"/>
      <c r="AG14" s="85"/>
      <c r="AH14" s="85"/>
      <c r="AI14" s="85"/>
      <c r="AJ14" s="90"/>
      <c r="AK14" s="85"/>
      <c r="AL14" s="90"/>
      <c r="AM14" s="90"/>
      <c r="AN14" s="90"/>
      <c r="AO14" s="90"/>
      <c r="AP14" s="90"/>
      <c r="AQ14" s="85"/>
      <c r="AR14" s="85"/>
      <c r="AS14" s="85"/>
      <c r="AT14" s="85"/>
      <c r="AU14" s="85"/>
      <c r="AV14" s="90"/>
      <c r="AW14" s="90"/>
      <c r="AX14" s="90"/>
      <c r="AY14" s="85"/>
      <c r="AZ14" s="91"/>
      <c r="BA14" s="92">
        <f t="shared" si="2"/>
        <v>0</v>
      </c>
      <c r="BB14" s="93"/>
      <c r="BC14" s="93"/>
      <c r="BD14" s="93"/>
      <c r="BE14" s="186"/>
      <c r="BF14" s="93">
        <f t="shared" si="3"/>
        <v>0</v>
      </c>
      <c r="BG14" s="94">
        <f t="shared" si="4"/>
        <v>0</v>
      </c>
      <c r="BH14" s="57"/>
      <c r="BI14" s="49">
        <f t="shared" si="5"/>
        <v>0</v>
      </c>
      <c r="BK14" s="5"/>
    </row>
    <row r="15" spans="1:63" s="13" customFormat="1" ht="15" customHeight="1" outlineLevel="1">
      <c r="A15" s="222" t="s">
        <v>220</v>
      </c>
      <c r="B15" s="223"/>
      <c r="C15" s="223"/>
      <c r="D15" s="95">
        <f t="shared" ref="D15" si="13">SUM(D10:D14)</f>
        <v>0</v>
      </c>
      <c r="E15" s="95">
        <f t="shared" ref="E15:AZ15" si="14">SUM(E10:E14)</f>
        <v>0</v>
      </c>
      <c r="F15" s="95">
        <f t="shared" si="14"/>
        <v>0</v>
      </c>
      <c r="G15" s="95">
        <f t="shared" si="14"/>
        <v>0</v>
      </c>
      <c r="H15" s="95">
        <f t="shared" si="14"/>
        <v>0</v>
      </c>
      <c r="I15" s="95">
        <f t="shared" si="14"/>
        <v>0</v>
      </c>
      <c r="J15" s="96">
        <f t="shared" si="14"/>
        <v>0</v>
      </c>
      <c r="K15" s="97">
        <f t="shared" si="14"/>
        <v>0</v>
      </c>
      <c r="L15" s="98">
        <f t="shared" si="14"/>
        <v>0</v>
      </c>
      <c r="M15" s="99">
        <f t="shared" si="14"/>
        <v>0</v>
      </c>
      <c r="N15" s="99">
        <f t="shared" si="14"/>
        <v>0</v>
      </c>
      <c r="O15" s="100">
        <f t="shared" si="14"/>
        <v>0</v>
      </c>
      <c r="P15" s="99">
        <f t="shared" si="14"/>
        <v>0</v>
      </c>
      <c r="Q15" s="100">
        <f t="shared" si="14"/>
        <v>0</v>
      </c>
      <c r="R15" s="99">
        <f t="shared" si="14"/>
        <v>0</v>
      </c>
      <c r="S15" s="99">
        <f t="shared" si="14"/>
        <v>0</v>
      </c>
      <c r="T15" s="100">
        <f t="shared" si="14"/>
        <v>0</v>
      </c>
      <c r="U15" s="99">
        <f t="shared" si="14"/>
        <v>0</v>
      </c>
      <c r="V15" s="100">
        <f t="shared" si="14"/>
        <v>0</v>
      </c>
      <c r="W15" s="100">
        <f t="shared" si="14"/>
        <v>0</v>
      </c>
      <c r="X15" s="100">
        <f t="shared" si="14"/>
        <v>0</v>
      </c>
      <c r="Y15" s="99">
        <f t="shared" si="14"/>
        <v>0</v>
      </c>
      <c r="Z15" s="99">
        <f t="shared" si="14"/>
        <v>0</v>
      </c>
      <c r="AA15" s="100">
        <f t="shared" si="14"/>
        <v>0</v>
      </c>
      <c r="AB15" s="99">
        <f t="shared" si="14"/>
        <v>0</v>
      </c>
      <c r="AC15" s="100">
        <f t="shared" si="14"/>
        <v>0</v>
      </c>
      <c r="AD15" s="100">
        <f t="shared" si="14"/>
        <v>0</v>
      </c>
      <c r="AE15" s="100">
        <f t="shared" si="14"/>
        <v>0</v>
      </c>
      <c r="AF15" s="100">
        <f t="shared" si="14"/>
        <v>0</v>
      </c>
      <c r="AG15" s="99">
        <f t="shared" si="14"/>
        <v>0</v>
      </c>
      <c r="AH15" s="99">
        <f t="shared" si="14"/>
        <v>0</v>
      </c>
      <c r="AI15" s="99">
        <f t="shared" si="14"/>
        <v>0</v>
      </c>
      <c r="AJ15" s="100">
        <f t="shared" si="14"/>
        <v>0</v>
      </c>
      <c r="AK15" s="99">
        <f t="shared" si="14"/>
        <v>0</v>
      </c>
      <c r="AL15" s="100">
        <f t="shared" si="14"/>
        <v>0</v>
      </c>
      <c r="AM15" s="100">
        <f t="shared" si="14"/>
        <v>0</v>
      </c>
      <c r="AN15" s="100">
        <f t="shared" si="14"/>
        <v>0</v>
      </c>
      <c r="AO15" s="100">
        <f t="shared" si="14"/>
        <v>0</v>
      </c>
      <c r="AP15" s="100">
        <f t="shared" si="14"/>
        <v>0</v>
      </c>
      <c r="AQ15" s="99">
        <f t="shared" si="14"/>
        <v>0</v>
      </c>
      <c r="AR15" s="99"/>
      <c r="AS15" s="99">
        <f t="shared" si="14"/>
        <v>0</v>
      </c>
      <c r="AT15" s="99">
        <f t="shared" si="14"/>
        <v>0</v>
      </c>
      <c r="AU15" s="99">
        <f t="shared" si="14"/>
        <v>0</v>
      </c>
      <c r="AV15" s="100">
        <f t="shared" si="14"/>
        <v>0</v>
      </c>
      <c r="AW15" s="100">
        <f t="shared" si="14"/>
        <v>0</v>
      </c>
      <c r="AX15" s="100">
        <f t="shared" si="14"/>
        <v>0</v>
      </c>
      <c r="AY15" s="99">
        <f t="shared" si="14"/>
        <v>0</v>
      </c>
      <c r="AZ15" s="101">
        <f t="shared" si="14"/>
        <v>0</v>
      </c>
      <c r="BA15" s="102">
        <f t="shared" si="2"/>
        <v>0</v>
      </c>
      <c r="BB15" s="100">
        <f t="shared" ref="BB15:BD15" si="15">SUM(BB10:BB14)</f>
        <v>0</v>
      </c>
      <c r="BC15" s="100">
        <f t="shared" si="15"/>
        <v>0</v>
      </c>
      <c r="BD15" s="100">
        <f t="shared" si="15"/>
        <v>0</v>
      </c>
      <c r="BE15" s="187">
        <v>0</v>
      </c>
      <c r="BF15" s="100">
        <f t="shared" si="3"/>
        <v>0</v>
      </c>
      <c r="BG15" s="103">
        <f t="shared" si="4"/>
        <v>0</v>
      </c>
      <c r="BH15" s="65"/>
      <c r="BI15" s="50">
        <f t="shared" si="5"/>
        <v>0</v>
      </c>
      <c r="BK15" s="1"/>
    </row>
    <row r="16" spans="1:63" ht="15" customHeight="1" outlineLevel="2">
      <c r="A16" s="219" t="s">
        <v>220</v>
      </c>
      <c r="B16" s="221" t="s">
        <v>26</v>
      </c>
      <c r="C16" s="221" t="s">
        <v>17</v>
      </c>
      <c r="D16" s="86"/>
      <c r="E16" s="86"/>
      <c r="F16" s="86"/>
      <c r="G16" s="86"/>
      <c r="H16" s="86"/>
      <c r="I16" s="86"/>
      <c r="J16" s="87">
        <f t="shared" ref="J16:J20" si="16">SUM(D16:H16)-I16</f>
        <v>0</v>
      </c>
      <c r="K16" s="88"/>
      <c r="L16" s="89"/>
      <c r="M16" s="85"/>
      <c r="N16" s="85"/>
      <c r="O16" s="90"/>
      <c r="P16" s="85"/>
      <c r="Q16" s="90"/>
      <c r="R16" s="85"/>
      <c r="S16" s="85"/>
      <c r="T16" s="90"/>
      <c r="U16" s="85"/>
      <c r="V16" s="90"/>
      <c r="W16" s="90"/>
      <c r="X16" s="90"/>
      <c r="Y16" s="85"/>
      <c r="Z16" s="85"/>
      <c r="AA16" s="90"/>
      <c r="AB16" s="85"/>
      <c r="AC16" s="90"/>
      <c r="AD16" s="90"/>
      <c r="AE16" s="90"/>
      <c r="AF16" s="90"/>
      <c r="AG16" s="85"/>
      <c r="AH16" s="85"/>
      <c r="AI16" s="85"/>
      <c r="AJ16" s="90"/>
      <c r="AK16" s="85"/>
      <c r="AL16" s="90"/>
      <c r="AM16" s="90"/>
      <c r="AN16" s="90"/>
      <c r="AO16" s="90"/>
      <c r="AP16" s="90"/>
      <c r="AQ16" s="85"/>
      <c r="AR16" s="85"/>
      <c r="AS16" s="85"/>
      <c r="AT16" s="85"/>
      <c r="AU16" s="85"/>
      <c r="AV16" s="90"/>
      <c r="AW16" s="90"/>
      <c r="AX16" s="90"/>
      <c r="AY16" s="85"/>
      <c r="AZ16" s="91"/>
      <c r="BA16" s="92">
        <f t="shared" si="2"/>
        <v>0</v>
      </c>
      <c r="BB16" s="93"/>
      <c r="BC16" s="93"/>
      <c r="BD16" s="93"/>
      <c r="BE16" s="186"/>
      <c r="BF16" s="93">
        <f t="shared" si="3"/>
        <v>0</v>
      </c>
      <c r="BG16" s="94">
        <f t="shared" si="4"/>
        <v>0</v>
      </c>
      <c r="BH16" s="57"/>
      <c r="BI16" s="49">
        <f t="shared" ref="BI16:BI79" si="17">SUM(BB16:BG16)</f>
        <v>0</v>
      </c>
    </row>
    <row r="17" spans="1:63" ht="15" customHeight="1" outlineLevel="2">
      <c r="A17" s="219" t="s">
        <v>220</v>
      </c>
      <c r="B17" s="221" t="s">
        <v>26</v>
      </c>
      <c r="C17" s="221" t="s">
        <v>36</v>
      </c>
      <c r="D17" s="86"/>
      <c r="E17" s="86"/>
      <c r="F17" s="86"/>
      <c r="G17" s="86"/>
      <c r="H17" s="86"/>
      <c r="I17" s="86"/>
      <c r="J17" s="87">
        <f t="shared" si="16"/>
        <v>0</v>
      </c>
      <c r="K17" s="88">
        <v>44</v>
      </c>
      <c r="L17" s="89"/>
      <c r="M17" s="85"/>
      <c r="N17" s="85"/>
      <c r="O17" s="90"/>
      <c r="P17" s="85"/>
      <c r="Q17" s="90"/>
      <c r="R17" s="85"/>
      <c r="S17" s="85"/>
      <c r="T17" s="90"/>
      <c r="U17" s="85"/>
      <c r="V17" s="90"/>
      <c r="W17" s="90"/>
      <c r="X17" s="90"/>
      <c r="Y17" s="85"/>
      <c r="Z17" s="85"/>
      <c r="AA17" s="90"/>
      <c r="AB17" s="85"/>
      <c r="AC17" s="90"/>
      <c r="AD17" s="90"/>
      <c r="AE17" s="90"/>
      <c r="AF17" s="90"/>
      <c r="AG17" s="85"/>
      <c r="AH17" s="85"/>
      <c r="AI17" s="85"/>
      <c r="AJ17" s="90"/>
      <c r="AK17" s="85"/>
      <c r="AL17" s="90"/>
      <c r="AM17" s="90"/>
      <c r="AN17" s="90"/>
      <c r="AO17" s="90"/>
      <c r="AP17" s="90"/>
      <c r="AQ17" s="85"/>
      <c r="AR17" s="85"/>
      <c r="AS17" s="85"/>
      <c r="AT17" s="85"/>
      <c r="AU17" s="85"/>
      <c r="AV17" s="90"/>
      <c r="AW17" s="90"/>
      <c r="AX17" s="90"/>
      <c r="AY17" s="85"/>
      <c r="AZ17" s="91"/>
      <c r="BA17" s="92">
        <f t="shared" si="2"/>
        <v>44</v>
      </c>
      <c r="BB17" s="93"/>
      <c r="BC17" s="93"/>
      <c r="BD17" s="93"/>
      <c r="BE17" s="186"/>
      <c r="BF17" s="93">
        <f t="shared" si="3"/>
        <v>0</v>
      </c>
      <c r="BG17" s="94">
        <f t="shared" si="4"/>
        <v>-44</v>
      </c>
      <c r="BH17" s="57"/>
      <c r="BI17" s="49">
        <f t="shared" si="17"/>
        <v>-44</v>
      </c>
    </row>
    <row r="18" spans="1:63" ht="15" customHeight="1" outlineLevel="2">
      <c r="A18" s="219" t="s">
        <v>220</v>
      </c>
      <c r="B18" s="221" t="s">
        <v>26</v>
      </c>
      <c r="C18" s="221" t="s">
        <v>141</v>
      </c>
      <c r="D18" s="86"/>
      <c r="E18" s="86"/>
      <c r="F18" s="86"/>
      <c r="G18" s="86"/>
      <c r="H18" s="86"/>
      <c r="I18" s="86"/>
      <c r="J18" s="87">
        <f t="shared" si="16"/>
        <v>0</v>
      </c>
      <c r="K18" s="88"/>
      <c r="L18" s="89"/>
      <c r="M18" s="85"/>
      <c r="N18" s="85"/>
      <c r="O18" s="90"/>
      <c r="P18" s="85"/>
      <c r="Q18" s="90"/>
      <c r="R18" s="85"/>
      <c r="S18" s="85"/>
      <c r="T18" s="90"/>
      <c r="U18" s="85"/>
      <c r="V18" s="90"/>
      <c r="W18" s="90"/>
      <c r="X18" s="90"/>
      <c r="Y18" s="85"/>
      <c r="Z18" s="85"/>
      <c r="AA18" s="90"/>
      <c r="AB18" s="85"/>
      <c r="AC18" s="90"/>
      <c r="AD18" s="90"/>
      <c r="AE18" s="90"/>
      <c r="AF18" s="90"/>
      <c r="AG18" s="85"/>
      <c r="AH18" s="85"/>
      <c r="AI18" s="85"/>
      <c r="AJ18" s="90"/>
      <c r="AK18" s="85"/>
      <c r="AL18" s="90"/>
      <c r="AM18" s="90"/>
      <c r="AN18" s="90"/>
      <c r="AO18" s="90"/>
      <c r="AP18" s="90"/>
      <c r="AQ18" s="85"/>
      <c r="AR18" s="85"/>
      <c r="AS18" s="85"/>
      <c r="AT18" s="85"/>
      <c r="AU18" s="85"/>
      <c r="AV18" s="90"/>
      <c r="AW18" s="90"/>
      <c r="AX18" s="90"/>
      <c r="AY18" s="85"/>
      <c r="AZ18" s="91"/>
      <c r="BA18" s="92">
        <f t="shared" si="2"/>
        <v>0</v>
      </c>
      <c r="BB18" s="93"/>
      <c r="BC18" s="93"/>
      <c r="BD18" s="93"/>
      <c r="BE18" s="186"/>
      <c r="BF18" s="93">
        <f t="shared" si="3"/>
        <v>0</v>
      </c>
      <c r="BG18" s="94">
        <f t="shared" si="4"/>
        <v>0</v>
      </c>
      <c r="BH18" s="57"/>
      <c r="BI18" s="49">
        <f t="shared" si="17"/>
        <v>0</v>
      </c>
    </row>
    <row r="19" spans="1:63" ht="15" customHeight="1" outlineLevel="2">
      <c r="A19" s="219" t="s">
        <v>220</v>
      </c>
      <c r="B19" s="221" t="s">
        <v>26</v>
      </c>
      <c r="C19" s="221" t="s">
        <v>14</v>
      </c>
      <c r="D19" s="86"/>
      <c r="E19" s="86"/>
      <c r="F19" s="86"/>
      <c r="G19" s="86"/>
      <c r="H19" s="86"/>
      <c r="I19" s="86"/>
      <c r="J19" s="87">
        <f t="shared" si="16"/>
        <v>0</v>
      </c>
      <c r="K19" s="88"/>
      <c r="L19" s="89"/>
      <c r="M19" s="85"/>
      <c r="N19" s="85"/>
      <c r="O19" s="90"/>
      <c r="P19" s="85"/>
      <c r="Q19" s="90"/>
      <c r="R19" s="85"/>
      <c r="S19" s="85"/>
      <c r="T19" s="90"/>
      <c r="U19" s="85"/>
      <c r="V19" s="90"/>
      <c r="W19" s="90"/>
      <c r="X19" s="90"/>
      <c r="Y19" s="85"/>
      <c r="Z19" s="85"/>
      <c r="AA19" s="90"/>
      <c r="AB19" s="85"/>
      <c r="AC19" s="90"/>
      <c r="AD19" s="90"/>
      <c r="AE19" s="90"/>
      <c r="AF19" s="90"/>
      <c r="AG19" s="85"/>
      <c r="AH19" s="85"/>
      <c r="AI19" s="85"/>
      <c r="AJ19" s="90"/>
      <c r="AK19" s="85"/>
      <c r="AL19" s="90"/>
      <c r="AM19" s="90"/>
      <c r="AN19" s="90"/>
      <c r="AO19" s="90"/>
      <c r="AP19" s="90"/>
      <c r="AQ19" s="85"/>
      <c r="AR19" s="85"/>
      <c r="AS19" s="85"/>
      <c r="AT19" s="85"/>
      <c r="AU19" s="85"/>
      <c r="AV19" s="90"/>
      <c r="AW19" s="90"/>
      <c r="AX19" s="90"/>
      <c r="AY19" s="85"/>
      <c r="AZ19" s="91"/>
      <c r="BA19" s="92">
        <f t="shared" ref="BA19:BA82" si="18">SUM(K19:AZ19)</f>
        <v>0</v>
      </c>
      <c r="BB19" s="93"/>
      <c r="BC19" s="93"/>
      <c r="BD19" s="93"/>
      <c r="BE19" s="186"/>
      <c r="BF19" s="93">
        <f t="shared" si="3"/>
        <v>0</v>
      </c>
      <c r="BG19" s="94">
        <f t="shared" si="4"/>
        <v>0</v>
      </c>
      <c r="BH19" s="57"/>
      <c r="BI19" s="49">
        <f t="shared" si="17"/>
        <v>0</v>
      </c>
    </row>
    <row r="20" spans="1:63" ht="15" customHeight="1" outlineLevel="2">
      <c r="A20" s="219" t="s">
        <v>220</v>
      </c>
      <c r="B20" s="221" t="s">
        <v>26</v>
      </c>
      <c r="C20" s="221" t="s">
        <v>15</v>
      </c>
      <c r="D20" s="86"/>
      <c r="E20" s="86"/>
      <c r="F20" s="86"/>
      <c r="G20" s="86"/>
      <c r="H20" s="86"/>
      <c r="I20" s="86"/>
      <c r="J20" s="87">
        <f t="shared" si="16"/>
        <v>0</v>
      </c>
      <c r="K20" s="88"/>
      <c r="L20" s="89"/>
      <c r="M20" s="85"/>
      <c r="N20" s="85"/>
      <c r="O20" s="90"/>
      <c r="P20" s="85"/>
      <c r="Q20" s="90"/>
      <c r="R20" s="85"/>
      <c r="S20" s="85"/>
      <c r="T20" s="90"/>
      <c r="U20" s="85"/>
      <c r="V20" s="90"/>
      <c r="W20" s="90"/>
      <c r="X20" s="90"/>
      <c r="Y20" s="85"/>
      <c r="Z20" s="85"/>
      <c r="AA20" s="90"/>
      <c r="AB20" s="85"/>
      <c r="AC20" s="90"/>
      <c r="AD20" s="90"/>
      <c r="AE20" s="90"/>
      <c r="AF20" s="90"/>
      <c r="AG20" s="85"/>
      <c r="AH20" s="85"/>
      <c r="AI20" s="85"/>
      <c r="AJ20" s="90"/>
      <c r="AK20" s="85"/>
      <c r="AL20" s="90"/>
      <c r="AM20" s="90"/>
      <c r="AN20" s="90"/>
      <c r="AO20" s="90"/>
      <c r="AP20" s="90"/>
      <c r="AQ20" s="85"/>
      <c r="AR20" s="85"/>
      <c r="AS20" s="85"/>
      <c r="AT20" s="85"/>
      <c r="AU20" s="85"/>
      <c r="AV20" s="90"/>
      <c r="AW20" s="90"/>
      <c r="AX20" s="90"/>
      <c r="AY20" s="85"/>
      <c r="AZ20" s="91"/>
      <c r="BA20" s="92">
        <f t="shared" si="18"/>
        <v>0</v>
      </c>
      <c r="BB20" s="93"/>
      <c r="BC20" s="93"/>
      <c r="BD20" s="93"/>
      <c r="BE20" s="186"/>
      <c r="BF20" s="93">
        <f t="shared" si="3"/>
        <v>0</v>
      </c>
      <c r="BG20" s="94">
        <f t="shared" si="4"/>
        <v>0</v>
      </c>
      <c r="BH20" s="57"/>
      <c r="BI20" s="49">
        <f t="shared" si="17"/>
        <v>0</v>
      </c>
    </row>
    <row r="21" spans="1:63" s="13" customFormat="1" ht="15" customHeight="1" outlineLevel="1">
      <c r="A21" s="222" t="s">
        <v>220</v>
      </c>
      <c r="B21" s="223"/>
      <c r="C21" s="223"/>
      <c r="D21" s="95">
        <f t="shared" ref="D21" si="19">SUM(D16:D20)</f>
        <v>0</v>
      </c>
      <c r="E21" s="95">
        <f t="shared" ref="E21:AZ21" si="20">SUM(E16:E20)</f>
        <v>0</v>
      </c>
      <c r="F21" s="95">
        <f t="shared" si="20"/>
        <v>0</v>
      </c>
      <c r="G21" s="95">
        <f t="shared" si="20"/>
        <v>0</v>
      </c>
      <c r="H21" s="95">
        <f t="shared" si="20"/>
        <v>0</v>
      </c>
      <c r="I21" s="95">
        <f t="shared" si="20"/>
        <v>0</v>
      </c>
      <c r="J21" s="96">
        <f t="shared" si="20"/>
        <v>0</v>
      </c>
      <c r="K21" s="97">
        <f t="shared" si="20"/>
        <v>44</v>
      </c>
      <c r="L21" s="98">
        <f t="shared" si="20"/>
        <v>0</v>
      </c>
      <c r="M21" s="99">
        <f t="shared" si="20"/>
        <v>0</v>
      </c>
      <c r="N21" s="99">
        <f t="shared" si="20"/>
        <v>0</v>
      </c>
      <c r="O21" s="100">
        <f t="shared" si="20"/>
        <v>0</v>
      </c>
      <c r="P21" s="99">
        <f t="shared" si="20"/>
        <v>0</v>
      </c>
      <c r="Q21" s="100">
        <f t="shared" si="20"/>
        <v>0</v>
      </c>
      <c r="R21" s="99">
        <f t="shared" si="20"/>
        <v>0</v>
      </c>
      <c r="S21" s="99">
        <f t="shared" si="20"/>
        <v>0</v>
      </c>
      <c r="T21" s="100">
        <f t="shared" si="20"/>
        <v>0</v>
      </c>
      <c r="U21" s="99">
        <f t="shared" si="20"/>
        <v>0</v>
      </c>
      <c r="V21" s="100">
        <f t="shared" si="20"/>
        <v>0</v>
      </c>
      <c r="W21" s="100">
        <f t="shared" si="20"/>
        <v>0</v>
      </c>
      <c r="X21" s="100">
        <f t="shared" si="20"/>
        <v>0</v>
      </c>
      <c r="Y21" s="99">
        <f t="shared" si="20"/>
        <v>0</v>
      </c>
      <c r="Z21" s="99">
        <f t="shared" si="20"/>
        <v>0</v>
      </c>
      <c r="AA21" s="100">
        <f t="shared" si="20"/>
        <v>0</v>
      </c>
      <c r="AB21" s="99">
        <f t="shared" si="20"/>
        <v>0</v>
      </c>
      <c r="AC21" s="100">
        <f t="shared" si="20"/>
        <v>0</v>
      </c>
      <c r="AD21" s="100">
        <f t="shared" si="20"/>
        <v>0</v>
      </c>
      <c r="AE21" s="100">
        <f t="shared" si="20"/>
        <v>0</v>
      </c>
      <c r="AF21" s="100">
        <f t="shared" si="20"/>
        <v>0</v>
      </c>
      <c r="AG21" s="99">
        <f t="shared" si="20"/>
        <v>0</v>
      </c>
      <c r="AH21" s="99">
        <f t="shared" si="20"/>
        <v>0</v>
      </c>
      <c r="AI21" s="99">
        <f t="shared" si="20"/>
        <v>0</v>
      </c>
      <c r="AJ21" s="100">
        <f t="shared" si="20"/>
        <v>0</v>
      </c>
      <c r="AK21" s="99">
        <f t="shared" si="20"/>
        <v>0</v>
      </c>
      <c r="AL21" s="100">
        <f t="shared" si="20"/>
        <v>0</v>
      </c>
      <c r="AM21" s="100">
        <f t="shared" si="20"/>
        <v>0</v>
      </c>
      <c r="AN21" s="100">
        <f t="shared" si="20"/>
        <v>0</v>
      </c>
      <c r="AO21" s="100">
        <f t="shared" si="20"/>
        <v>0</v>
      </c>
      <c r="AP21" s="100">
        <f t="shared" si="20"/>
        <v>0</v>
      </c>
      <c r="AQ21" s="99">
        <f t="shared" si="20"/>
        <v>0</v>
      </c>
      <c r="AR21" s="99"/>
      <c r="AS21" s="99">
        <f t="shared" si="20"/>
        <v>0</v>
      </c>
      <c r="AT21" s="99">
        <f t="shared" si="20"/>
        <v>0</v>
      </c>
      <c r="AU21" s="99">
        <f t="shared" si="20"/>
        <v>0</v>
      </c>
      <c r="AV21" s="100">
        <f t="shared" si="20"/>
        <v>0</v>
      </c>
      <c r="AW21" s="100">
        <f t="shared" si="20"/>
        <v>0</v>
      </c>
      <c r="AX21" s="100">
        <f t="shared" si="20"/>
        <v>0</v>
      </c>
      <c r="AY21" s="99">
        <f t="shared" si="20"/>
        <v>0</v>
      </c>
      <c r="AZ21" s="101">
        <f t="shared" si="20"/>
        <v>0</v>
      </c>
      <c r="BA21" s="102">
        <f t="shared" si="18"/>
        <v>44</v>
      </c>
      <c r="BB21" s="100">
        <f t="shared" ref="BB21:BD21" si="21">SUM(BB16:BB20)</f>
        <v>0</v>
      </c>
      <c r="BC21" s="100">
        <f t="shared" si="21"/>
        <v>0</v>
      </c>
      <c r="BD21" s="100">
        <f t="shared" si="21"/>
        <v>0</v>
      </c>
      <c r="BE21" s="187">
        <v>0</v>
      </c>
      <c r="BF21" s="100">
        <f t="shared" si="3"/>
        <v>0</v>
      </c>
      <c r="BG21" s="103">
        <f t="shared" si="4"/>
        <v>-44</v>
      </c>
      <c r="BH21" s="65"/>
      <c r="BI21" s="50">
        <f t="shared" si="17"/>
        <v>-44</v>
      </c>
      <c r="BK21" s="1"/>
    </row>
    <row r="22" spans="1:63" s="75" customFormat="1" ht="15" customHeight="1">
      <c r="A22" s="262" t="s">
        <v>220</v>
      </c>
      <c r="B22" s="224"/>
      <c r="C22" s="224"/>
      <c r="D22" s="109">
        <f>SUM(D15,D21)</f>
        <v>0</v>
      </c>
      <c r="E22" s="109">
        <f t="shared" ref="E22:AZ22" si="22">SUM(E15,E21)</f>
        <v>0</v>
      </c>
      <c r="F22" s="109">
        <f t="shared" si="22"/>
        <v>0</v>
      </c>
      <c r="G22" s="109">
        <f t="shared" si="22"/>
        <v>0</v>
      </c>
      <c r="H22" s="109">
        <f t="shared" si="22"/>
        <v>0</v>
      </c>
      <c r="I22" s="109">
        <f t="shared" si="22"/>
        <v>0</v>
      </c>
      <c r="J22" s="110">
        <f t="shared" si="22"/>
        <v>0</v>
      </c>
      <c r="K22" s="111">
        <f t="shared" si="22"/>
        <v>44</v>
      </c>
      <c r="L22" s="112">
        <f t="shared" si="22"/>
        <v>0</v>
      </c>
      <c r="M22" s="113">
        <f t="shared" si="22"/>
        <v>0</v>
      </c>
      <c r="N22" s="113">
        <f t="shared" si="22"/>
        <v>0</v>
      </c>
      <c r="O22" s="114">
        <f t="shared" si="22"/>
        <v>0</v>
      </c>
      <c r="P22" s="113">
        <f t="shared" si="22"/>
        <v>0</v>
      </c>
      <c r="Q22" s="114">
        <f t="shared" si="22"/>
        <v>0</v>
      </c>
      <c r="R22" s="113">
        <f t="shared" si="22"/>
        <v>0</v>
      </c>
      <c r="S22" s="113">
        <f t="shared" si="22"/>
        <v>0</v>
      </c>
      <c r="T22" s="114">
        <f t="shared" si="22"/>
        <v>0</v>
      </c>
      <c r="U22" s="113">
        <f t="shared" si="22"/>
        <v>0</v>
      </c>
      <c r="V22" s="114">
        <f t="shared" si="22"/>
        <v>0</v>
      </c>
      <c r="W22" s="114">
        <f t="shared" si="22"/>
        <v>0</v>
      </c>
      <c r="X22" s="114">
        <f t="shared" si="22"/>
        <v>0</v>
      </c>
      <c r="Y22" s="113">
        <f t="shared" si="22"/>
        <v>0</v>
      </c>
      <c r="Z22" s="113">
        <f t="shared" si="22"/>
        <v>0</v>
      </c>
      <c r="AA22" s="114">
        <f t="shared" si="22"/>
        <v>0</v>
      </c>
      <c r="AB22" s="113">
        <f t="shared" si="22"/>
        <v>0</v>
      </c>
      <c r="AC22" s="114">
        <f t="shared" si="22"/>
        <v>0</v>
      </c>
      <c r="AD22" s="114">
        <f t="shared" si="22"/>
        <v>0</v>
      </c>
      <c r="AE22" s="114">
        <f t="shared" si="22"/>
        <v>0</v>
      </c>
      <c r="AF22" s="114">
        <f t="shared" si="22"/>
        <v>0</v>
      </c>
      <c r="AG22" s="113">
        <f t="shared" si="22"/>
        <v>0</v>
      </c>
      <c r="AH22" s="113">
        <f t="shared" si="22"/>
        <v>0</v>
      </c>
      <c r="AI22" s="113">
        <f t="shared" si="22"/>
        <v>0</v>
      </c>
      <c r="AJ22" s="114">
        <f t="shared" si="22"/>
        <v>0</v>
      </c>
      <c r="AK22" s="113">
        <f t="shared" si="22"/>
        <v>0</v>
      </c>
      <c r="AL22" s="114">
        <f t="shared" si="22"/>
        <v>0</v>
      </c>
      <c r="AM22" s="114">
        <f t="shared" si="22"/>
        <v>0</v>
      </c>
      <c r="AN22" s="114">
        <f t="shared" si="22"/>
        <v>0</v>
      </c>
      <c r="AO22" s="114">
        <f t="shared" si="22"/>
        <v>0</v>
      </c>
      <c r="AP22" s="114">
        <f t="shared" si="22"/>
        <v>0</v>
      </c>
      <c r="AQ22" s="113">
        <f t="shared" si="22"/>
        <v>0</v>
      </c>
      <c r="AR22" s="113">
        <f t="shared" si="22"/>
        <v>0</v>
      </c>
      <c r="AS22" s="113">
        <f t="shared" si="22"/>
        <v>0</v>
      </c>
      <c r="AT22" s="113">
        <f t="shared" si="22"/>
        <v>0</v>
      </c>
      <c r="AU22" s="113">
        <f t="shared" si="22"/>
        <v>0</v>
      </c>
      <c r="AV22" s="114">
        <f t="shared" si="22"/>
        <v>0</v>
      </c>
      <c r="AW22" s="114">
        <f t="shared" si="22"/>
        <v>0</v>
      </c>
      <c r="AX22" s="114">
        <f t="shared" si="22"/>
        <v>0</v>
      </c>
      <c r="AY22" s="113">
        <f t="shared" si="22"/>
        <v>0</v>
      </c>
      <c r="AZ22" s="115">
        <f t="shared" si="22"/>
        <v>0</v>
      </c>
      <c r="BA22" s="116">
        <f t="shared" si="18"/>
        <v>44</v>
      </c>
      <c r="BB22" s="114">
        <f t="shared" ref="BB22:BE22" si="23">SUM(BB15,BB21)</f>
        <v>0</v>
      </c>
      <c r="BC22" s="114">
        <f t="shared" si="23"/>
        <v>0</v>
      </c>
      <c r="BD22" s="114">
        <f t="shared" si="23"/>
        <v>0</v>
      </c>
      <c r="BE22" s="188">
        <f t="shared" si="23"/>
        <v>0</v>
      </c>
      <c r="BF22" s="114">
        <f t="shared" si="3"/>
        <v>0</v>
      </c>
      <c r="BG22" s="117">
        <f t="shared" si="4"/>
        <v>-44</v>
      </c>
      <c r="BH22" s="66"/>
      <c r="BI22" s="51">
        <f t="shared" si="17"/>
        <v>-44</v>
      </c>
      <c r="BK22" s="76"/>
    </row>
    <row r="23" spans="1:63" ht="15" customHeight="1" outlineLevel="2">
      <c r="A23" s="219" t="s">
        <v>220</v>
      </c>
      <c r="B23" s="221" t="s">
        <v>28</v>
      </c>
      <c r="C23" s="221" t="s">
        <v>17</v>
      </c>
      <c r="D23" s="86"/>
      <c r="E23" s="86"/>
      <c r="F23" s="86"/>
      <c r="G23" s="86"/>
      <c r="H23" s="86"/>
      <c r="I23" s="86"/>
      <c r="J23" s="87">
        <f t="shared" ref="J23:J27" si="24">SUM(D23:H23)-I23</f>
        <v>0</v>
      </c>
      <c r="K23" s="104"/>
      <c r="L23" s="105"/>
      <c r="M23" s="106"/>
      <c r="N23" s="106"/>
      <c r="O23" s="107"/>
      <c r="P23" s="106"/>
      <c r="Q23" s="107"/>
      <c r="R23" s="106"/>
      <c r="S23" s="106"/>
      <c r="T23" s="107"/>
      <c r="U23" s="106"/>
      <c r="V23" s="107"/>
      <c r="W23" s="107"/>
      <c r="X23" s="107"/>
      <c r="Y23" s="106"/>
      <c r="Z23" s="106"/>
      <c r="AA23" s="107"/>
      <c r="AB23" s="106"/>
      <c r="AC23" s="107"/>
      <c r="AD23" s="107"/>
      <c r="AE23" s="107"/>
      <c r="AF23" s="107"/>
      <c r="AG23" s="106"/>
      <c r="AH23" s="106"/>
      <c r="AI23" s="106"/>
      <c r="AJ23" s="107"/>
      <c r="AK23" s="106"/>
      <c r="AL23" s="107"/>
      <c r="AM23" s="107"/>
      <c r="AN23" s="107"/>
      <c r="AO23" s="107"/>
      <c r="AP23" s="107"/>
      <c r="AQ23" s="106"/>
      <c r="AR23" s="106"/>
      <c r="AS23" s="106"/>
      <c r="AT23" s="106"/>
      <c r="AU23" s="106"/>
      <c r="AV23" s="107"/>
      <c r="AW23" s="107"/>
      <c r="AX23" s="107"/>
      <c r="AY23" s="106"/>
      <c r="AZ23" s="108"/>
      <c r="BA23" s="92">
        <f t="shared" si="18"/>
        <v>0</v>
      </c>
      <c r="BB23" s="93"/>
      <c r="BC23" s="93"/>
      <c r="BD23" s="93"/>
      <c r="BE23" s="186"/>
      <c r="BF23" s="93">
        <f t="shared" si="3"/>
        <v>0</v>
      </c>
      <c r="BG23" s="94">
        <f t="shared" si="4"/>
        <v>0</v>
      </c>
      <c r="BH23" s="57"/>
      <c r="BI23" s="49">
        <f t="shared" si="17"/>
        <v>0</v>
      </c>
      <c r="BK23" s="5"/>
    </row>
    <row r="24" spans="1:63" ht="15" customHeight="1" outlineLevel="2">
      <c r="A24" s="219" t="s">
        <v>220</v>
      </c>
      <c r="B24" s="221" t="s">
        <v>28</v>
      </c>
      <c r="C24" s="221" t="s">
        <v>36</v>
      </c>
      <c r="D24" s="86"/>
      <c r="E24" s="86"/>
      <c r="F24" s="86"/>
      <c r="G24" s="86"/>
      <c r="H24" s="86"/>
      <c r="I24" s="86"/>
      <c r="J24" s="87">
        <f t="shared" si="24"/>
        <v>0</v>
      </c>
      <c r="K24" s="104"/>
      <c r="L24" s="105"/>
      <c r="M24" s="106"/>
      <c r="N24" s="106"/>
      <c r="O24" s="107"/>
      <c r="P24" s="106"/>
      <c r="Q24" s="107"/>
      <c r="R24" s="106"/>
      <c r="S24" s="106"/>
      <c r="T24" s="107"/>
      <c r="U24" s="106"/>
      <c r="V24" s="107"/>
      <c r="W24" s="107"/>
      <c r="X24" s="107"/>
      <c r="Y24" s="106"/>
      <c r="Z24" s="106"/>
      <c r="AA24" s="107"/>
      <c r="AB24" s="106"/>
      <c r="AC24" s="107"/>
      <c r="AD24" s="107"/>
      <c r="AE24" s="107"/>
      <c r="AF24" s="107"/>
      <c r="AG24" s="106"/>
      <c r="AH24" s="106"/>
      <c r="AI24" s="106"/>
      <c r="AJ24" s="107"/>
      <c r="AK24" s="106"/>
      <c r="AL24" s="107"/>
      <c r="AM24" s="107"/>
      <c r="AN24" s="107"/>
      <c r="AO24" s="107"/>
      <c r="AP24" s="107"/>
      <c r="AQ24" s="106"/>
      <c r="AR24" s="106"/>
      <c r="AS24" s="106"/>
      <c r="AT24" s="106"/>
      <c r="AU24" s="106"/>
      <c r="AV24" s="107"/>
      <c r="AW24" s="107"/>
      <c r="AX24" s="107"/>
      <c r="AY24" s="106"/>
      <c r="AZ24" s="108"/>
      <c r="BA24" s="92">
        <f t="shared" si="18"/>
        <v>0</v>
      </c>
      <c r="BB24" s="93"/>
      <c r="BC24" s="93"/>
      <c r="BD24" s="93"/>
      <c r="BE24" s="186"/>
      <c r="BF24" s="93">
        <f t="shared" si="3"/>
        <v>0</v>
      </c>
      <c r="BG24" s="94">
        <f t="shared" si="4"/>
        <v>0</v>
      </c>
      <c r="BH24" s="57"/>
      <c r="BI24" s="49">
        <f t="shared" si="17"/>
        <v>0</v>
      </c>
      <c r="BK24" s="5"/>
    </row>
    <row r="25" spans="1:63" ht="15" customHeight="1" outlineLevel="2">
      <c r="A25" s="219" t="s">
        <v>220</v>
      </c>
      <c r="B25" s="221" t="s">
        <v>28</v>
      </c>
      <c r="C25" s="221" t="s">
        <v>142</v>
      </c>
      <c r="D25" s="86"/>
      <c r="E25" s="86"/>
      <c r="F25" s="86"/>
      <c r="G25" s="86"/>
      <c r="H25" s="86"/>
      <c r="I25" s="86"/>
      <c r="J25" s="87">
        <f t="shared" ref="J25" si="25">SUM(D25:H25)-I25</f>
        <v>0</v>
      </c>
      <c r="K25" s="104"/>
      <c r="L25" s="105"/>
      <c r="M25" s="106"/>
      <c r="N25" s="106"/>
      <c r="O25" s="107"/>
      <c r="P25" s="106"/>
      <c r="Q25" s="107"/>
      <c r="R25" s="106"/>
      <c r="S25" s="106"/>
      <c r="T25" s="107"/>
      <c r="U25" s="106"/>
      <c r="V25" s="107"/>
      <c r="W25" s="107"/>
      <c r="X25" s="107"/>
      <c r="Y25" s="106"/>
      <c r="Z25" s="106"/>
      <c r="AA25" s="107"/>
      <c r="AB25" s="106"/>
      <c r="AC25" s="107"/>
      <c r="AD25" s="107"/>
      <c r="AE25" s="107"/>
      <c r="AF25" s="107"/>
      <c r="AG25" s="106"/>
      <c r="AH25" s="106"/>
      <c r="AI25" s="106"/>
      <c r="AJ25" s="107"/>
      <c r="AK25" s="106"/>
      <c r="AL25" s="107"/>
      <c r="AM25" s="107"/>
      <c r="AN25" s="107"/>
      <c r="AO25" s="107"/>
      <c r="AP25" s="107"/>
      <c r="AQ25" s="106"/>
      <c r="AR25" s="106"/>
      <c r="AS25" s="106"/>
      <c r="AT25" s="106"/>
      <c r="AU25" s="106"/>
      <c r="AV25" s="107"/>
      <c r="AW25" s="107"/>
      <c r="AX25" s="107"/>
      <c r="AY25" s="106"/>
      <c r="AZ25" s="108"/>
      <c r="BA25" s="92">
        <f t="shared" si="18"/>
        <v>0</v>
      </c>
      <c r="BB25" s="93"/>
      <c r="BC25" s="93"/>
      <c r="BD25" s="93"/>
      <c r="BE25" s="186"/>
      <c r="BF25" s="93">
        <f t="shared" si="3"/>
        <v>0</v>
      </c>
      <c r="BG25" s="94">
        <f t="shared" si="4"/>
        <v>0</v>
      </c>
      <c r="BH25" s="57"/>
      <c r="BI25" s="49">
        <f t="shared" ref="BI25" si="26">SUM(BB25:BG25)</f>
        <v>0</v>
      </c>
      <c r="BK25" s="5"/>
    </row>
    <row r="26" spans="1:63" ht="15" customHeight="1" outlineLevel="2">
      <c r="A26" s="219" t="s">
        <v>220</v>
      </c>
      <c r="B26" s="221" t="s">
        <v>28</v>
      </c>
      <c r="C26" s="221" t="s">
        <v>14</v>
      </c>
      <c r="D26" s="86"/>
      <c r="E26" s="86"/>
      <c r="F26" s="86"/>
      <c r="G26" s="86"/>
      <c r="H26" s="86"/>
      <c r="I26" s="86"/>
      <c r="J26" s="87">
        <f t="shared" si="24"/>
        <v>0</v>
      </c>
      <c r="K26" s="104">
        <v>555</v>
      </c>
      <c r="L26" s="105"/>
      <c r="M26" s="106"/>
      <c r="N26" s="106"/>
      <c r="O26" s="107"/>
      <c r="P26" s="106"/>
      <c r="Q26" s="107"/>
      <c r="R26" s="106"/>
      <c r="S26" s="106"/>
      <c r="T26" s="107"/>
      <c r="U26" s="106"/>
      <c r="V26" s="107"/>
      <c r="W26" s="107"/>
      <c r="X26" s="107"/>
      <c r="Y26" s="106"/>
      <c r="Z26" s="106"/>
      <c r="AA26" s="107"/>
      <c r="AB26" s="106"/>
      <c r="AC26" s="107"/>
      <c r="AD26" s="107"/>
      <c r="AE26" s="107"/>
      <c r="AF26" s="107"/>
      <c r="AG26" s="106"/>
      <c r="AH26" s="106"/>
      <c r="AI26" s="106"/>
      <c r="AJ26" s="107"/>
      <c r="AK26" s="106"/>
      <c r="AL26" s="107"/>
      <c r="AM26" s="107"/>
      <c r="AN26" s="107"/>
      <c r="AO26" s="107"/>
      <c r="AP26" s="107"/>
      <c r="AQ26" s="106"/>
      <c r="AR26" s="106"/>
      <c r="AS26" s="106"/>
      <c r="AT26" s="106"/>
      <c r="AU26" s="106"/>
      <c r="AV26" s="107"/>
      <c r="AW26" s="107"/>
      <c r="AX26" s="107"/>
      <c r="AY26" s="106"/>
      <c r="AZ26" s="108"/>
      <c r="BA26" s="92">
        <f t="shared" si="18"/>
        <v>555</v>
      </c>
      <c r="BB26" s="93"/>
      <c r="BC26" s="93"/>
      <c r="BD26" s="93"/>
      <c r="BE26" s="186"/>
      <c r="BF26" s="93">
        <f t="shared" si="3"/>
        <v>0</v>
      </c>
      <c r="BG26" s="94">
        <f t="shared" si="4"/>
        <v>-555</v>
      </c>
      <c r="BH26" s="57"/>
      <c r="BI26" s="49">
        <f t="shared" si="17"/>
        <v>-555</v>
      </c>
      <c r="BK26" s="5"/>
    </row>
    <row r="27" spans="1:63" ht="15" customHeight="1" outlineLevel="2">
      <c r="A27" s="219" t="s">
        <v>220</v>
      </c>
      <c r="B27" s="221" t="s">
        <v>28</v>
      </c>
      <c r="C27" s="221" t="s">
        <v>15</v>
      </c>
      <c r="D27" s="86"/>
      <c r="E27" s="86"/>
      <c r="F27" s="86"/>
      <c r="G27" s="86"/>
      <c r="H27" s="86"/>
      <c r="I27" s="86"/>
      <c r="J27" s="87">
        <f t="shared" si="24"/>
        <v>0</v>
      </c>
      <c r="K27" s="104"/>
      <c r="L27" s="105"/>
      <c r="M27" s="106"/>
      <c r="N27" s="106"/>
      <c r="O27" s="107"/>
      <c r="P27" s="106"/>
      <c r="Q27" s="107"/>
      <c r="R27" s="106"/>
      <c r="S27" s="106"/>
      <c r="T27" s="107"/>
      <c r="U27" s="106"/>
      <c r="V27" s="107"/>
      <c r="W27" s="107"/>
      <c r="X27" s="107"/>
      <c r="Y27" s="106"/>
      <c r="Z27" s="106"/>
      <c r="AA27" s="107"/>
      <c r="AB27" s="106"/>
      <c r="AC27" s="107"/>
      <c r="AD27" s="107"/>
      <c r="AE27" s="107"/>
      <c r="AF27" s="107"/>
      <c r="AG27" s="106"/>
      <c r="AH27" s="106"/>
      <c r="AI27" s="106"/>
      <c r="AJ27" s="107"/>
      <c r="AK27" s="106"/>
      <c r="AL27" s="107"/>
      <c r="AM27" s="107"/>
      <c r="AN27" s="107"/>
      <c r="AO27" s="107"/>
      <c r="AP27" s="107"/>
      <c r="AQ27" s="106"/>
      <c r="AR27" s="106"/>
      <c r="AS27" s="106"/>
      <c r="AT27" s="106"/>
      <c r="AU27" s="106"/>
      <c r="AV27" s="107"/>
      <c r="AW27" s="107"/>
      <c r="AX27" s="107"/>
      <c r="AY27" s="106"/>
      <c r="AZ27" s="108"/>
      <c r="BA27" s="92">
        <f t="shared" si="18"/>
        <v>0</v>
      </c>
      <c r="BB27" s="93"/>
      <c r="BC27" s="93"/>
      <c r="BD27" s="93"/>
      <c r="BE27" s="186"/>
      <c r="BF27" s="93">
        <f t="shared" si="3"/>
        <v>0</v>
      </c>
      <c r="BG27" s="94">
        <f t="shared" si="4"/>
        <v>0</v>
      </c>
      <c r="BH27" s="57"/>
      <c r="BI27" s="49">
        <f t="shared" si="17"/>
        <v>0</v>
      </c>
      <c r="BK27" s="5"/>
    </row>
    <row r="28" spans="1:63" s="13" customFormat="1" ht="15" customHeight="1" outlineLevel="1">
      <c r="A28" s="222" t="s">
        <v>220</v>
      </c>
      <c r="B28" s="223"/>
      <c r="C28" s="223"/>
      <c r="D28" s="95">
        <f t="shared" ref="D28:AZ28" si="27">SUM(D23:D27)</f>
        <v>0</v>
      </c>
      <c r="E28" s="95">
        <f t="shared" si="27"/>
        <v>0</v>
      </c>
      <c r="F28" s="95">
        <f t="shared" si="27"/>
        <v>0</v>
      </c>
      <c r="G28" s="95">
        <f t="shared" si="27"/>
        <v>0</v>
      </c>
      <c r="H28" s="95">
        <f t="shared" si="27"/>
        <v>0</v>
      </c>
      <c r="I28" s="95">
        <f t="shared" si="27"/>
        <v>0</v>
      </c>
      <c r="J28" s="96">
        <f t="shared" si="27"/>
        <v>0</v>
      </c>
      <c r="K28" s="97">
        <f t="shared" si="27"/>
        <v>555</v>
      </c>
      <c r="L28" s="98">
        <f t="shared" si="27"/>
        <v>0</v>
      </c>
      <c r="M28" s="99">
        <f t="shared" si="27"/>
        <v>0</v>
      </c>
      <c r="N28" s="99">
        <f t="shared" si="27"/>
        <v>0</v>
      </c>
      <c r="O28" s="100">
        <f t="shared" si="27"/>
        <v>0</v>
      </c>
      <c r="P28" s="99">
        <f t="shared" si="27"/>
        <v>0</v>
      </c>
      <c r="Q28" s="100">
        <f t="shared" si="27"/>
        <v>0</v>
      </c>
      <c r="R28" s="99">
        <f t="shared" si="27"/>
        <v>0</v>
      </c>
      <c r="S28" s="99">
        <f t="shared" si="27"/>
        <v>0</v>
      </c>
      <c r="T28" s="100">
        <f t="shared" si="27"/>
        <v>0</v>
      </c>
      <c r="U28" s="99">
        <f t="shared" si="27"/>
        <v>0</v>
      </c>
      <c r="V28" s="100">
        <f t="shared" si="27"/>
        <v>0</v>
      </c>
      <c r="W28" s="100">
        <f t="shared" si="27"/>
        <v>0</v>
      </c>
      <c r="X28" s="100">
        <f t="shared" si="27"/>
        <v>0</v>
      </c>
      <c r="Y28" s="99">
        <f t="shared" si="27"/>
        <v>0</v>
      </c>
      <c r="Z28" s="99">
        <f t="shared" si="27"/>
        <v>0</v>
      </c>
      <c r="AA28" s="100">
        <f t="shared" si="27"/>
        <v>0</v>
      </c>
      <c r="AB28" s="99">
        <f t="shared" si="27"/>
        <v>0</v>
      </c>
      <c r="AC28" s="100">
        <f t="shared" si="27"/>
        <v>0</v>
      </c>
      <c r="AD28" s="100">
        <f t="shared" si="27"/>
        <v>0</v>
      </c>
      <c r="AE28" s="100">
        <f t="shared" si="27"/>
        <v>0</v>
      </c>
      <c r="AF28" s="100">
        <f t="shared" si="27"/>
        <v>0</v>
      </c>
      <c r="AG28" s="99">
        <f t="shared" si="27"/>
        <v>0</v>
      </c>
      <c r="AH28" s="99">
        <f t="shared" si="27"/>
        <v>0</v>
      </c>
      <c r="AI28" s="99">
        <f t="shared" ref="AI28" si="28">SUM(AI23:AI27)</f>
        <v>0</v>
      </c>
      <c r="AJ28" s="100">
        <f t="shared" si="27"/>
        <v>0</v>
      </c>
      <c r="AK28" s="99">
        <f t="shared" si="27"/>
        <v>0</v>
      </c>
      <c r="AL28" s="100">
        <f t="shared" si="27"/>
        <v>0</v>
      </c>
      <c r="AM28" s="100">
        <f t="shared" si="27"/>
        <v>0</v>
      </c>
      <c r="AN28" s="100">
        <f t="shared" si="27"/>
        <v>0</v>
      </c>
      <c r="AO28" s="100">
        <f t="shared" si="27"/>
        <v>0</v>
      </c>
      <c r="AP28" s="100">
        <f t="shared" si="27"/>
        <v>0</v>
      </c>
      <c r="AQ28" s="99">
        <f t="shared" si="27"/>
        <v>0</v>
      </c>
      <c r="AR28" s="99"/>
      <c r="AS28" s="99">
        <f t="shared" si="27"/>
        <v>0</v>
      </c>
      <c r="AT28" s="99">
        <f t="shared" si="27"/>
        <v>0</v>
      </c>
      <c r="AU28" s="99">
        <f t="shared" si="27"/>
        <v>0</v>
      </c>
      <c r="AV28" s="100">
        <f t="shared" si="27"/>
        <v>0</v>
      </c>
      <c r="AW28" s="100">
        <f t="shared" si="27"/>
        <v>0</v>
      </c>
      <c r="AX28" s="100">
        <f t="shared" si="27"/>
        <v>0</v>
      </c>
      <c r="AY28" s="99">
        <f t="shared" ref="AY28" si="29">SUM(AY23:AY27)</f>
        <v>0</v>
      </c>
      <c r="AZ28" s="101">
        <f t="shared" si="27"/>
        <v>0</v>
      </c>
      <c r="BA28" s="102">
        <f t="shared" si="18"/>
        <v>555</v>
      </c>
      <c r="BB28" s="100">
        <f t="shared" ref="BB28:BE28" si="30">SUM(BB23:BB27)</f>
        <v>0</v>
      </c>
      <c r="BC28" s="100">
        <f t="shared" si="30"/>
        <v>0</v>
      </c>
      <c r="BD28" s="100">
        <f t="shared" si="30"/>
        <v>0</v>
      </c>
      <c r="BE28" s="187">
        <f t="shared" si="30"/>
        <v>0</v>
      </c>
      <c r="BF28" s="100">
        <f t="shared" si="3"/>
        <v>0</v>
      </c>
      <c r="BG28" s="103">
        <f t="shared" si="4"/>
        <v>-555</v>
      </c>
      <c r="BH28" s="65"/>
      <c r="BI28" s="50">
        <f t="shared" si="17"/>
        <v>-555</v>
      </c>
      <c r="BK28" s="1"/>
    </row>
    <row r="29" spans="1:63" ht="15" customHeight="1" outlineLevel="2">
      <c r="A29" s="219" t="s">
        <v>220</v>
      </c>
      <c r="B29" s="220" t="s">
        <v>44</v>
      </c>
      <c r="C29" s="221" t="s">
        <v>17</v>
      </c>
      <c r="D29" s="86"/>
      <c r="E29" s="86"/>
      <c r="F29" s="86"/>
      <c r="G29" s="86"/>
      <c r="H29" s="86"/>
      <c r="I29" s="86"/>
      <c r="J29" s="87">
        <f t="shared" ref="J29:J32" si="31">SUM(D29:H29)-I29</f>
        <v>0</v>
      </c>
      <c r="K29" s="88"/>
      <c r="L29" s="89"/>
      <c r="M29" s="85"/>
      <c r="N29" s="85"/>
      <c r="O29" s="90"/>
      <c r="P29" s="85"/>
      <c r="Q29" s="90"/>
      <c r="R29" s="85"/>
      <c r="S29" s="85"/>
      <c r="T29" s="90"/>
      <c r="U29" s="85"/>
      <c r="V29" s="90"/>
      <c r="W29" s="90"/>
      <c r="X29" s="90"/>
      <c r="Y29" s="85"/>
      <c r="Z29" s="85"/>
      <c r="AA29" s="90"/>
      <c r="AB29" s="85"/>
      <c r="AC29" s="90"/>
      <c r="AD29" s="90"/>
      <c r="AE29" s="90"/>
      <c r="AF29" s="90"/>
      <c r="AG29" s="85"/>
      <c r="AH29" s="85"/>
      <c r="AI29" s="85"/>
      <c r="AJ29" s="90"/>
      <c r="AK29" s="85"/>
      <c r="AL29" s="90"/>
      <c r="AM29" s="90"/>
      <c r="AN29" s="90"/>
      <c r="AO29" s="90"/>
      <c r="AP29" s="90"/>
      <c r="AQ29" s="85"/>
      <c r="AR29" s="85"/>
      <c r="AS29" s="85"/>
      <c r="AT29" s="85"/>
      <c r="AU29" s="85"/>
      <c r="AV29" s="90"/>
      <c r="AW29" s="90"/>
      <c r="AX29" s="90"/>
      <c r="AY29" s="85"/>
      <c r="AZ29" s="91"/>
      <c r="BA29" s="92">
        <f t="shared" si="18"/>
        <v>0</v>
      </c>
      <c r="BB29" s="93"/>
      <c r="BC29" s="93"/>
      <c r="BD29" s="93"/>
      <c r="BE29" s="186"/>
      <c r="BF29" s="93">
        <f t="shared" si="3"/>
        <v>0</v>
      </c>
      <c r="BG29" s="94">
        <f t="shared" si="4"/>
        <v>0</v>
      </c>
      <c r="BH29" s="57"/>
      <c r="BI29" s="49">
        <f t="shared" si="17"/>
        <v>0</v>
      </c>
      <c r="BK29" s="5"/>
    </row>
    <row r="30" spans="1:63" ht="15" customHeight="1" outlineLevel="2">
      <c r="A30" s="219" t="s">
        <v>220</v>
      </c>
      <c r="B30" s="220" t="s">
        <v>44</v>
      </c>
      <c r="C30" s="221" t="s">
        <v>14</v>
      </c>
      <c r="D30" s="86"/>
      <c r="E30" s="86"/>
      <c r="F30" s="86"/>
      <c r="G30" s="86"/>
      <c r="H30" s="86"/>
      <c r="I30" s="86"/>
      <c r="J30" s="87">
        <f t="shared" si="31"/>
        <v>0</v>
      </c>
      <c r="K30" s="88"/>
      <c r="L30" s="89"/>
      <c r="M30" s="85"/>
      <c r="N30" s="85"/>
      <c r="O30" s="90"/>
      <c r="P30" s="85"/>
      <c r="Q30" s="90"/>
      <c r="R30" s="85"/>
      <c r="S30" s="85"/>
      <c r="T30" s="90"/>
      <c r="U30" s="85"/>
      <c r="V30" s="90"/>
      <c r="W30" s="90"/>
      <c r="X30" s="90"/>
      <c r="Y30" s="85"/>
      <c r="Z30" s="85"/>
      <c r="AA30" s="90"/>
      <c r="AB30" s="85"/>
      <c r="AC30" s="90"/>
      <c r="AD30" s="90"/>
      <c r="AE30" s="90"/>
      <c r="AF30" s="90"/>
      <c r="AG30" s="85"/>
      <c r="AH30" s="85"/>
      <c r="AI30" s="85"/>
      <c r="AJ30" s="90"/>
      <c r="AK30" s="85"/>
      <c r="AL30" s="90"/>
      <c r="AM30" s="90"/>
      <c r="AN30" s="90"/>
      <c r="AO30" s="90"/>
      <c r="AP30" s="90"/>
      <c r="AQ30" s="85"/>
      <c r="AR30" s="85"/>
      <c r="AS30" s="85"/>
      <c r="AT30" s="85"/>
      <c r="AU30" s="85"/>
      <c r="AV30" s="90"/>
      <c r="AW30" s="90"/>
      <c r="AX30" s="90"/>
      <c r="AY30" s="85"/>
      <c r="AZ30" s="91"/>
      <c r="BA30" s="92">
        <f t="shared" si="18"/>
        <v>0</v>
      </c>
      <c r="BB30" s="93"/>
      <c r="BC30" s="93"/>
      <c r="BD30" s="93"/>
      <c r="BE30" s="186"/>
      <c r="BF30" s="93">
        <f t="shared" si="3"/>
        <v>0</v>
      </c>
      <c r="BG30" s="94">
        <f t="shared" si="4"/>
        <v>0</v>
      </c>
      <c r="BH30" s="57"/>
      <c r="BI30" s="49">
        <f t="shared" si="17"/>
        <v>0</v>
      </c>
      <c r="BK30" s="5"/>
    </row>
    <row r="31" spans="1:63" ht="15" customHeight="1" outlineLevel="2">
      <c r="A31" s="219" t="s">
        <v>220</v>
      </c>
      <c r="B31" s="220" t="s">
        <v>44</v>
      </c>
      <c r="C31" s="221" t="s">
        <v>36</v>
      </c>
      <c r="D31" s="86"/>
      <c r="E31" s="86"/>
      <c r="F31" s="86"/>
      <c r="G31" s="86"/>
      <c r="H31" s="86"/>
      <c r="I31" s="86"/>
      <c r="J31" s="87">
        <f t="shared" ref="J31" si="32">SUM(D31:H31)-I31</f>
        <v>0</v>
      </c>
      <c r="K31" s="88"/>
      <c r="L31" s="89"/>
      <c r="M31" s="85"/>
      <c r="N31" s="85"/>
      <c r="O31" s="90"/>
      <c r="P31" s="85"/>
      <c r="Q31" s="90"/>
      <c r="R31" s="85"/>
      <c r="S31" s="85"/>
      <c r="T31" s="90"/>
      <c r="U31" s="85"/>
      <c r="V31" s="90"/>
      <c r="W31" s="90"/>
      <c r="X31" s="90"/>
      <c r="Y31" s="85"/>
      <c r="Z31" s="85"/>
      <c r="AA31" s="90"/>
      <c r="AB31" s="85"/>
      <c r="AC31" s="90"/>
      <c r="AD31" s="90"/>
      <c r="AE31" s="90"/>
      <c r="AF31" s="90"/>
      <c r="AG31" s="85"/>
      <c r="AH31" s="85"/>
      <c r="AI31" s="85"/>
      <c r="AJ31" s="90"/>
      <c r="AK31" s="85"/>
      <c r="AL31" s="90"/>
      <c r="AM31" s="90"/>
      <c r="AN31" s="90"/>
      <c r="AO31" s="90"/>
      <c r="AP31" s="90"/>
      <c r="AQ31" s="85"/>
      <c r="AR31" s="85"/>
      <c r="AS31" s="85"/>
      <c r="AT31" s="85"/>
      <c r="AU31" s="85"/>
      <c r="AV31" s="90"/>
      <c r="AW31" s="90"/>
      <c r="AX31" s="90"/>
      <c r="AY31" s="85"/>
      <c r="AZ31" s="91"/>
      <c r="BA31" s="92">
        <f t="shared" si="18"/>
        <v>0</v>
      </c>
      <c r="BB31" s="93"/>
      <c r="BC31" s="93"/>
      <c r="BD31" s="93"/>
      <c r="BE31" s="186"/>
      <c r="BF31" s="93">
        <f t="shared" si="3"/>
        <v>0</v>
      </c>
      <c r="BG31" s="94">
        <f t="shared" si="4"/>
        <v>0</v>
      </c>
      <c r="BH31" s="57"/>
      <c r="BI31" s="49">
        <f t="shared" ref="BI31" si="33">SUM(BB31:BG31)</f>
        <v>0</v>
      </c>
      <c r="BK31" s="5"/>
    </row>
    <row r="32" spans="1:63" ht="15" customHeight="1" outlineLevel="2">
      <c r="A32" s="219" t="s">
        <v>220</v>
      </c>
      <c r="B32" s="220" t="s">
        <v>44</v>
      </c>
      <c r="C32" s="221" t="s">
        <v>15</v>
      </c>
      <c r="D32" s="86"/>
      <c r="E32" s="86"/>
      <c r="F32" s="86"/>
      <c r="G32" s="86"/>
      <c r="H32" s="86"/>
      <c r="I32" s="86"/>
      <c r="J32" s="87">
        <f t="shared" si="31"/>
        <v>0</v>
      </c>
      <c r="K32" s="88"/>
      <c r="L32" s="89"/>
      <c r="M32" s="85"/>
      <c r="N32" s="85"/>
      <c r="O32" s="90"/>
      <c r="P32" s="85"/>
      <c r="Q32" s="90"/>
      <c r="R32" s="85"/>
      <c r="S32" s="85"/>
      <c r="T32" s="90"/>
      <c r="U32" s="85"/>
      <c r="V32" s="90"/>
      <c r="W32" s="90"/>
      <c r="X32" s="90"/>
      <c r="Y32" s="85"/>
      <c r="Z32" s="85"/>
      <c r="AA32" s="90"/>
      <c r="AB32" s="85"/>
      <c r="AC32" s="90"/>
      <c r="AD32" s="90"/>
      <c r="AE32" s="90"/>
      <c r="AF32" s="90"/>
      <c r="AG32" s="85"/>
      <c r="AH32" s="85"/>
      <c r="AI32" s="85"/>
      <c r="AJ32" s="90"/>
      <c r="AK32" s="85"/>
      <c r="AL32" s="90"/>
      <c r="AM32" s="90"/>
      <c r="AN32" s="90"/>
      <c r="AO32" s="90"/>
      <c r="AP32" s="90"/>
      <c r="AQ32" s="85"/>
      <c r="AR32" s="85"/>
      <c r="AS32" s="85"/>
      <c r="AT32" s="85"/>
      <c r="AU32" s="85"/>
      <c r="AV32" s="90"/>
      <c r="AW32" s="90"/>
      <c r="AX32" s="90"/>
      <c r="AY32" s="85"/>
      <c r="AZ32" s="91"/>
      <c r="BA32" s="92">
        <f t="shared" si="18"/>
        <v>0</v>
      </c>
      <c r="BB32" s="93"/>
      <c r="BC32" s="93"/>
      <c r="BD32" s="93"/>
      <c r="BE32" s="186"/>
      <c r="BF32" s="93">
        <f t="shared" si="3"/>
        <v>0</v>
      </c>
      <c r="BG32" s="94">
        <f t="shared" si="4"/>
        <v>0</v>
      </c>
      <c r="BH32" s="57"/>
      <c r="BI32" s="49">
        <f t="shared" si="17"/>
        <v>0</v>
      </c>
      <c r="BK32" s="5"/>
    </row>
    <row r="33" spans="1:63" s="13" customFormat="1" ht="15" customHeight="1" outlineLevel="1">
      <c r="A33" s="222" t="s">
        <v>220</v>
      </c>
      <c r="B33" s="223"/>
      <c r="C33" s="223"/>
      <c r="D33" s="95">
        <f t="shared" ref="D33:T33" si="34">SUM(D29:D32)</f>
        <v>0</v>
      </c>
      <c r="E33" s="95">
        <f t="shared" si="34"/>
        <v>0</v>
      </c>
      <c r="F33" s="95">
        <f t="shared" si="34"/>
        <v>0</v>
      </c>
      <c r="G33" s="95">
        <f t="shared" si="34"/>
        <v>0</v>
      </c>
      <c r="H33" s="95">
        <f t="shared" si="34"/>
        <v>0</v>
      </c>
      <c r="I33" s="95">
        <f t="shared" si="34"/>
        <v>0</v>
      </c>
      <c r="J33" s="96">
        <f t="shared" si="34"/>
        <v>0</v>
      </c>
      <c r="K33" s="97">
        <f t="shared" si="34"/>
        <v>0</v>
      </c>
      <c r="L33" s="98">
        <f t="shared" si="34"/>
        <v>0</v>
      </c>
      <c r="M33" s="99">
        <f t="shared" si="34"/>
        <v>0</v>
      </c>
      <c r="N33" s="99">
        <f t="shared" si="34"/>
        <v>0</v>
      </c>
      <c r="O33" s="100">
        <f t="shared" si="34"/>
        <v>0</v>
      </c>
      <c r="P33" s="99">
        <f t="shared" si="34"/>
        <v>0</v>
      </c>
      <c r="Q33" s="100">
        <f t="shared" si="34"/>
        <v>0</v>
      </c>
      <c r="R33" s="99">
        <f t="shared" si="34"/>
        <v>0</v>
      </c>
      <c r="S33" s="99">
        <f t="shared" si="34"/>
        <v>0</v>
      </c>
      <c r="T33" s="100">
        <f t="shared" si="34"/>
        <v>0</v>
      </c>
      <c r="U33" s="99">
        <v>0</v>
      </c>
      <c r="V33" s="100">
        <v>0</v>
      </c>
      <c r="W33" s="100">
        <f t="shared" ref="W33:AZ33" si="35">SUM(W29:W32)</f>
        <v>0</v>
      </c>
      <c r="X33" s="100">
        <f t="shared" si="35"/>
        <v>0</v>
      </c>
      <c r="Y33" s="99">
        <f t="shared" si="35"/>
        <v>0</v>
      </c>
      <c r="Z33" s="99">
        <f t="shared" si="35"/>
        <v>0</v>
      </c>
      <c r="AA33" s="100">
        <f t="shared" si="35"/>
        <v>0</v>
      </c>
      <c r="AB33" s="99">
        <f t="shared" si="35"/>
        <v>0</v>
      </c>
      <c r="AC33" s="100">
        <f t="shared" si="35"/>
        <v>0</v>
      </c>
      <c r="AD33" s="100">
        <f t="shared" si="35"/>
        <v>0</v>
      </c>
      <c r="AE33" s="100">
        <f t="shared" si="35"/>
        <v>0</v>
      </c>
      <c r="AF33" s="100">
        <f t="shared" si="35"/>
        <v>0</v>
      </c>
      <c r="AG33" s="99">
        <f t="shared" si="35"/>
        <v>0</v>
      </c>
      <c r="AH33" s="99">
        <f t="shared" si="35"/>
        <v>0</v>
      </c>
      <c r="AI33" s="99">
        <f t="shared" si="35"/>
        <v>0</v>
      </c>
      <c r="AJ33" s="100">
        <f t="shared" si="35"/>
        <v>0</v>
      </c>
      <c r="AK33" s="99">
        <f t="shared" si="35"/>
        <v>0</v>
      </c>
      <c r="AL33" s="100">
        <f t="shared" si="35"/>
        <v>0</v>
      </c>
      <c r="AM33" s="100">
        <f t="shared" si="35"/>
        <v>0</v>
      </c>
      <c r="AN33" s="100">
        <f t="shared" si="35"/>
        <v>0</v>
      </c>
      <c r="AO33" s="100">
        <f t="shared" si="35"/>
        <v>0</v>
      </c>
      <c r="AP33" s="100">
        <f t="shared" si="35"/>
        <v>0</v>
      </c>
      <c r="AQ33" s="99">
        <f t="shared" si="35"/>
        <v>0</v>
      </c>
      <c r="AR33" s="99"/>
      <c r="AS33" s="99">
        <f t="shared" si="35"/>
        <v>0</v>
      </c>
      <c r="AT33" s="99">
        <f t="shared" si="35"/>
        <v>0</v>
      </c>
      <c r="AU33" s="99">
        <f t="shared" si="35"/>
        <v>0</v>
      </c>
      <c r="AV33" s="100">
        <f t="shared" si="35"/>
        <v>0</v>
      </c>
      <c r="AW33" s="100">
        <f t="shared" si="35"/>
        <v>0</v>
      </c>
      <c r="AX33" s="100">
        <f t="shared" si="35"/>
        <v>0</v>
      </c>
      <c r="AY33" s="99">
        <f t="shared" si="35"/>
        <v>0</v>
      </c>
      <c r="AZ33" s="101">
        <f t="shared" si="35"/>
        <v>0</v>
      </c>
      <c r="BA33" s="102">
        <f t="shared" si="18"/>
        <v>0</v>
      </c>
      <c r="BB33" s="100">
        <f t="shared" ref="BB33:BE33" si="36">SUM(BB29:BB32)</f>
        <v>0</v>
      </c>
      <c r="BC33" s="100">
        <f t="shared" si="36"/>
        <v>0</v>
      </c>
      <c r="BD33" s="100">
        <f t="shared" si="36"/>
        <v>0</v>
      </c>
      <c r="BE33" s="187">
        <f t="shared" si="36"/>
        <v>0</v>
      </c>
      <c r="BF33" s="100">
        <f t="shared" si="3"/>
        <v>0</v>
      </c>
      <c r="BG33" s="103">
        <f t="shared" si="4"/>
        <v>0</v>
      </c>
      <c r="BH33" s="65"/>
      <c r="BI33" s="50">
        <f t="shared" si="17"/>
        <v>0</v>
      </c>
      <c r="BK33" s="1"/>
    </row>
    <row r="34" spans="1:63" s="75" customFormat="1" ht="15" customHeight="1">
      <c r="A34" s="262" t="s">
        <v>220</v>
      </c>
      <c r="B34" s="224"/>
      <c r="C34" s="224"/>
      <c r="D34" s="109">
        <f>SUM(D33,D28)</f>
        <v>0</v>
      </c>
      <c r="E34" s="109">
        <f t="shared" ref="E34:AZ34" si="37">SUM(E33,E28)</f>
        <v>0</v>
      </c>
      <c r="F34" s="109">
        <f t="shared" si="37"/>
        <v>0</v>
      </c>
      <c r="G34" s="109">
        <f t="shared" si="37"/>
        <v>0</v>
      </c>
      <c r="H34" s="109">
        <f t="shared" si="37"/>
        <v>0</v>
      </c>
      <c r="I34" s="109">
        <f t="shared" si="37"/>
        <v>0</v>
      </c>
      <c r="J34" s="110">
        <f t="shared" si="37"/>
        <v>0</v>
      </c>
      <c r="K34" s="111">
        <f t="shared" si="37"/>
        <v>555</v>
      </c>
      <c r="L34" s="112">
        <f t="shared" si="37"/>
        <v>0</v>
      </c>
      <c r="M34" s="113">
        <f t="shared" si="37"/>
        <v>0</v>
      </c>
      <c r="N34" s="113">
        <f t="shared" si="37"/>
        <v>0</v>
      </c>
      <c r="O34" s="114">
        <f t="shared" si="37"/>
        <v>0</v>
      </c>
      <c r="P34" s="113">
        <f t="shared" si="37"/>
        <v>0</v>
      </c>
      <c r="Q34" s="114">
        <f t="shared" si="37"/>
        <v>0</v>
      </c>
      <c r="R34" s="113">
        <f t="shared" si="37"/>
        <v>0</v>
      </c>
      <c r="S34" s="113">
        <f t="shared" si="37"/>
        <v>0</v>
      </c>
      <c r="T34" s="114">
        <f t="shared" si="37"/>
        <v>0</v>
      </c>
      <c r="U34" s="113">
        <f t="shared" si="37"/>
        <v>0</v>
      </c>
      <c r="V34" s="114">
        <f t="shared" si="37"/>
        <v>0</v>
      </c>
      <c r="W34" s="114">
        <f t="shared" si="37"/>
        <v>0</v>
      </c>
      <c r="X34" s="114">
        <f t="shared" si="37"/>
        <v>0</v>
      </c>
      <c r="Y34" s="113">
        <f t="shared" si="37"/>
        <v>0</v>
      </c>
      <c r="Z34" s="113">
        <f t="shared" si="37"/>
        <v>0</v>
      </c>
      <c r="AA34" s="114">
        <f t="shared" si="37"/>
        <v>0</v>
      </c>
      <c r="AB34" s="113">
        <f t="shared" si="37"/>
        <v>0</v>
      </c>
      <c r="AC34" s="114">
        <f t="shared" si="37"/>
        <v>0</v>
      </c>
      <c r="AD34" s="114">
        <f t="shared" si="37"/>
        <v>0</v>
      </c>
      <c r="AE34" s="114">
        <f t="shared" si="37"/>
        <v>0</v>
      </c>
      <c r="AF34" s="114">
        <f t="shared" si="37"/>
        <v>0</v>
      </c>
      <c r="AG34" s="113">
        <f t="shared" si="37"/>
        <v>0</v>
      </c>
      <c r="AH34" s="113">
        <f t="shared" si="37"/>
        <v>0</v>
      </c>
      <c r="AI34" s="113">
        <f t="shared" si="37"/>
        <v>0</v>
      </c>
      <c r="AJ34" s="114">
        <f t="shared" si="37"/>
        <v>0</v>
      </c>
      <c r="AK34" s="113">
        <f t="shared" si="37"/>
        <v>0</v>
      </c>
      <c r="AL34" s="114">
        <f t="shared" si="37"/>
        <v>0</v>
      </c>
      <c r="AM34" s="114">
        <f t="shared" si="37"/>
        <v>0</v>
      </c>
      <c r="AN34" s="114">
        <f t="shared" si="37"/>
        <v>0</v>
      </c>
      <c r="AO34" s="114">
        <f t="shared" si="37"/>
        <v>0</v>
      </c>
      <c r="AP34" s="114">
        <f t="shared" si="37"/>
        <v>0</v>
      </c>
      <c r="AQ34" s="113">
        <f t="shared" si="37"/>
        <v>0</v>
      </c>
      <c r="AR34" s="113">
        <f t="shared" si="37"/>
        <v>0</v>
      </c>
      <c r="AS34" s="113">
        <f t="shared" si="37"/>
        <v>0</v>
      </c>
      <c r="AT34" s="113">
        <f t="shared" si="37"/>
        <v>0</v>
      </c>
      <c r="AU34" s="113">
        <f t="shared" si="37"/>
        <v>0</v>
      </c>
      <c r="AV34" s="114">
        <f t="shared" si="37"/>
        <v>0</v>
      </c>
      <c r="AW34" s="114">
        <f t="shared" si="37"/>
        <v>0</v>
      </c>
      <c r="AX34" s="114">
        <f t="shared" si="37"/>
        <v>0</v>
      </c>
      <c r="AY34" s="113">
        <f t="shared" si="37"/>
        <v>0</v>
      </c>
      <c r="AZ34" s="115">
        <f t="shared" si="37"/>
        <v>0</v>
      </c>
      <c r="BA34" s="116">
        <f t="shared" si="18"/>
        <v>555</v>
      </c>
      <c r="BB34" s="114">
        <f t="shared" ref="BB34:BE34" si="38">SUM(BB33,BB28)</f>
        <v>0</v>
      </c>
      <c r="BC34" s="114">
        <f t="shared" si="38"/>
        <v>0</v>
      </c>
      <c r="BD34" s="114">
        <f t="shared" si="38"/>
        <v>0</v>
      </c>
      <c r="BE34" s="188">
        <f t="shared" si="38"/>
        <v>0</v>
      </c>
      <c r="BF34" s="114">
        <f t="shared" si="3"/>
        <v>0</v>
      </c>
      <c r="BG34" s="117">
        <f t="shared" si="4"/>
        <v>-555</v>
      </c>
      <c r="BH34" s="66"/>
      <c r="BI34" s="51">
        <f t="shared" si="17"/>
        <v>-555</v>
      </c>
      <c r="BK34" s="76"/>
    </row>
    <row r="35" spans="1:63" ht="15" customHeight="1" outlineLevel="2">
      <c r="A35" s="219" t="s">
        <v>220</v>
      </c>
      <c r="B35" s="220" t="s">
        <v>27</v>
      </c>
      <c r="C35" s="221" t="s">
        <v>147</v>
      </c>
      <c r="D35" s="86">
        <v>1</v>
      </c>
      <c r="E35" s="86"/>
      <c r="F35" s="86"/>
      <c r="G35" s="86"/>
      <c r="H35" s="86"/>
      <c r="I35" s="86"/>
      <c r="J35" s="87">
        <f t="shared" ref="J35:J40" si="39">SUM(D35:H35)-I35</f>
        <v>1</v>
      </c>
      <c r="K35" s="88"/>
      <c r="L35" s="89"/>
      <c r="M35" s="85"/>
      <c r="N35" s="85"/>
      <c r="O35" s="90"/>
      <c r="P35" s="85"/>
      <c r="Q35" s="90"/>
      <c r="R35" s="85"/>
      <c r="S35" s="85"/>
      <c r="T35" s="90"/>
      <c r="U35" s="85"/>
      <c r="V35" s="90"/>
      <c r="W35" s="90"/>
      <c r="X35" s="90"/>
      <c r="Y35" s="85"/>
      <c r="Z35" s="85"/>
      <c r="AA35" s="90"/>
      <c r="AB35" s="85"/>
      <c r="AC35" s="90"/>
      <c r="AD35" s="90"/>
      <c r="AE35" s="90"/>
      <c r="AF35" s="90"/>
      <c r="AG35" s="85"/>
      <c r="AH35" s="85"/>
      <c r="AI35" s="85"/>
      <c r="AJ35" s="90"/>
      <c r="AK35" s="85"/>
      <c r="AL35" s="90"/>
      <c r="AM35" s="90"/>
      <c r="AN35" s="90"/>
      <c r="AO35" s="90"/>
      <c r="AP35" s="90"/>
      <c r="AQ35" s="85"/>
      <c r="AR35" s="85"/>
      <c r="AS35" s="85"/>
      <c r="AT35" s="85"/>
      <c r="AU35" s="85"/>
      <c r="AV35" s="90"/>
      <c r="AW35" s="90"/>
      <c r="AX35" s="90"/>
      <c r="AY35" s="85"/>
      <c r="AZ35" s="91"/>
      <c r="BA35" s="92">
        <f t="shared" si="18"/>
        <v>0</v>
      </c>
      <c r="BB35" s="93"/>
      <c r="BC35" s="93"/>
      <c r="BD35" s="93"/>
      <c r="BE35" s="186"/>
      <c r="BF35" s="93">
        <f t="shared" si="3"/>
        <v>0</v>
      </c>
      <c r="BG35" s="94">
        <f t="shared" si="4"/>
        <v>1</v>
      </c>
      <c r="BH35" s="57"/>
      <c r="BI35" s="49">
        <f t="shared" si="17"/>
        <v>1</v>
      </c>
      <c r="BK35" s="5"/>
    </row>
    <row r="36" spans="1:63" ht="15" customHeight="1" outlineLevel="2">
      <c r="A36" s="219" t="s">
        <v>220</v>
      </c>
      <c r="B36" s="220" t="s">
        <v>27</v>
      </c>
      <c r="C36" s="221" t="s">
        <v>17</v>
      </c>
      <c r="D36" s="86"/>
      <c r="E36" s="86"/>
      <c r="F36" s="86"/>
      <c r="G36" s="86"/>
      <c r="H36" s="86"/>
      <c r="I36" s="86"/>
      <c r="J36" s="87">
        <f t="shared" ref="J36:J38" si="40">SUM(D36:H36)-I36</f>
        <v>0</v>
      </c>
      <c r="K36" s="88"/>
      <c r="L36" s="89"/>
      <c r="M36" s="85"/>
      <c r="N36" s="85"/>
      <c r="O36" s="90"/>
      <c r="P36" s="85"/>
      <c r="Q36" s="90"/>
      <c r="R36" s="85"/>
      <c r="S36" s="85"/>
      <c r="T36" s="90"/>
      <c r="U36" s="85"/>
      <c r="V36" s="90"/>
      <c r="W36" s="90"/>
      <c r="X36" s="90"/>
      <c r="Y36" s="85"/>
      <c r="Z36" s="85"/>
      <c r="AA36" s="90"/>
      <c r="AB36" s="85"/>
      <c r="AC36" s="90"/>
      <c r="AD36" s="90"/>
      <c r="AE36" s="90"/>
      <c r="AF36" s="90"/>
      <c r="AG36" s="85"/>
      <c r="AH36" s="85"/>
      <c r="AI36" s="85"/>
      <c r="AJ36" s="90"/>
      <c r="AK36" s="85"/>
      <c r="AL36" s="90"/>
      <c r="AM36" s="90"/>
      <c r="AN36" s="90"/>
      <c r="AO36" s="90"/>
      <c r="AP36" s="90"/>
      <c r="AQ36" s="85"/>
      <c r="AR36" s="85"/>
      <c r="AS36" s="85"/>
      <c r="AT36" s="85"/>
      <c r="AU36" s="85"/>
      <c r="AV36" s="90"/>
      <c r="AW36" s="90"/>
      <c r="AX36" s="90"/>
      <c r="AY36" s="85"/>
      <c r="AZ36" s="91"/>
      <c r="BA36" s="92">
        <f t="shared" si="18"/>
        <v>0</v>
      </c>
      <c r="BB36" s="93"/>
      <c r="BC36" s="93"/>
      <c r="BD36" s="93"/>
      <c r="BE36" s="186"/>
      <c r="BF36" s="93">
        <f t="shared" si="3"/>
        <v>0</v>
      </c>
      <c r="BG36" s="94">
        <f t="shared" si="4"/>
        <v>0</v>
      </c>
      <c r="BH36" s="57"/>
      <c r="BI36" s="49">
        <f t="shared" ref="BI36:BI38" si="41">SUM(BB36:BG36)</f>
        <v>0</v>
      </c>
      <c r="BK36" s="5"/>
    </row>
    <row r="37" spans="1:63" ht="15" customHeight="1" outlineLevel="2">
      <c r="A37" s="219" t="s">
        <v>220</v>
      </c>
      <c r="B37" s="220" t="s">
        <v>27</v>
      </c>
      <c r="C37" s="221" t="s">
        <v>14</v>
      </c>
      <c r="D37" s="86">
        <v>1</v>
      </c>
      <c r="E37" s="86"/>
      <c r="F37" s="86"/>
      <c r="G37" s="86"/>
      <c r="H37" s="86"/>
      <c r="I37" s="86"/>
      <c r="J37" s="87">
        <f t="shared" si="40"/>
        <v>1</v>
      </c>
      <c r="K37" s="88"/>
      <c r="L37" s="89"/>
      <c r="M37" s="85"/>
      <c r="N37" s="85"/>
      <c r="O37" s="90"/>
      <c r="P37" s="85"/>
      <c r="Q37" s="90"/>
      <c r="R37" s="85"/>
      <c r="S37" s="85"/>
      <c r="T37" s="90"/>
      <c r="U37" s="85"/>
      <c r="V37" s="90"/>
      <c r="W37" s="90"/>
      <c r="X37" s="90"/>
      <c r="Y37" s="85"/>
      <c r="Z37" s="85"/>
      <c r="AA37" s="90"/>
      <c r="AB37" s="85"/>
      <c r="AC37" s="90"/>
      <c r="AD37" s="90"/>
      <c r="AE37" s="90"/>
      <c r="AF37" s="90"/>
      <c r="AG37" s="85"/>
      <c r="AH37" s="85"/>
      <c r="AI37" s="85"/>
      <c r="AJ37" s="90"/>
      <c r="AK37" s="85"/>
      <c r="AL37" s="90"/>
      <c r="AM37" s="90"/>
      <c r="AN37" s="90"/>
      <c r="AO37" s="90"/>
      <c r="AP37" s="90"/>
      <c r="AQ37" s="85"/>
      <c r="AR37" s="85"/>
      <c r="AS37" s="85"/>
      <c r="AT37" s="85"/>
      <c r="AU37" s="85"/>
      <c r="AV37" s="90"/>
      <c r="AW37" s="90"/>
      <c r="AX37" s="90"/>
      <c r="AY37" s="85"/>
      <c r="AZ37" s="91"/>
      <c r="BA37" s="92">
        <f t="shared" si="18"/>
        <v>0</v>
      </c>
      <c r="BB37" s="93"/>
      <c r="BC37" s="93"/>
      <c r="BD37" s="93"/>
      <c r="BE37" s="186"/>
      <c r="BF37" s="93">
        <f t="shared" si="3"/>
        <v>0</v>
      </c>
      <c r="BG37" s="94">
        <f t="shared" si="4"/>
        <v>1</v>
      </c>
      <c r="BH37" s="57"/>
      <c r="BI37" s="49">
        <f t="shared" si="41"/>
        <v>1</v>
      </c>
      <c r="BK37" s="5"/>
    </row>
    <row r="38" spans="1:63" ht="15" customHeight="1" outlineLevel="2">
      <c r="A38" s="219" t="s">
        <v>220</v>
      </c>
      <c r="B38" s="220" t="s">
        <v>27</v>
      </c>
      <c r="C38" s="221" t="s">
        <v>36</v>
      </c>
      <c r="D38" s="86">
        <v>4</v>
      </c>
      <c r="E38" s="86"/>
      <c r="F38" s="86"/>
      <c r="G38" s="86"/>
      <c r="H38" s="86"/>
      <c r="I38" s="86"/>
      <c r="J38" s="87">
        <f t="shared" si="40"/>
        <v>4</v>
      </c>
      <c r="K38" s="88"/>
      <c r="L38" s="89"/>
      <c r="M38" s="85"/>
      <c r="N38" s="85"/>
      <c r="O38" s="90"/>
      <c r="P38" s="85"/>
      <c r="Q38" s="90"/>
      <c r="R38" s="85"/>
      <c r="S38" s="85"/>
      <c r="T38" s="90"/>
      <c r="U38" s="85"/>
      <c r="V38" s="90"/>
      <c r="W38" s="90"/>
      <c r="X38" s="90"/>
      <c r="Y38" s="85"/>
      <c r="Z38" s="85"/>
      <c r="AA38" s="90"/>
      <c r="AB38" s="85"/>
      <c r="AC38" s="90"/>
      <c r="AD38" s="90"/>
      <c r="AE38" s="90">
        <v>1</v>
      </c>
      <c r="AF38" s="90"/>
      <c r="AG38" s="85"/>
      <c r="AH38" s="85"/>
      <c r="AI38" s="85"/>
      <c r="AJ38" s="90"/>
      <c r="AK38" s="85"/>
      <c r="AL38" s="90"/>
      <c r="AM38" s="90"/>
      <c r="AN38" s="90"/>
      <c r="AO38" s="90"/>
      <c r="AP38" s="90"/>
      <c r="AQ38" s="85"/>
      <c r="AR38" s="85"/>
      <c r="AS38" s="85"/>
      <c r="AT38" s="85"/>
      <c r="AU38" s="85"/>
      <c r="AV38" s="90"/>
      <c r="AW38" s="90"/>
      <c r="AX38" s="90"/>
      <c r="AY38" s="85"/>
      <c r="AZ38" s="91"/>
      <c r="BA38" s="92">
        <f t="shared" si="18"/>
        <v>1</v>
      </c>
      <c r="BB38" s="93"/>
      <c r="BC38" s="93"/>
      <c r="BD38" s="93"/>
      <c r="BE38" s="186"/>
      <c r="BF38" s="93">
        <f t="shared" si="3"/>
        <v>0</v>
      </c>
      <c r="BG38" s="94">
        <f t="shared" si="4"/>
        <v>3</v>
      </c>
      <c r="BH38" s="57"/>
      <c r="BI38" s="49">
        <f t="shared" si="41"/>
        <v>3</v>
      </c>
      <c r="BK38" s="5"/>
    </row>
    <row r="39" spans="1:63" ht="15" customHeight="1" outlineLevel="2">
      <c r="A39" s="219" t="s">
        <v>220</v>
      </c>
      <c r="B39" s="220" t="s">
        <v>27</v>
      </c>
      <c r="C39" s="221" t="s">
        <v>22</v>
      </c>
      <c r="D39" s="86">
        <v>2</v>
      </c>
      <c r="E39" s="86"/>
      <c r="F39" s="86"/>
      <c r="G39" s="86"/>
      <c r="H39" s="86"/>
      <c r="I39" s="86"/>
      <c r="J39" s="87">
        <f t="shared" si="39"/>
        <v>2</v>
      </c>
      <c r="K39" s="88"/>
      <c r="L39" s="89"/>
      <c r="M39" s="85"/>
      <c r="N39" s="85"/>
      <c r="O39" s="90"/>
      <c r="P39" s="85"/>
      <c r="Q39" s="90"/>
      <c r="R39" s="85"/>
      <c r="S39" s="85"/>
      <c r="T39" s="90"/>
      <c r="U39" s="85"/>
      <c r="V39" s="90"/>
      <c r="W39" s="90"/>
      <c r="X39" s="90"/>
      <c r="Y39" s="85"/>
      <c r="Z39" s="85"/>
      <c r="AA39" s="90"/>
      <c r="AB39" s="85"/>
      <c r="AC39" s="90"/>
      <c r="AD39" s="90"/>
      <c r="AE39" s="90"/>
      <c r="AF39" s="90"/>
      <c r="AG39" s="85"/>
      <c r="AH39" s="85"/>
      <c r="AI39" s="85"/>
      <c r="AJ39" s="90"/>
      <c r="AK39" s="85">
        <v>1</v>
      </c>
      <c r="AL39" s="90"/>
      <c r="AM39" s="90"/>
      <c r="AN39" s="90"/>
      <c r="AO39" s="90"/>
      <c r="AP39" s="90"/>
      <c r="AQ39" s="85"/>
      <c r="AR39" s="85"/>
      <c r="AS39" s="85"/>
      <c r="AT39" s="85"/>
      <c r="AU39" s="85"/>
      <c r="AV39" s="90"/>
      <c r="AW39" s="90"/>
      <c r="AX39" s="90"/>
      <c r="AY39" s="85"/>
      <c r="AZ39" s="91"/>
      <c r="BA39" s="92">
        <f t="shared" si="18"/>
        <v>1</v>
      </c>
      <c r="BB39" s="93"/>
      <c r="BC39" s="93"/>
      <c r="BD39" s="93"/>
      <c r="BE39" s="186"/>
      <c r="BF39" s="93">
        <f t="shared" si="3"/>
        <v>0</v>
      </c>
      <c r="BG39" s="94">
        <f t="shared" si="4"/>
        <v>1</v>
      </c>
      <c r="BH39" s="57"/>
      <c r="BI39" s="49">
        <f t="shared" si="17"/>
        <v>1</v>
      </c>
      <c r="BK39" s="5"/>
    </row>
    <row r="40" spans="1:63" ht="15" customHeight="1" outlineLevel="2">
      <c r="A40" s="219" t="s">
        <v>220</v>
      </c>
      <c r="B40" s="220" t="s">
        <v>27</v>
      </c>
      <c r="C40" s="221" t="s">
        <v>15</v>
      </c>
      <c r="D40" s="86">
        <v>4</v>
      </c>
      <c r="E40" s="86"/>
      <c r="F40" s="86"/>
      <c r="G40" s="86"/>
      <c r="H40" s="86"/>
      <c r="I40" s="86"/>
      <c r="J40" s="87">
        <f t="shared" si="39"/>
        <v>4</v>
      </c>
      <c r="K40" s="88"/>
      <c r="L40" s="89"/>
      <c r="M40" s="85"/>
      <c r="N40" s="85"/>
      <c r="O40" s="90"/>
      <c r="P40" s="85"/>
      <c r="Q40" s="90"/>
      <c r="R40" s="85"/>
      <c r="S40" s="85"/>
      <c r="T40" s="90"/>
      <c r="U40" s="85"/>
      <c r="V40" s="90"/>
      <c r="W40" s="90"/>
      <c r="X40" s="90"/>
      <c r="Y40" s="85"/>
      <c r="Z40" s="85"/>
      <c r="AA40" s="90"/>
      <c r="AB40" s="85"/>
      <c r="AC40" s="90"/>
      <c r="AD40" s="90"/>
      <c r="AE40" s="90"/>
      <c r="AF40" s="90"/>
      <c r="AG40" s="85"/>
      <c r="AH40" s="85"/>
      <c r="AI40" s="85"/>
      <c r="AJ40" s="90"/>
      <c r="AK40" s="85"/>
      <c r="AL40" s="90"/>
      <c r="AM40" s="90"/>
      <c r="AN40" s="90"/>
      <c r="AO40" s="90"/>
      <c r="AP40" s="90"/>
      <c r="AQ40" s="85"/>
      <c r="AR40" s="85"/>
      <c r="AS40" s="85"/>
      <c r="AT40" s="85"/>
      <c r="AU40" s="85"/>
      <c r="AV40" s="90"/>
      <c r="AW40" s="90"/>
      <c r="AX40" s="90"/>
      <c r="AY40" s="85"/>
      <c r="AZ40" s="91"/>
      <c r="BA40" s="92">
        <f t="shared" si="18"/>
        <v>0</v>
      </c>
      <c r="BB40" s="93"/>
      <c r="BC40" s="93"/>
      <c r="BD40" s="93"/>
      <c r="BE40" s="186"/>
      <c r="BF40" s="93">
        <f t="shared" si="3"/>
        <v>0</v>
      </c>
      <c r="BG40" s="94">
        <f t="shared" si="4"/>
        <v>4</v>
      </c>
      <c r="BH40" s="57"/>
      <c r="BI40" s="49">
        <f t="shared" si="17"/>
        <v>4</v>
      </c>
      <c r="BK40" s="5"/>
    </row>
    <row r="41" spans="1:63" s="13" customFormat="1" ht="15" customHeight="1" outlineLevel="1">
      <c r="A41" s="222" t="s">
        <v>220</v>
      </c>
      <c r="B41" s="223"/>
      <c r="C41" s="223"/>
      <c r="D41" s="95">
        <f t="shared" ref="D41:AZ41" si="42">SUM(D35:D40)</f>
        <v>12</v>
      </c>
      <c r="E41" s="95">
        <f t="shared" si="42"/>
        <v>0</v>
      </c>
      <c r="F41" s="95">
        <f t="shared" si="42"/>
        <v>0</v>
      </c>
      <c r="G41" s="95">
        <f t="shared" si="42"/>
        <v>0</v>
      </c>
      <c r="H41" s="95">
        <f t="shared" si="42"/>
        <v>0</v>
      </c>
      <c r="I41" s="95">
        <f t="shared" si="42"/>
        <v>0</v>
      </c>
      <c r="J41" s="96">
        <f t="shared" si="42"/>
        <v>12</v>
      </c>
      <c r="K41" s="97">
        <f t="shared" si="42"/>
        <v>0</v>
      </c>
      <c r="L41" s="98">
        <f t="shared" si="42"/>
        <v>0</v>
      </c>
      <c r="M41" s="99">
        <f t="shared" si="42"/>
        <v>0</v>
      </c>
      <c r="N41" s="99">
        <f t="shared" si="42"/>
        <v>0</v>
      </c>
      <c r="O41" s="100">
        <f t="shared" si="42"/>
        <v>0</v>
      </c>
      <c r="P41" s="99">
        <f t="shared" si="42"/>
        <v>0</v>
      </c>
      <c r="Q41" s="100">
        <f t="shared" si="42"/>
        <v>0</v>
      </c>
      <c r="R41" s="99">
        <f t="shared" si="42"/>
        <v>0</v>
      </c>
      <c r="S41" s="99">
        <f t="shared" si="42"/>
        <v>0</v>
      </c>
      <c r="T41" s="100">
        <f t="shared" si="42"/>
        <v>0</v>
      </c>
      <c r="U41" s="99">
        <f t="shared" si="42"/>
        <v>0</v>
      </c>
      <c r="V41" s="100">
        <f t="shared" si="42"/>
        <v>0</v>
      </c>
      <c r="W41" s="100">
        <f t="shared" si="42"/>
        <v>0</v>
      </c>
      <c r="X41" s="100">
        <f t="shared" si="42"/>
        <v>0</v>
      </c>
      <c r="Y41" s="99">
        <f t="shared" si="42"/>
        <v>0</v>
      </c>
      <c r="Z41" s="99">
        <f t="shared" si="42"/>
        <v>0</v>
      </c>
      <c r="AA41" s="100">
        <f t="shared" si="42"/>
        <v>0</v>
      </c>
      <c r="AB41" s="99">
        <f t="shared" si="42"/>
        <v>0</v>
      </c>
      <c r="AC41" s="100">
        <f t="shared" si="42"/>
        <v>0</v>
      </c>
      <c r="AD41" s="100">
        <f t="shared" si="42"/>
        <v>0</v>
      </c>
      <c r="AE41" s="100">
        <f t="shared" si="42"/>
        <v>1</v>
      </c>
      <c r="AF41" s="100">
        <f t="shared" si="42"/>
        <v>0</v>
      </c>
      <c r="AG41" s="99">
        <f t="shared" si="42"/>
        <v>0</v>
      </c>
      <c r="AH41" s="99">
        <f t="shared" si="42"/>
        <v>0</v>
      </c>
      <c r="AI41" s="99">
        <f t="shared" ref="AI41" si="43">SUM(AI35:AI40)</f>
        <v>0</v>
      </c>
      <c r="AJ41" s="100">
        <f t="shared" si="42"/>
        <v>0</v>
      </c>
      <c r="AK41" s="99">
        <f t="shared" si="42"/>
        <v>1</v>
      </c>
      <c r="AL41" s="100">
        <f t="shared" si="42"/>
        <v>0</v>
      </c>
      <c r="AM41" s="100">
        <f t="shared" si="42"/>
        <v>0</v>
      </c>
      <c r="AN41" s="100">
        <f t="shared" si="42"/>
        <v>0</v>
      </c>
      <c r="AO41" s="100">
        <f t="shared" si="42"/>
        <v>0</v>
      </c>
      <c r="AP41" s="100">
        <f t="shared" si="42"/>
        <v>0</v>
      </c>
      <c r="AQ41" s="99">
        <f t="shared" si="42"/>
        <v>0</v>
      </c>
      <c r="AR41" s="99"/>
      <c r="AS41" s="99">
        <f t="shared" si="42"/>
        <v>0</v>
      </c>
      <c r="AT41" s="99">
        <f t="shared" si="42"/>
        <v>0</v>
      </c>
      <c r="AU41" s="99">
        <f t="shared" si="42"/>
        <v>0</v>
      </c>
      <c r="AV41" s="100">
        <f t="shared" si="42"/>
        <v>0</v>
      </c>
      <c r="AW41" s="100">
        <f t="shared" si="42"/>
        <v>0</v>
      </c>
      <c r="AX41" s="100">
        <f t="shared" si="42"/>
        <v>0</v>
      </c>
      <c r="AY41" s="99">
        <f t="shared" ref="AY41" si="44">SUM(AY35:AY40)</f>
        <v>0</v>
      </c>
      <c r="AZ41" s="101">
        <f t="shared" si="42"/>
        <v>0</v>
      </c>
      <c r="BA41" s="102">
        <f t="shared" si="18"/>
        <v>2</v>
      </c>
      <c r="BB41" s="100">
        <f t="shared" ref="BB41:BE41" si="45">SUM(BB35:BB40)</f>
        <v>0</v>
      </c>
      <c r="BC41" s="100">
        <f t="shared" si="45"/>
        <v>0</v>
      </c>
      <c r="BD41" s="100">
        <f t="shared" si="45"/>
        <v>0</v>
      </c>
      <c r="BE41" s="187">
        <f t="shared" si="45"/>
        <v>0</v>
      </c>
      <c r="BF41" s="100">
        <f t="shared" si="3"/>
        <v>0</v>
      </c>
      <c r="BG41" s="103">
        <f t="shared" si="4"/>
        <v>10</v>
      </c>
      <c r="BH41" s="65"/>
      <c r="BI41" s="50">
        <f t="shared" si="17"/>
        <v>10</v>
      </c>
      <c r="BK41" s="1"/>
    </row>
    <row r="42" spans="1:63" ht="15" customHeight="1" outlineLevel="2">
      <c r="A42" s="219" t="s">
        <v>220</v>
      </c>
      <c r="B42" s="220" t="s">
        <v>26</v>
      </c>
      <c r="C42" s="221" t="s">
        <v>147</v>
      </c>
      <c r="D42" s="86"/>
      <c r="E42" s="86"/>
      <c r="F42" s="86"/>
      <c r="G42" s="86"/>
      <c r="H42" s="86"/>
      <c r="I42" s="86"/>
      <c r="J42" s="87">
        <f t="shared" ref="J42:J47" si="46">SUM(D42:H42)-I42</f>
        <v>0</v>
      </c>
      <c r="K42" s="88"/>
      <c r="L42" s="89"/>
      <c r="M42" s="85"/>
      <c r="N42" s="85"/>
      <c r="O42" s="90"/>
      <c r="P42" s="85"/>
      <c r="Q42" s="90"/>
      <c r="R42" s="85"/>
      <c r="S42" s="85"/>
      <c r="T42" s="90"/>
      <c r="U42" s="85"/>
      <c r="V42" s="90"/>
      <c r="W42" s="90"/>
      <c r="X42" s="90"/>
      <c r="Y42" s="85"/>
      <c r="Z42" s="85"/>
      <c r="AA42" s="90"/>
      <c r="AB42" s="85"/>
      <c r="AC42" s="90"/>
      <c r="AD42" s="90"/>
      <c r="AE42" s="90"/>
      <c r="AF42" s="90"/>
      <c r="AG42" s="85"/>
      <c r="AH42" s="85"/>
      <c r="AI42" s="85"/>
      <c r="AJ42" s="90"/>
      <c r="AK42" s="85"/>
      <c r="AL42" s="90"/>
      <c r="AM42" s="90"/>
      <c r="AN42" s="90"/>
      <c r="AO42" s="90"/>
      <c r="AP42" s="90"/>
      <c r="AQ42" s="85"/>
      <c r="AR42" s="85"/>
      <c r="AS42" s="85"/>
      <c r="AT42" s="85"/>
      <c r="AU42" s="85"/>
      <c r="AV42" s="90"/>
      <c r="AW42" s="90"/>
      <c r="AX42" s="90"/>
      <c r="AY42" s="85"/>
      <c r="AZ42" s="91"/>
      <c r="BA42" s="92">
        <f t="shared" si="18"/>
        <v>0</v>
      </c>
      <c r="BB42" s="93"/>
      <c r="BC42" s="93"/>
      <c r="BD42" s="93"/>
      <c r="BE42" s="186"/>
      <c r="BF42" s="93">
        <f t="shared" si="3"/>
        <v>0</v>
      </c>
      <c r="BG42" s="94">
        <f t="shared" si="4"/>
        <v>0</v>
      </c>
      <c r="BH42" s="57"/>
      <c r="BI42" s="49">
        <f t="shared" si="17"/>
        <v>0</v>
      </c>
      <c r="BK42" s="5"/>
    </row>
    <row r="43" spans="1:63" ht="15" customHeight="1" outlineLevel="2">
      <c r="A43" s="219" t="s">
        <v>220</v>
      </c>
      <c r="B43" s="220" t="s">
        <v>26</v>
      </c>
      <c r="C43" s="221" t="s">
        <v>17</v>
      </c>
      <c r="D43" s="86"/>
      <c r="E43" s="86"/>
      <c r="F43" s="86"/>
      <c r="G43" s="86"/>
      <c r="H43" s="86"/>
      <c r="I43" s="86"/>
      <c r="J43" s="87">
        <f t="shared" si="46"/>
        <v>0</v>
      </c>
      <c r="K43" s="88"/>
      <c r="L43" s="89"/>
      <c r="M43" s="85"/>
      <c r="N43" s="85"/>
      <c r="O43" s="90"/>
      <c r="P43" s="85"/>
      <c r="Q43" s="90"/>
      <c r="R43" s="85"/>
      <c r="S43" s="85"/>
      <c r="T43" s="90"/>
      <c r="U43" s="85"/>
      <c r="V43" s="90"/>
      <c r="W43" s="90"/>
      <c r="X43" s="90"/>
      <c r="Y43" s="85"/>
      <c r="Z43" s="85"/>
      <c r="AA43" s="90"/>
      <c r="AB43" s="85"/>
      <c r="AC43" s="90"/>
      <c r="AD43" s="90"/>
      <c r="AE43" s="90"/>
      <c r="AF43" s="90"/>
      <c r="AG43" s="85"/>
      <c r="AH43" s="85"/>
      <c r="AI43" s="85"/>
      <c r="AJ43" s="90"/>
      <c r="AK43" s="85"/>
      <c r="AL43" s="90"/>
      <c r="AM43" s="90"/>
      <c r="AN43" s="90"/>
      <c r="AO43" s="90"/>
      <c r="AP43" s="90"/>
      <c r="AQ43" s="85"/>
      <c r="AR43" s="85"/>
      <c r="AS43" s="85"/>
      <c r="AT43" s="85"/>
      <c r="AU43" s="85"/>
      <c r="AV43" s="90"/>
      <c r="AW43" s="90"/>
      <c r="AX43" s="90"/>
      <c r="AY43" s="85"/>
      <c r="AZ43" s="91"/>
      <c r="BA43" s="92">
        <f t="shared" si="18"/>
        <v>0</v>
      </c>
      <c r="BB43" s="93"/>
      <c r="BC43" s="93"/>
      <c r="BD43" s="93"/>
      <c r="BE43" s="186"/>
      <c r="BF43" s="93">
        <f t="shared" si="3"/>
        <v>0</v>
      </c>
      <c r="BG43" s="94">
        <f t="shared" si="4"/>
        <v>0</v>
      </c>
      <c r="BH43" s="57"/>
      <c r="BI43" s="49">
        <f t="shared" si="17"/>
        <v>0</v>
      </c>
      <c r="BK43" s="5"/>
    </row>
    <row r="44" spans="1:63" ht="15" customHeight="1" outlineLevel="2">
      <c r="A44" s="219" t="s">
        <v>220</v>
      </c>
      <c r="B44" s="220" t="s">
        <v>26</v>
      </c>
      <c r="C44" s="221" t="s">
        <v>14</v>
      </c>
      <c r="D44" s="86"/>
      <c r="E44" s="86"/>
      <c r="F44" s="86"/>
      <c r="G44" s="86"/>
      <c r="H44" s="86"/>
      <c r="I44" s="86"/>
      <c r="J44" s="87">
        <f t="shared" ref="J44:J45" si="47">SUM(D44:H44)-I44</f>
        <v>0</v>
      </c>
      <c r="K44" s="88"/>
      <c r="L44" s="89"/>
      <c r="M44" s="85"/>
      <c r="N44" s="85"/>
      <c r="O44" s="90"/>
      <c r="P44" s="85"/>
      <c r="Q44" s="90"/>
      <c r="R44" s="85"/>
      <c r="S44" s="85"/>
      <c r="T44" s="90"/>
      <c r="U44" s="85"/>
      <c r="V44" s="90"/>
      <c r="W44" s="90"/>
      <c r="X44" s="90"/>
      <c r="Y44" s="85"/>
      <c r="Z44" s="85"/>
      <c r="AA44" s="90"/>
      <c r="AB44" s="85"/>
      <c r="AC44" s="90"/>
      <c r="AD44" s="90"/>
      <c r="AE44" s="90"/>
      <c r="AF44" s="90"/>
      <c r="AG44" s="85"/>
      <c r="AH44" s="85"/>
      <c r="AI44" s="85"/>
      <c r="AJ44" s="90"/>
      <c r="AK44" s="85"/>
      <c r="AL44" s="90"/>
      <c r="AM44" s="90"/>
      <c r="AN44" s="90"/>
      <c r="AO44" s="90"/>
      <c r="AP44" s="90"/>
      <c r="AQ44" s="85"/>
      <c r="AR44" s="85"/>
      <c r="AS44" s="85"/>
      <c r="AT44" s="85"/>
      <c r="AU44" s="85"/>
      <c r="AV44" s="90"/>
      <c r="AW44" s="90"/>
      <c r="AX44" s="90"/>
      <c r="AY44" s="85"/>
      <c r="AZ44" s="91"/>
      <c r="BA44" s="92">
        <f t="shared" si="18"/>
        <v>0</v>
      </c>
      <c r="BB44" s="93"/>
      <c r="BC44" s="93"/>
      <c r="BD44" s="93"/>
      <c r="BE44" s="186"/>
      <c r="BF44" s="93">
        <f t="shared" si="3"/>
        <v>0</v>
      </c>
      <c r="BG44" s="94">
        <f t="shared" si="4"/>
        <v>0</v>
      </c>
      <c r="BH44" s="57"/>
      <c r="BI44" s="49">
        <f t="shared" si="17"/>
        <v>0</v>
      </c>
      <c r="BK44" s="5"/>
    </row>
    <row r="45" spans="1:63" ht="15" customHeight="1" outlineLevel="2">
      <c r="A45" s="219" t="s">
        <v>220</v>
      </c>
      <c r="B45" s="220" t="s">
        <v>26</v>
      </c>
      <c r="C45" s="221" t="s">
        <v>36</v>
      </c>
      <c r="D45" s="86"/>
      <c r="E45" s="86"/>
      <c r="F45" s="86"/>
      <c r="G45" s="86"/>
      <c r="H45" s="86"/>
      <c r="I45" s="86"/>
      <c r="J45" s="87">
        <f t="shared" si="47"/>
        <v>0</v>
      </c>
      <c r="K45" s="88"/>
      <c r="L45" s="89"/>
      <c r="M45" s="85"/>
      <c r="N45" s="85"/>
      <c r="O45" s="90"/>
      <c r="P45" s="85"/>
      <c r="Q45" s="90"/>
      <c r="R45" s="85"/>
      <c r="S45" s="85"/>
      <c r="T45" s="90"/>
      <c r="U45" s="85"/>
      <c r="V45" s="90"/>
      <c r="W45" s="90"/>
      <c r="X45" s="90"/>
      <c r="Y45" s="85"/>
      <c r="Z45" s="85"/>
      <c r="AA45" s="90"/>
      <c r="AB45" s="85"/>
      <c r="AC45" s="90"/>
      <c r="AD45" s="90"/>
      <c r="AE45" s="90"/>
      <c r="AF45" s="90"/>
      <c r="AG45" s="85"/>
      <c r="AH45" s="85"/>
      <c r="AI45" s="85"/>
      <c r="AJ45" s="90"/>
      <c r="AK45" s="85"/>
      <c r="AL45" s="90"/>
      <c r="AM45" s="90"/>
      <c r="AN45" s="90"/>
      <c r="AO45" s="90"/>
      <c r="AP45" s="90"/>
      <c r="AQ45" s="85"/>
      <c r="AR45" s="85"/>
      <c r="AS45" s="85"/>
      <c r="AT45" s="85"/>
      <c r="AU45" s="85"/>
      <c r="AV45" s="90"/>
      <c r="AW45" s="90"/>
      <c r="AX45" s="90"/>
      <c r="AY45" s="85"/>
      <c r="AZ45" s="91"/>
      <c r="BA45" s="92">
        <f t="shared" si="18"/>
        <v>0</v>
      </c>
      <c r="BB45" s="93"/>
      <c r="BC45" s="93"/>
      <c r="BD45" s="93"/>
      <c r="BE45" s="186"/>
      <c r="BF45" s="93">
        <f t="shared" si="3"/>
        <v>0</v>
      </c>
      <c r="BG45" s="94">
        <f t="shared" si="4"/>
        <v>0</v>
      </c>
      <c r="BH45" s="57"/>
      <c r="BI45" s="49">
        <f t="shared" ref="BI45" si="48">SUM(BB45:BG45)</f>
        <v>0</v>
      </c>
      <c r="BK45" s="5"/>
    </row>
    <row r="46" spans="1:63" ht="15" customHeight="1" outlineLevel="2">
      <c r="A46" s="219" t="s">
        <v>220</v>
      </c>
      <c r="B46" s="220" t="s">
        <v>26</v>
      </c>
      <c r="C46" s="221" t="s">
        <v>22</v>
      </c>
      <c r="D46" s="86">
        <v>1</v>
      </c>
      <c r="E46" s="86"/>
      <c r="F46" s="86"/>
      <c r="G46" s="86"/>
      <c r="H46" s="86"/>
      <c r="I46" s="86"/>
      <c r="J46" s="87">
        <f t="shared" si="46"/>
        <v>1</v>
      </c>
      <c r="K46" s="88"/>
      <c r="L46" s="89"/>
      <c r="M46" s="85"/>
      <c r="N46" s="85"/>
      <c r="O46" s="90"/>
      <c r="P46" s="85"/>
      <c r="Q46" s="90"/>
      <c r="R46" s="85"/>
      <c r="S46" s="85"/>
      <c r="T46" s="90"/>
      <c r="U46" s="85"/>
      <c r="V46" s="90"/>
      <c r="W46" s="90"/>
      <c r="X46" s="90"/>
      <c r="Y46" s="85"/>
      <c r="Z46" s="85"/>
      <c r="AA46" s="90"/>
      <c r="AB46" s="85"/>
      <c r="AC46" s="90"/>
      <c r="AD46" s="90"/>
      <c r="AE46" s="90"/>
      <c r="AF46" s="90"/>
      <c r="AG46" s="85"/>
      <c r="AH46" s="85"/>
      <c r="AI46" s="85"/>
      <c r="AJ46" s="90"/>
      <c r="AK46" s="85"/>
      <c r="AL46" s="90"/>
      <c r="AM46" s="90"/>
      <c r="AN46" s="90"/>
      <c r="AO46" s="90"/>
      <c r="AP46" s="90"/>
      <c r="AQ46" s="85"/>
      <c r="AR46" s="85"/>
      <c r="AS46" s="85"/>
      <c r="AT46" s="85"/>
      <c r="AU46" s="85"/>
      <c r="AV46" s="90"/>
      <c r="AW46" s="90"/>
      <c r="AX46" s="90"/>
      <c r="AY46" s="85"/>
      <c r="AZ46" s="91"/>
      <c r="BA46" s="92">
        <f t="shared" si="18"/>
        <v>0</v>
      </c>
      <c r="BB46" s="93"/>
      <c r="BC46" s="93"/>
      <c r="BD46" s="93"/>
      <c r="BE46" s="186"/>
      <c r="BF46" s="93">
        <f t="shared" si="3"/>
        <v>0</v>
      </c>
      <c r="BG46" s="94">
        <f t="shared" si="4"/>
        <v>1</v>
      </c>
      <c r="BH46" s="57"/>
      <c r="BI46" s="49">
        <f t="shared" si="17"/>
        <v>1</v>
      </c>
      <c r="BK46" s="5"/>
    </row>
    <row r="47" spans="1:63" ht="15" customHeight="1" outlineLevel="2">
      <c r="A47" s="219" t="s">
        <v>220</v>
      </c>
      <c r="B47" s="220" t="s">
        <v>26</v>
      </c>
      <c r="C47" s="221" t="s">
        <v>15</v>
      </c>
      <c r="D47" s="86"/>
      <c r="E47" s="86"/>
      <c r="F47" s="86"/>
      <c r="G47" s="86"/>
      <c r="H47" s="86"/>
      <c r="I47" s="86"/>
      <c r="J47" s="87">
        <f t="shared" si="46"/>
        <v>0</v>
      </c>
      <c r="K47" s="88"/>
      <c r="L47" s="89"/>
      <c r="M47" s="85"/>
      <c r="N47" s="85"/>
      <c r="O47" s="90"/>
      <c r="P47" s="85"/>
      <c r="Q47" s="90"/>
      <c r="R47" s="85"/>
      <c r="S47" s="85"/>
      <c r="T47" s="90"/>
      <c r="U47" s="85"/>
      <c r="V47" s="90"/>
      <c r="W47" s="90"/>
      <c r="X47" s="90"/>
      <c r="Y47" s="85"/>
      <c r="Z47" s="85"/>
      <c r="AA47" s="90"/>
      <c r="AB47" s="85"/>
      <c r="AC47" s="90"/>
      <c r="AD47" s="90"/>
      <c r="AE47" s="90"/>
      <c r="AF47" s="90"/>
      <c r="AG47" s="85"/>
      <c r="AH47" s="85"/>
      <c r="AI47" s="85"/>
      <c r="AJ47" s="90"/>
      <c r="AK47" s="85"/>
      <c r="AL47" s="90"/>
      <c r="AM47" s="90"/>
      <c r="AN47" s="90"/>
      <c r="AO47" s="90"/>
      <c r="AP47" s="90"/>
      <c r="AQ47" s="85"/>
      <c r="AR47" s="85"/>
      <c r="AS47" s="85"/>
      <c r="AT47" s="85"/>
      <c r="AU47" s="85"/>
      <c r="AV47" s="90"/>
      <c r="AW47" s="90"/>
      <c r="AX47" s="90"/>
      <c r="AY47" s="85"/>
      <c r="AZ47" s="91"/>
      <c r="BA47" s="92">
        <f t="shared" si="18"/>
        <v>0</v>
      </c>
      <c r="BB47" s="93"/>
      <c r="BC47" s="93"/>
      <c r="BD47" s="93"/>
      <c r="BE47" s="186"/>
      <c r="BF47" s="93">
        <f t="shared" si="3"/>
        <v>0</v>
      </c>
      <c r="BG47" s="94">
        <f t="shared" si="4"/>
        <v>0</v>
      </c>
      <c r="BH47" s="57"/>
      <c r="BI47" s="49">
        <f t="shared" si="17"/>
        <v>0</v>
      </c>
      <c r="BK47" s="5"/>
    </row>
    <row r="48" spans="1:63" s="13" customFormat="1" ht="15" customHeight="1" outlineLevel="1">
      <c r="A48" s="222" t="s">
        <v>220</v>
      </c>
      <c r="B48" s="223"/>
      <c r="C48" s="223"/>
      <c r="D48" s="95">
        <f t="shared" ref="D48:AZ48" si="49">SUM(D42:D47)</f>
        <v>1</v>
      </c>
      <c r="E48" s="95">
        <f t="shared" si="49"/>
        <v>0</v>
      </c>
      <c r="F48" s="95">
        <f t="shared" si="49"/>
        <v>0</v>
      </c>
      <c r="G48" s="95">
        <f t="shared" si="49"/>
        <v>0</v>
      </c>
      <c r="H48" s="95">
        <f t="shared" si="49"/>
        <v>0</v>
      </c>
      <c r="I48" s="95">
        <f t="shared" si="49"/>
        <v>0</v>
      </c>
      <c r="J48" s="96">
        <f t="shared" si="49"/>
        <v>1</v>
      </c>
      <c r="K48" s="97">
        <f t="shared" si="49"/>
        <v>0</v>
      </c>
      <c r="L48" s="98">
        <f t="shared" si="49"/>
        <v>0</v>
      </c>
      <c r="M48" s="99">
        <f t="shared" si="49"/>
        <v>0</v>
      </c>
      <c r="N48" s="99">
        <f t="shared" si="49"/>
        <v>0</v>
      </c>
      <c r="O48" s="100">
        <f t="shared" si="49"/>
        <v>0</v>
      </c>
      <c r="P48" s="99">
        <f t="shared" si="49"/>
        <v>0</v>
      </c>
      <c r="Q48" s="100">
        <f t="shared" si="49"/>
        <v>0</v>
      </c>
      <c r="R48" s="99">
        <f t="shared" si="49"/>
        <v>0</v>
      </c>
      <c r="S48" s="99">
        <f t="shared" si="49"/>
        <v>0</v>
      </c>
      <c r="T48" s="100">
        <f t="shared" si="49"/>
        <v>0</v>
      </c>
      <c r="U48" s="99">
        <f t="shared" si="49"/>
        <v>0</v>
      </c>
      <c r="V48" s="100">
        <f t="shared" si="49"/>
        <v>0</v>
      </c>
      <c r="W48" s="100">
        <f t="shared" si="49"/>
        <v>0</v>
      </c>
      <c r="X48" s="100">
        <f t="shared" si="49"/>
        <v>0</v>
      </c>
      <c r="Y48" s="99">
        <f t="shared" si="49"/>
        <v>0</v>
      </c>
      <c r="Z48" s="99">
        <f t="shared" si="49"/>
        <v>0</v>
      </c>
      <c r="AA48" s="100">
        <f t="shared" si="49"/>
        <v>0</v>
      </c>
      <c r="AB48" s="99">
        <f t="shared" si="49"/>
        <v>0</v>
      </c>
      <c r="AC48" s="100">
        <f t="shared" si="49"/>
        <v>0</v>
      </c>
      <c r="AD48" s="100">
        <f t="shared" si="49"/>
        <v>0</v>
      </c>
      <c r="AE48" s="100">
        <f t="shared" si="49"/>
        <v>0</v>
      </c>
      <c r="AF48" s="100">
        <f t="shared" si="49"/>
        <v>0</v>
      </c>
      <c r="AG48" s="99">
        <f t="shared" si="49"/>
        <v>0</v>
      </c>
      <c r="AH48" s="99">
        <f t="shared" si="49"/>
        <v>0</v>
      </c>
      <c r="AI48" s="99">
        <f t="shared" ref="AI48" si="50">SUM(AI42:AI47)</f>
        <v>0</v>
      </c>
      <c r="AJ48" s="100">
        <f t="shared" si="49"/>
        <v>0</v>
      </c>
      <c r="AK48" s="99">
        <f t="shared" si="49"/>
        <v>0</v>
      </c>
      <c r="AL48" s="100">
        <f t="shared" si="49"/>
        <v>0</v>
      </c>
      <c r="AM48" s="100">
        <f t="shared" si="49"/>
        <v>0</v>
      </c>
      <c r="AN48" s="100">
        <f t="shared" si="49"/>
        <v>0</v>
      </c>
      <c r="AO48" s="100">
        <f t="shared" si="49"/>
        <v>0</v>
      </c>
      <c r="AP48" s="100">
        <f t="shared" si="49"/>
        <v>0</v>
      </c>
      <c r="AQ48" s="99">
        <f t="shared" si="49"/>
        <v>0</v>
      </c>
      <c r="AR48" s="99"/>
      <c r="AS48" s="99">
        <f t="shared" si="49"/>
        <v>0</v>
      </c>
      <c r="AT48" s="99">
        <f t="shared" si="49"/>
        <v>0</v>
      </c>
      <c r="AU48" s="99">
        <f t="shared" si="49"/>
        <v>0</v>
      </c>
      <c r="AV48" s="100">
        <f t="shared" si="49"/>
        <v>0</v>
      </c>
      <c r="AW48" s="100">
        <f t="shared" si="49"/>
        <v>0</v>
      </c>
      <c r="AX48" s="100">
        <f t="shared" si="49"/>
        <v>0</v>
      </c>
      <c r="AY48" s="99">
        <f t="shared" ref="AY48" si="51">SUM(AY42:AY47)</f>
        <v>0</v>
      </c>
      <c r="AZ48" s="101">
        <f t="shared" si="49"/>
        <v>0</v>
      </c>
      <c r="BA48" s="102">
        <f t="shared" si="18"/>
        <v>0</v>
      </c>
      <c r="BB48" s="100">
        <f t="shared" ref="BB48:BE48" si="52">SUM(BB42:BB47)</f>
        <v>0</v>
      </c>
      <c r="BC48" s="100">
        <f t="shared" si="52"/>
        <v>0</v>
      </c>
      <c r="BD48" s="100">
        <f t="shared" si="52"/>
        <v>0</v>
      </c>
      <c r="BE48" s="187">
        <f t="shared" si="52"/>
        <v>0</v>
      </c>
      <c r="BF48" s="100">
        <f t="shared" si="3"/>
        <v>0</v>
      </c>
      <c r="BG48" s="103">
        <f t="shared" si="4"/>
        <v>1</v>
      </c>
      <c r="BH48" s="65"/>
      <c r="BI48" s="50">
        <f t="shared" si="17"/>
        <v>1</v>
      </c>
      <c r="BK48" s="1"/>
    </row>
    <row r="49" spans="1:63" s="75" customFormat="1" ht="15" customHeight="1">
      <c r="A49" s="262" t="s">
        <v>220</v>
      </c>
      <c r="B49" s="224"/>
      <c r="C49" s="224"/>
      <c r="D49" s="109">
        <f t="shared" ref="D49:AZ49" si="53">SUM(D48,D41)</f>
        <v>13</v>
      </c>
      <c r="E49" s="109">
        <f t="shared" si="53"/>
        <v>0</v>
      </c>
      <c r="F49" s="109">
        <f t="shared" si="53"/>
        <v>0</v>
      </c>
      <c r="G49" s="109">
        <f t="shared" si="53"/>
        <v>0</v>
      </c>
      <c r="H49" s="109">
        <f t="shared" si="53"/>
        <v>0</v>
      </c>
      <c r="I49" s="109">
        <f t="shared" si="53"/>
        <v>0</v>
      </c>
      <c r="J49" s="110">
        <f t="shared" si="53"/>
        <v>13</v>
      </c>
      <c r="K49" s="111">
        <f t="shared" si="53"/>
        <v>0</v>
      </c>
      <c r="L49" s="112">
        <f t="shared" si="53"/>
        <v>0</v>
      </c>
      <c r="M49" s="113">
        <f t="shared" si="53"/>
        <v>0</v>
      </c>
      <c r="N49" s="113">
        <f t="shared" si="53"/>
        <v>0</v>
      </c>
      <c r="O49" s="114">
        <f t="shared" si="53"/>
        <v>0</v>
      </c>
      <c r="P49" s="113">
        <f t="shared" si="53"/>
        <v>0</v>
      </c>
      <c r="Q49" s="114">
        <f t="shared" si="53"/>
        <v>0</v>
      </c>
      <c r="R49" s="113">
        <f t="shared" si="53"/>
        <v>0</v>
      </c>
      <c r="S49" s="113">
        <f t="shared" si="53"/>
        <v>0</v>
      </c>
      <c r="T49" s="114">
        <f t="shared" si="53"/>
        <v>0</v>
      </c>
      <c r="U49" s="113">
        <f t="shared" si="53"/>
        <v>0</v>
      </c>
      <c r="V49" s="114">
        <f t="shared" si="53"/>
        <v>0</v>
      </c>
      <c r="W49" s="114">
        <f t="shared" si="53"/>
        <v>0</v>
      </c>
      <c r="X49" s="114">
        <f t="shared" si="53"/>
        <v>0</v>
      </c>
      <c r="Y49" s="113">
        <f t="shared" si="53"/>
        <v>0</v>
      </c>
      <c r="Z49" s="113">
        <f t="shared" si="53"/>
        <v>0</v>
      </c>
      <c r="AA49" s="114">
        <f t="shared" si="53"/>
        <v>0</v>
      </c>
      <c r="AB49" s="113">
        <f t="shared" si="53"/>
        <v>0</v>
      </c>
      <c r="AC49" s="114">
        <f t="shared" si="53"/>
        <v>0</v>
      </c>
      <c r="AD49" s="114">
        <f t="shared" si="53"/>
        <v>0</v>
      </c>
      <c r="AE49" s="114">
        <f t="shared" si="53"/>
        <v>1</v>
      </c>
      <c r="AF49" s="114">
        <f t="shared" si="53"/>
        <v>0</v>
      </c>
      <c r="AG49" s="113">
        <f t="shared" si="53"/>
        <v>0</v>
      </c>
      <c r="AH49" s="113">
        <f t="shared" si="53"/>
        <v>0</v>
      </c>
      <c r="AI49" s="113">
        <f t="shared" si="53"/>
        <v>0</v>
      </c>
      <c r="AJ49" s="114">
        <f t="shared" si="53"/>
        <v>0</v>
      </c>
      <c r="AK49" s="113">
        <f t="shared" si="53"/>
        <v>1</v>
      </c>
      <c r="AL49" s="114">
        <f t="shared" si="53"/>
        <v>0</v>
      </c>
      <c r="AM49" s="114">
        <f t="shared" si="53"/>
        <v>0</v>
      </c>
      <c r="AN49" s="114">
        <f t="shared" si="53"/>
        <v>0</v>
      </c>
      <c r="AO49" s="114">
        <f t="shared" si="53"/>
        <v>0</v>
      </c>
      <c r="AP49" s="114">
        <f t="shared" si="53"/>
        <v>0</v>
      </c>
      <c r="AQ49" s="113">
        <f t="shared" si="53"/>
        <v>0</v>
      </c>
      <c r="AR49" s="113"/>
      <c r="AS49" s="113">
        <f t="shared" si="53"/>
        <v>0</v>
      </c>
      <c r="AT49" s="113">
        <f t="shared" si="53"/>
        <v>0</v>
      </c>
      <c r="AU49" s="113">
        <f t="shared" si="53"/>
        <v>0</v>
      </c>
      <c r="AV49" s="114">
        <f t="shared" si="53"/>
        <v>0</v>
      </c>
      <c r="AW49" s="114">
        <f t="shared" si="53"/>
        <v>0</v>
      </c>
      <c r="AX49" s="114">
        <f t="shared" si="53"/>
        <v>0</v>
      </c>
      <c r="AY49" s="113">
        <f t="shared" si="53"/>
        <v>0</v>
      </c>
      <c r="AZ49" s="115">
        <f t="shared" si="53"/>
        <v>0</v>
      </c>
      <c r="BA49" s="116">
        <f t="shared" si="18"/>
        <v>2</v>
      </c>
      <c r="BB49" s="114">
        <f t="shared" ref="BB49:BE49" si="54">SUM(BB48,BB41)</f>
        <v>0</v>
      </c>
      <c r="BC49" s="114">
        <f t="shared" si="54"/>
        <v>0</v>
      </c>
      <c r="BD49" s="114">
        <f t="shared" si="54"/>
        <v>0</v>
      </c>
      <c r="BE49" s="188">
        <f t="shared" si="54"/>
        <v>0</v>
      </c>
      <c r="BF49" s="114">
        <f t="shared" si="3"/>
        <v>0</v>
      </c>
      <c r="BG49" s="117">
        <f t="shared" si="4"/>
        <v>11</v>
      </c>
      <c r="BH49" s="66"/>
      <c r="BI49" s="51">
        <f t="shared" si="17"/>
        <v>11</v>
      </c>
      <c r="BK49" s="76"/>
    </row>
    <row r="50" spans="1:63" ht="15" customHeight="1" outlineLevel="2">
      <c r="A50" s="219" t="s">
        <v>220</v>
      </c>
      <c r="B50" s="221" t="s">
        <v>24</v>
      </c>
      <c r="C50" s="221" t="s">
        <v>17</v>
      </c>
      <c r="D50" s="86"/>
      <c r="E50" s="86"/>
      <c r="F50" s="86"/>
      <c r="G50" s="86"/>
      <c r="H50" s="86"/>
      <c r="I50" s="86"/>
      <c r="J50" s="87">
        <f t="shared" ref="J50:J56" si="55">SUM(D50:H50)-I50</f>
        <v>0</v>
      </c>
      <c r="K50" s="88"/>
      <c r="L50" s="89"/>
      <c r="M50" s="85"/>
      <c r="N50" s="85"/>
      <c r="O50" s="90"/>
      <c r="P50" s="85"/>
      <c r="Q50" s="90"/>
      <c r="R50" s="85"/>
      <c r="S50" s="85"/>
      <c r="T50" s="90"/>
      <c r="U50" s="85"/>
      <c r="V50" s="90"/>
      <c r="W50" s="90"/>
      <c r="X50" s="90"/>
      <c r="Y50" s="85"/>
      <c r="Z50" s="85"/>
      <c r="AA50" s="90"/>
      <c r="AB50" s="85"/>
      <c r="AC50" s="90"/>
      <c r="AD50" s="90"/>
      <c r="AE50" s="90"/>
      <c r="AF50" s="90"/>
      <c r="AG50" s="85"/>
      <c r="AH50" s="85"/>
      <c r="AI50" s="85"/>
      <c r="AJ50" s="90"/>
      <c r="AK50" s="85"/>
      <c r="AL50" s="90"/>
      <c r="AM50" s="90"/>
      <c r="AN50" s="90"/>
      <c r="AO50" s="90"/>
      <c r="AP50" s="90"/>
      <c r="AQ50" s="85"/>
      <c r="AR50" s="85"/>
      <c r="AS50" s="85"/>
      <c r="AT50" s="85"/>
      <c r="AU50" s="85"/>
      <c r="AV50" s="90"/>
      <c r="AW50" s="90"/>
      <c r="AX50" s="90"/>
      <c r="AY50" s="85"/>
      <c r="AZ50" s="91"/>
      <c r="BA50" s="92">
        <f t="shared" si="18"/>
        <v>0</v>
      </c>
      <c r="BB50" s="93"/>
      <c r="BC50" s="93"/>
      <c r="BD50" s="93"/>
      <c r="BE50" s="186"/>
      <c r="BF50" s="93">
        <f t="shared" si="3"/>
        <v>0</v>
      </c>
      <c r="BG50" s="94">
        <f t="shared" si="4"/>
        <v>0</v>
      </c>
      <c r="BH50" s="57"/>
      <c r="BI50" s="49">
        <f t="shared" si="17"/>
        <v>0</v>
      </c>
      <c r="BK50" s="5"/>
    </row>
    <row r="51" spans="1:63" ht="15" customHeight="1" outlineLevel="2">
      <c r="A51" s="219" t="s">
        <v>220</v>
      </c>
      <c r="B51" s="221" t="s">
        <v>24</v>
      </c>
      <c r="C51" s="221" t="s">
        <v>139</v>
      </c>
      <c r="D51" s="86"/>
      <c r="E51" s="86"/>
      <c r="F51" s="86"/>
      <c r="G51" s="86"/>
      <c r="H51" s="86"/>
      <c r="I51" s="86"/>
      <c r="J51" s="87">
        <f t="shared" si="55"/>
        <v>0</v>
      </c>
      <c r="K51" s="88"/>
      <c r="L51" s="89"/>
      <c r="M51" s="85"/>
      <c r="N51" s="85"/>
      <c r="O51" s="90"/>
      <c r="P51" s="85"/>
      <c r="Q51" s="90"/>
      <c r="R51" s="85"/>
      <c r="S51" s="85"/>
      <c r="T51" s="90"/>
      <c r="U51" s="85"/>
      <c r="V51" s="90"/>
      <c r="W51" s="90"/>
      <c r="X51" s="90"/>
      <c r="Y51" s="85"/>
      <c r="Z51" s="85"/>
      <c r="AA51" s="90"/>
      <c r="AB51" s="85"/>
      <c r="AC51" s="90"/>
      <c r="AD51" s="90"/>
      <c r="AE51" s="90"/>
      <c r="AF51" s="90"/>
      <c r="AG51" s="85"/>
      <c r="AH51" s="85"/>
      <c r="AI51" s="85"/>
      <c r="AJ51" s="90"/>
      <c r="AK51" s="85"/>
      <c r="AL51" s="90"/>
      <c r="AM51" s="90"/>
      <c r="AN51" s="90"/>
      <c r="AO51" s="90"/>
      <c r="AP51" s="90"/>
      <c r="AQ51" s="85"/>
      <c r="AR51" s="85"/>
      <c r="AS51" s="85"/>
      <c r="AT51" s="85"/>
      <c r="AU51" s="85"/>
      <c r="AV51" s="90"/>
      <c r="AW51" s="90"/>
      <c r="AX51" s="90"/>
      <c r="AY51" s="85"/>
      <c r="AZ51" s="91"/>
      <c r="BA51" s="92">
        <f t="shared" si="18"/>
        <v>0</v>
      </c>
      <c r="BB51" s="93"/>
      <c r="BC51" s="93"/>
      <c r="BD51" s="93"/>
      <c r="BE51" s="186"/>
      <c r="BF51" s="93">
        <f t="shared" si="3"/>
        <v>0</v>
      </c>
      <c r="BG51" s="94">
        <f t="shared" si="4"/>
        <v>0</v>
      </c>
      <c r="BH51" s="57"/>
      <c r="BI51" s="49">
        <f t="shared" si="17"/>
        <v>0</v>
      </c>
      <c r="BK51" s="5"/>
    </row>
    <row r="52" spans="1:63" ht="15" customHeight="1" outlineLevel="2">
      <c r="A52" s="219" t="s">
        <v>220</v>
      </c>
      <c r="B52" s="221" t="s">
        <v>24</v>
      </c>
      <c r="C52" s="221" t="s">
        <v>39</v>
      </c>
      <c r="D52" s="86"/>
      <c r="E52" s="86"/>
      <c r="F52" s="86"/>
      <c r="G52" s="86"/>
      <c r="H52" s="86"/>
      <c r="I52" s="86"/>
      <c r="J52" s="87">
        <f t="shared" si="55"/>
        <v>0</v>
      </c>
      <c r="K52" s="88"/>
      <c r="L52" s="89"/>
      <c r="M52" s="85"/>
      <c r="N52" s="85"/>
      <c r="O52" s="90"/>
      <c r="P52" s="85"/>
      <c r="Q52" s="90"/>
      <c r="R52" s="85"/>
      <c r="S52" s="85"/>
      <c r="T52" s="90"/>
      <c r="U52" s="85"/>
      <c r="V52" s="90"/>
      <c r="W52" s="90"/>
      <c r="X52" s="90"/>
      <c r="Y52" s="85"/>
      <c r="Z52" s="85"/>
      <c r="AA52" s="90"/>
      <c r="AB52" s="85"/>
      <c r="AC52" s="90"/>
      <c r="AD52" s="90"/>
      <c r="AE52" s="90"/>
      <c r="AF52" s="90"/>
      <c r="AG52" s="85"/>
      <c r="AH52" s="85"/>
      <c r="AI52" s="85"/>
      <c r="AJ52" s="90"/>
      <c r="AK52" s="85"/>
      <c r="AL52" s="90"/>
      <c r="AM52" s="90"/>
      <c r="AN52" s="90"/>
      <c r="AO52" s="90"/>
      <c r="AP52" s="90"/>
      <c r="AQ52" s="85"/>
      <c r="AR52" s="85"/>
      <c r="AS52" s="85"/>
      <c r="AT52" s="85"/>
      <c r="AU52" s="85"/>
      <c r="AV52" s="90"/>
      <c r="AW52" s="90"/>
      <c r="AX52" s="90"/>
      <c r="AY52" s="85"/>
      <c r="AZ52" s="91"/>
      <c r="BA52" s="92">
        <f t="shared" si="18"/>
        <v>0</v>
      </c>
      <c r="BB52" s="93"/>
      <c r="BC52" s="93"/>
      <c r="BD52" s="93"/>
      <c r="BE52" s="186"/>
      <c r="BF52" s="93">
        <f t="shared" si="3"/>
        <v>0</v>
      </c>
      <c r="BG52" s="94">
        <f t="shared" si="4"/>
        <v>0</v>
      </c>
      <c r="BH52" s="57"/>
      <c r="BI52" s="49">
        <f t="shared" si="17"/>
        <v>0</v>
      </c>
      <c r="BK52" s="5"/>
    </row>
    <row r="53" spans="1:63" ht="15" customHeight="1" outlineLevel="2">
      <c r="A53" s="219" t="s">
        <v>220</v>
      </c>
      <c r="B53" s="221" t="s">
        <v>24</v>
      </c>
      <c r="C53" s="221" t="s">
        <v>36</v>
      </c>
      <c r="D53" s="86"/>
      <c r="E53" s="86"/>
      <c r="F53" s="86"/>
      <c r="G53" s="86"/>
      <c r="H53" s="86"/>
      <c r="I53" s="86"/>
      <c r="J53" s="87">
        <f t="shared" si="55"/>
        <v>0</v>
      </c>
      <c r="K53" s="88"/>
      <c r="L53" s="89"/>
      <c r="M53" s="85"/>
      <c r="N53" s="85"/>
      <c r="O53" s="90"/>
      <c r="P53" s="85"/>
      <c r="Q53" s="90"/>
      <c r="R53" s="85"/>
      <c r="S53" s="85"/>
      <c r="T53" s="90"/>
      <c r="U53" s="85"/>
      <c r="V53" s="90"/>
      <c r="W53" s="90"/>
      <c r="X53" s="90"/>
      <c r="Y53" s="85"/>
      <c r="Z53" s="85"/>
      <c r="AA53" s="90"/>
      <c r="AB53" s="85"/>
      <c r="AC53" s="90"/>
      <c r="AD53" s="90"/>
      <c r="AE53" s="90"/>
      <c r="AF53" s="90"/>
      <c r="AG53" s="85"/>
      <c r="AH53" s="85"/>
      <c r="AI53" s="85"/>
      <c r="AJ53" s="90"/>
      <c r="AK53" s="85"/>
      <c r="AL53" s="90"/>
      <c r="AM53" s="90"/>
      <c r="AN53" s="90"/>
      <c r="AO53" s="90"/>
      <c r="AP53" s="90"/>
      <c r="AQ53" s="85"/>
      <c r="AR53" s="85"/>
      <c r="AS53" s="85"/>
      <c r="AT53" s="85"/>
      <c r="AU53" s="85"/>
      <c r="AV53" s="90"/>
      <c r="AW53" s="90"/>
      <c r="AX53" s="90"/>
      <c r="AY53" s="85"/>
      <c r="AZ53" s="91"/>
      <c r="BA53" s="92">
        <f t="shared" si="18"/>
        <v>0</v>
      </c>
      <c r="BB53" s="93"/>
      <c r="BC53" s="93"/>
      <c r="BD53" s="93"/>
      <c r="BE53" s="186"/>
      <c r="BF53" s="93">
        <f t="shared" si="3"/>
        <v>0</v>
      </c>
      <c r="BG53" s="94">
        <f t="shared" si="4"/>
        <v>0</v>
      </c>
      <c r="BH53" s="57"/>
      <c r="BI53" s="49">
        <f t="shared" si="17"/>
        <v>0</v>
      </c>
      <c r="BK53" s="5"/>
    </row>
    <row r="54" spans="1:63" ht="15" customHeight="1" outlineLevel="2">
      <c r="A54" s="219" t="s">
        <v>220</v>
      </c>
      <c r="B54" s="221" t="s">
        <v>24</v>
      </c>
      <c r="C54" s="221" t="s">
        <v>14</v>
      </c>
      <c r="D54" s="86"/>
      <c r="E54" s="86"/>
      <c r="F54" s="86"/>
      <c r="G54" s="86"/>
      <c r="H54" s="86"/>
      <c r="I54" s="86"/>
      <c r="J54" s="87">
        <f t="shared" si="55"/>
        <v>0</v>
      </c>
      <c r="K54" s="88"/>
      <c r="L54" s="89"/>
      <c r="M54" s="85"/>
      <c r="N54" s="85"/>
      <c r="O54" s="90"/>
      <c r="P54" s="85"/>
      <c r="Q54" s="90"/>
      <c r="R54" s="85"/>
      <c r="S54" s="85"/>
      <c r="T54" s="90"/>
      <c r="U54" s="85"/>
      <c r="V54" s="90"/>
      <c r="W54" s="90"/>
      <c r="X54" s="90"/>
      <c r="Y54" s="85"/>
      <c r="Z54" s="85"/>
      <c r="AA54" s="90"/>
      <c r="AB54" s="85"/>
      <c r="AC54" s="90"/>
      <c r="AD54" s="90"/>
      <c r="AE54" s="90"/>
      <c r="AF54" s="90"/>
      <c r="AG54" s="85"/>
      <c r="AH54" s="85"/>
      <c r="AI54" s="85"/>
      <c r="AJ54" s="90"/>
      <c r="AK54" s="85"/>
      <c r="AL54" s="90"/>
      <c r="AM54" s="90"/>
      <c r="AN54" s="90"/>
      <c r="AO54" s="90"/>
      <c r="AP54" s="90"/>
      <c r="AQ54" s="85"/>
      <c r="AR54" s="85"/>
      <c r="AS54" s="85"/>
      <c r="AT54" s="85"/>
      <c r="AU54" s="85"/>
      <c r="AV54" s="90"/>
      <c r="AW54" s="90"/>
      <c r="AX54" s="90"/>
      <c r="AY54" s="85"/>
      <c r="AZ54" s="91"/>
      <c r="BA54" s="92">
        <f t="shared" si="18"/>
        <v>0</v>
      </c>
      <c r="BB54" s="93"/>
      <c r="BC54" s="93"/>
      <c r="BD54" s="93"/>
      <c r="BE54" s="186"/>
      <c r="BF54" s="93">
        <f t="shared" si="3"/>
        <v>0</v>
      </c>
      <c r="BG54" s="94">
        <f t="shared" si="4"/>
        <v>0</v>
      </c>
      <c r="BH54" s="57"/>
      <c r="BI54" s="49">
        <f t="shared" si="17"/>
        <v>0</v>
      </c>
      <c r="BK54" s="5"/>
    </row>
    <row r="55" spans="1:63" ht="15" customHeight="1" outlineLevel="2">
      <c r="A55" s="219" t="s">
        <v>220</v>
      </c>
      <c r="B55" s="221" t="s">
        <v>24</v>
      </c>
      <c r="C55" s="221" t="s">
        <v>22</v>
      </c>
      <c r="D55" s="86"/>
      <c r="E55" s="86"/>
      <c r="F55" s="86"/>
      <c r="G55" s="86"/>
      <c r="H55" s="86"/>
      <c r="I55" s="86"/>
      <c r="J55" s="87">
        <f t="shared" si="55"/>
        <v>0</v>
      </c>
      <c r="K55" s="88"/>
      <c r="L55" s="89"/>
      <c r="M55" s="85"/>
      <c r="N55" s="85"/>
      <c r="O55" s="90"/>
      <c r="P55" s="85"/>
      <c r="Q55" s="90"/>
      <c r="R55" s="85"/>
      <c r="S55" s="85"/>
      <c r="T55" s="90"/>
      <c r="U55" s="85"/>
      <c r="V55" s="90"/>
      <c r="W55" s="90"/>
      <c r="X55" s="90"/>
      <c r="Y55" s="85"/>
      <c r="Z55" s="85"/>
      <c r="AA55" s="90"/>
      <c r="AB55" s="85"/>
      <c r="AC55" s="90"/>
      <c r="AD55" s="90"/>
      <c r="AE55" s="90"/>
      <c r="AF55" s="90"/>
      <c r="AG55" s="85"/>
      <c r="AH55" s="85"/>
      <c r="AI55" s="85"/>
      <c r="AJ55" s="90"/>
      <c r="AK55" s="85"/>
      <c r="AL55" s="90"/>
      <c r="AM55" s="90"/>
      <c r="AN55" s="90"/>
      <c r="AO55" s="90"/>
      <c r="AP55" s="90"/>
      <c r="AQ55" s="85"/>
      <c r="AR55" s="85"/>
      <c r="AS55" s="85"/>
      <c r="AT55" s="85"/>
      <c r="AU55" s="85"/>
      <c r="AV55" s="90"/>
      <c r="AW55" s="90"/>
      <c r="AX55" s="90"/>
      <c r="AY55" s="85"/>
      <c r="AZ55" s="91"/>
      <c r="BA55" s="92">
        <f t="shared" si="18"/>
        <v>0</v>
      </c>
      <c r="BB55" s="93"/>
      <c r="BC55" s="93"/>
      <c r="BD55" s="93"/>
      <c r="BE55" s="186"/>
      <c r="BF55" s="93">
        <f t="shared" si="3"/>
        <v>0</v>
      </c>
      <c r="BG55" s="94">
        <f t="shared" si="4"/>
        <v>0</v>
      </c>
      <c r="BH55" s="57"/>
      <c r="BI55" s="49">
        <f t="shared" si="17"/>
        <v>0</v>
      </c>
      <c r="BK55" s="5"/>
    </row>
    <row r="56" spans="1:63" ht="15" customHeight="1" outlineLevel="2">
      <c r="A56" s="219" t="s">
        <v>220</v>
      </c>
      <c r="B56" s="221" t="s">
        <v>24</v>
      </c>
      <c r="C56" s="221" t="s">
        <v>15</v>
      </c>
      <c r="D56" s="86">
        <v>1</v>
      </c>
      <c r="E56" s="86"/>
      <c r="F56" s="86"/>
      <c r="G56" s="86"/>
      <c r="H56" s="86"/>
      <c r="I56" s="86"/>
      <c r="J56" s="87">
        <f t="shared" si="55"/>
        <v>1</v>
      </c>
      <c r="K56" s="88"/>
      <c r="L56" s="89"/>
      <c r="M56" s="85"/>
      <c r="N56" s="85"/>
      <c r="O56" s="90"/>
      <c r="P56" s="85"/>
      <c r="Q56" s="90"/>
      <c r="R56" s="85"/>
      <c r="S56" s="85"/>
      <c r="T56" s="90"/>
      <c r="U56" s="85"/>
      <c r="V56" s="90"/>
      <c r="W56" s="90"/>
      <c r="X56" s="90"/>
      <c r="Y56" s="85"/>
      <c r="Z56" s="85"/>
      <c r="AA56" s="90"/>
      <c r="AB56" s="85"/>
      <c r="AC56" s="90"/>
      <c r="AD56" s="90"/>
      <c r="AE56" s="90"/>
      <c r="AF56" s="90"/>
      <c r="AG56" s="85"/>
      <c r="AH56" s="85"/>
      <c r="AI56" s="85"/>
      <c r="AJ56" s="90"/>
      <c r="AK56" s="85"/>
      <c r="AL56" s="90"/>
      <c r="AM56" s="90"/>
      <c r="AN56" s="90"/>
      <c r="AO56" s="90"/>
      <c r="AP56" s="90"/>
      <c r="AQ56" s="85"/>
      <c r="AR56" s="85"/>
      <c r="AS56" s="85"/>
      <c r="AT56" s="85"/>
      <c r="AU56" s="85"/>
      <c r="AV56" s="90"/>
      <c r="AW56" s="90"/>
      <c r="AX56" s="90"/>
      <c r="AY56" s="85"/>
      <c r="AZ56" s="91"/>
      <c r="BA56" s="92">
        <f t="shared" si="18"/>
        <v>0</v>
      </c>
      <c r="BB56" s="93"/>
      <c r="BC56" s="93"/>
      <c r="BD56" s="93"/>
      <c r="BE56" s="186"/>
      <c r="BF56" s="93">
        <f t="shared" si="3"/>
        <v>0</v>
      </c>
      <c r="BG56" s="94">
        <f t="shared" si="4"/>
        <v>1</v>
      </c>
      <c r="BH56" s="57"/>
      <c r="BI56" s="49">
        <f t="shared" si="17"/>
        <v>1</v>
      </c>
      <c r="BK56" s="5"/>
    </row>
    <row r="57" spans="1:63" s="13" customFormat="1" ht="15" customHeight="1" outlineLevel="1">
      <c r="A57" s="222" t="s">
        <v>220</v>
      </c>
      <c r="B57" s="223"/>
      <c r="C57" s="223"/>
      <c r="D57" s="95">
        <f t="shared" ref="D57" si="56">SUM(D50:D56)</f>
        <v>1</v>
      </c>
      <c r="E57" s="95">
        <f t="shared" ref="E57:AZ57" si="57">SUM(E50:E56)</f>
        <v>0</v>
      </c>
      <c r="F57" s="95">
        <f t="shared" si="57"/>
        <v>0</v>
      </c>
      <c r="G57" s="95">
        <f t="shared" si="57"/>
        <v>0</v>
      </c>
      <c r="H57" s="95">
        <f t="shared" si="57"/>
        <v>0</v>
      </c>
      <c r="I57" s="95">
        <f t="shared" si="57"/>
        <v>0</v>
      </c>
      <c r="J57" s="96">
        <f t="shared" si="57"/>
        <v>1</v>
      </c>
      <c r="K57" s="97">
        <f t="shared" si="57"/>
        <v>0</v>
      </c>
      <c r="L57" s="98">
        <f t="shared" si="57"/>
        <v>0</v>
      </c>
      <c r="M57" s="99">
        <f t="shared" si="57"/>
        <v>0</v>
      </c>
      <c r="N57" s="99">
        <f t="shared" si="57"/>
        <v>0</v>
      </c>
      <c r="O57" s="100">
        <f t="shared" si="57"/>
        <v>0</v>
      </c>
      <c r="P57" s="99">
        <f t="shared" si="57"/>
        <v>0</v>
      </c>
      <c r="Q57" s="100">
        <f t="shared" si="57"/>
        <v>0</v>
      </c>
      <c r="R57" s="99">
        <f t="shared" si="57"/>
        <v>0</v>
      </c>
      <c r="S57" s="99">
        <f t="shared" si="57"/>
        <v>0</v>
      </c>
      <c r="T57" s="100">
        <f t="shared" si="57"/>
        <v>0</v>
      </c>
      <c r="U57" s="99">
        <f t="shared" si="57"/>
        <v>0</v>
      </c>
      <c r="V57" s="100">
        <f t="shared" si="57"/>
        <v>0</v>
      </c>
      <c r="W57" s="100">
        <f t="shared" si="57"/>
        <v>0</v>
      </c>
      <c r="X57" s="100">
        <f t="shared" si="57"/>
        <v>0</v>
      </c>
      <c r="Y57" s="99">
        <f t="shared" si="57"/>
        <v>0</v>
      </c>
      <c r="Z57" s="99">
        <f t="shared" si="57"/>
        <v>0</v>
      </c>
      <c r="AA57" s="100">
        <f t="shared" si="57"/>
        <v>0</v>
      </c>
      <c r="AB57" s="99">
        <f t="shared" si="57"/>
        <v>0</v>
      </c>
      <c r="AC57" s="100">
        <f t="shared" si="57"/>
        <v>0</v>
      </c>
      <c r="AD57" s="100">
        <f t="shared" si="57"/>
        <v>0</v>
      </c>
      <c r="AE57" s="100">
        <f t="shared" si="57"/>
        <v>0</v>
      </c>
      <c r="AF57" s="100">
        <f t="shared" si="57"/>
        <v>0</v>
      </c>
      <c r="AG57" s="99">
        <f t="shared" si="57"/>
        <v>0</v>
      </c>
      <c r="AH57" s="99">
        <f t="shared" si="57"/>
        <v>0</v>
      </c>
      <c r="AI57" s="99">
        <f t="shared" si="57"/>
        <v>0</v>
      </c>
      <c r="AJ57" s="100">
        <f t="shared" si="57"/>
        <v>0</v>
      </c>
      <c r="AK57" s="99">
        <f t="shared" si="57"/>
        <v>0</v>
      </c>
      <c r="AL57" s="100">
        <f t="shared" si="57"/>
        <v>0</v>
      </c>
      <c r="AM57" s="100">
        <f t="shared" si="57"/>
        <v>0</v>
      </c>
      <c r="AN57" s="100">
        <f t="shared" si="57"/>
        <v>0</v>
      </c>
      <c r="AO57" s="100">
        <f t="shared" si="57"/>
        <v>0</v>
      </c>
      <c r="AP57" s="100">
        <f t="shared" si="57"/>
        <v>0</v>
      </c>
      <c r="AQ57" s="99">
        <f t="shared" si="57"/>
        <v>0</v>
      </c>
      <c r="AR57" s="99"/>
      <c r="AS57" s="99">
        <f t="shared" si="57"/>
        <v>0</v>
      </c>
      <c r="AT57" s="99">
        <f t="shared" si="57"/>
        <v>0</v>
      </c>
      <c r="AU57" s="99">
        <f t="shared" si="57"/>
        <v>0</v>
      </c>
      <c r="AV57" s="100">
        <f t="shared" si="57"/>
        <v>0</v>
      </c>
      <c r="AW57" s="100">
        <f t="shared" si="57"/>
        <v>0</v>
      </c>
      <c r="AX57" s="100">
        <f t="shared" si="57"/>
        <v>0</v>
      </c>
      <c r="AY57" s="99">
        <f t="shared" si="57"/>
        <v>0</v>
      </c>
      <c r="AZ57" s="101">
        <f t="shared" si="57"/>
        <v>0</v>
      </c>
      <c r="BA57" s="102">
        <f t="shared" si="18"/>
        <v>0</v>
      </c>
      <c r="BB57" s="100">
        <f t="shared" ref="BB57:BE57" si="58">SUM(BB50:BB56)</f>
        <v>0</v>
      </c>
      <c r="BC57" s="100">
        <f t="shared" si="58"/>
        <v>0</v>
      </c>
      <c r="BD57" s="100">
        <f t="shared" si="58"/>
        <v>0</v>
      </c>
      <c r="BE57" s="187">
        <f t="shared" si="58"/>
        <v>0</v>
      </c>
      <c r="BF57" s="100">
        <f t="shared" si="3"/>
        <v>0</v>
      </c>
      <c r="BG57" s="103">
        <f t="shared" si="4"/>
        <v>1</v>
      </c>
      <c r="BH57" s="65"/>
      <c r="BI57" s="50">
        <f t="shared" si="17"/>
        <v>1</v>
      </c>
      <c r="BK57" s="1"/>
    </row>
    <row r="58" spans="1:63" ht="15" customHeight="1" outlineLevel="2">
      <c r="A58" s="219" t="s">
        <v>220</v>
      </c>
      <c r="B58" s="221" t="s">
        <v>27</v>
      </c>
      <c r="C58" s="221" t="s">
        <v>17</v>
      </c>
      <c r="D58" s="86">
        <v>1</v>
      </c>
      <c r="E58" s="86"/>
      <c r="F58" s="86"/>
      <c r="G58" s="86"/>
      <c r="H58" s="86"/>
      <c r="I58" s="86"/>
      <c r="J58" s="87">
        <f t="shared" ref="J58:J64" si="59">SUM(D58:H58)-I58</f>
        <v>1</v>
      </c>
      <c r="K58" s="88"/>
      <c r="L58" s="89"/>
      <c r="M58" s="85"/>
      <c r="N58" s="85"/>
      <c r="O58" s="90"/>
      <c r="P58" s="85"/>
      <c r="Q58" s="90"/>
      <c r="R58" s="85"/>
      <c r="S58" s="85"/>
      <c r="T58" s="90"/>
      <c r="U58" s="85"/>
      <c r="V58" s="90"/>
      <c r="W58" s="90"/>
      <c r="X58" s="90"/>
      <c r="Y58" s="85"/>
      <c r="Z58" s="85"/>
      <c r="AA58" s="90"/>
      <c r="AB58" s="85"/>
      <c r="AC58" s="90"/>
      <c r="AD58" s="90"/>
      <c r="AE58" s="90"/>
      <c r="AF58" s="90"/>
      <c r="AG58" s="85"/>
      <c r="AH58" s="85"/>
      <c r="AI58" s="85"/>
      <c r="AJ58" s="90"/>
      <c r="AK58" s="85"/>
      <c r="AL58" s="90"/>
      <c r="AM58" s="90"/>
      <c r="AN58" s="90"/>
      <c r="AO58" s="90"/>
      <c r="AP58" s="90"/>
      <c r="AQ58" s="85"/>
      <c r="AR58" s="85"/>
      <c r="AS58" s="85"/>
      <c r="AT58" s="85"/>
      <c r="AU58" s="85"/>
      <c r="AV58" s="90"/>
      <c r="AW58" s="90"/>
      <c r="AX58" s="90"/>
      <c r="AY58" s="85"/>
      <c r="AZ58" s="91"/>
      <c r="BA58" s="92">
        <f t="shared" si="18"/>
        <v>0</v>
      </c>
      <c r="BB58" s="93"/>
      <c r="BC58" s="93"/>
      <c r="BD58" s="93"/>
      <c r="BE58" s="186"/>
      <c r="BF58" s="93">
        <f t="shared" si="3"/>
        <v>0</v>
      </c>
      <c r="BG58" s="94">
        <f t="shared" si="4"/>
        <v>1</v>
      </c>
      <c r="BH58" s="57"/>
      <c r="BI58" s="49">
        <f t="shared" si="17"/>
        <v>1</v>
      </c>
      <c r="BK58" s="5"/>
    </row>
    <row r="59" spans="1:63" ht="15" customHeight="1" outlineLevel="2">
      <c r="A59" s="219" t="s">
        <v>220</v>
      </c>
      <c r="B59" s="221" t="s">
        <v>27</v>
      </c>
      <c r="C59" s="221" t="s">
        <v>139</v>
      </c>
      <c r="D59" s="86"/>
      <c r="E59" s="86"/>
      <c r="F59" s="86"/>
      <c r="G59" s="86"/>
      <c r="H59" s="86"/>
      <c r="I59" s="86"/>
      <c r="J59" s="87">
        <f t="shared" si="59"/>
        <v>0</v>
      </c>
      <c r="K59" s="88"/>
      <c r="L59" s="89"/>
      <c r="M59" s="85"/>
      <c r="N59" s="85"/>
      <c r="O59" s="90"/>
      <c r="P59" s="85"/>
      <c r="Q59" s="90"/>
      <c r="R59" s="85"/>
      <c r="S59" s="85"/>
      <c r="T59" s="90"/>
      <c r="U59" s="85"/>
      <c r="V59" s="90"/>
      <c r="W59" s="90"/>
      <c r="X59" s="90"/>
      <c r="Y59" s="106"/>
      <c r="Z59" s="85"/>
      <c r="AA59" s="90"/>
      <c r="AB59" s="85"/>
      <c r="AC59" s="90"/>
      <c r="AD59" s="90"/>
      <c r="AE59" s="90"/>
      <c r="AF59" s="90"/>
      <c r="AG59" s="85"/>
      <c r="AH59" s="85"/>
      <c r="AI59" s="85"/>
      <c r="AJ59" s="90"/>
      <c r="AK59" s="85"/>
      <c r="AL59" s="90"/>
      <c r="AM59" s="90"/>
      <c r="AN59" s="90"/>
      <c r="AO59" s="90"/>
      <c r="AP59" s="90"/>
      <c r="AQ59" s="85"/>
      <c r="AR59" s="85"/>
      <c r="AS59" s="85"/>
      <c r="AT59" s="85"/>
      <c r="AU59" s="85"/>
      <c r="AV59" s="90"/>
      <c r="AW59" s="90"/>
      <c r="AX59" s="90"/>
      <c r="AY59" s="85"/>
      <c r="AZ59" s="91"/>
      <c r="BA59" s="92">
        <f t="shared" si="18"/>
        <v>0</v>
      </c>
      <c r="BB59" s="93"/>
      <c r="BC59" s="93"/>
      <c r="BD59" s="93"/>
      <c r="BE59" s="186"/>
      <c r="BF59" s="93">
        <f t="shared" si="3"/>
        <v>0</v>
      </c>
      <c r="BG59" s="94">
        <f t="shared" si="4"/>
        <v>0</v>
      </c>
      <c r="BH59" s="57"/>
      <c r="BI59" s="49">
        <f t="shared" si="17"/>
        <v>0</v>
      </c>
      <c r="BK59" s="5"/>
    </row>
    <row r="60" spans="1:63" ht="15" customHeight="1" outlineLevel="2">
      <c r="A60" s="219" t="s">
        <v>220</v>
      </c>
      <c r="B60" s="221" t="s">
        <v>27</v>
      </c>
      <c r="C60" s="221" t="s">
        <v>39</v>
      </c>
      <c r="D60" s="86"/>
      <c r="E60" s="86"/>
      <c r="F60" s="86"/>
      <c r="G60" s="86"/>
      <c r="H60" s="86"/>
      <c r="I60" s="86"/>
      <c r="J60" s="87">
        <f t="shared" si="59"/>
        <v>0</v>
      </c>
      <c r="K60" s="88"/>
      <c r="L60" s="89"/>
      <c r="M60" s="85"/>
      <c r="N60" s="85"/>
      <c r="O60" s="90"/>
      <c r="P60" s="85"/>
      <c r="Q60" s="90"/>
      <c r="R60" s="85"/>
      <c r="S60" s="85"/>
      <c r="T60" s="90"/>
      <c r="U60" s="85"/>
      <c r="V60" s="90"/>
      <c r="W60" s="90"/>
      <c r="X60" s="90"/>
      <c r="Y60" s="85"/>
      <c r="Z60" s="85"/>
      <c r="AA60" s="90"/>
      <c r="AB60" s="85"/>
      <c r="AC60" s="90"/>
      <c r="AD60" s="90"/>
      <c r="AE60" s="90"/>
      <c r="AF60" s="90"/>
      <c r="AG60" s="85"/>
      <c r="AH60" s="85"/>
      <c r="AI60" s="85"/>
      <c r="AJ60" s="90"/>
      <c r="AK60" s="85"/>
      <c r="AL60" s="90"/>
      <c r="AM60" s="90"/>
      <c r="AN60" s="90"/>
      <c r="AO60" s="90"/>
      <c r="AP60" s="90"/>
      <c r="AQ60" s="85"/>
      <c r="AR60" s="85"/>
      <c r="AS60" s="85"/>
      <c r="AT60" s="85"/>
      <c r="AU60" s="85"/>
      <c r="AV60" s="90"/>
      <c r="AW60" s="90"/>
      <c r="AX60" s="90"/>
      <c r="AY60" s="85"/>
      <c r="AZ60" s="91"/>
      <c r="BA60" s="92">
        <f t="shared" si="18"/>
        <v>0</v>
      </c>
      <c r="BB60" s="93"/>
      <c r="BC60" s="93"/>
      <c r="BD60" s="93"/>
      <c r="BE60" s="186"/>
      <c r="BF60" s="93">
        <f t="shared" si="3"/>
        <v>0</v>
      </c>
      <c r="BG60" s="94">
        <f t="shared" si="4"/>
        <v>0</v>
      </c>
      <c r="BH60" s="57"/>
      <c r="BI60" s="49">
        <f t="shared" si="17"/>
        <v>0</v>
      </c>
      <c r="BK60" s="5"/>
    </row>
    <row r="61" spans="1:63" ht="15" customHeight="1" outlineLevel="2">
      <c r="A61" s="219" t="s">
        <v>220</v>
      </c>
      <c r="B61" s="221" t="s">
        <v>27</v>
      </c>
      <c r="C61" s="221" t="s">
        <v>36</v>
      </c>
      <c r="D61" s="86">
        <v>2</v>
      </c>
      <c r="E61" s="86"/>
      <c r="F61" s="86"/>
      <c r="G61" s="86"/>
      <c r="H61" s="86"/>
      <c r="I61" s="86"/>
      <c r="J61" s="87">
        <f t="shared" si="59"/>
        <v>2</v>
      </c>
      <c r="K61" s="88"/>
      <c r="L61" s="89"/>
      <c r="M61" s="85"/>
      <c r="N61" s="85"/>
      <c r="O61" s="90"/>
      <c r="P61" s="85"/>
      <c r="Q61" s="90"/>
      <c r="R61" s="85"/>
      <c r="S61" s="85"/>
      <c r="T61" s="90"/>
      <c r="U61" s="85"/>
      <c r="V61" s="90"/>
      <c r="W61" s="90"/>
      <c r="X61" s="90"/>
      <c r="Y61" s="85"/>
      <c r="Z61" s="85"/>
      <c r="AA61" s="90"/>
      <c r="AB61" s="85"/>
      <c r="AC61" s="90"/>
      <c r="AD61" s="90"/>
      <c r="AE61" s="90"/>
      <c r="AF61" s="90"/>
      <c r="AG61" s="85"/>
      <c r="AH61" s="85"/>
      <c r="AI61" s="85"/>
      <c r="AJ61" s="90"/>
      <c r="AK61" s="85"/>
      <c r="AL61" s="90"/>
      <c r="AM61" s="90"/>
      <c r="AN61" s="90"/>
      <c r="AO61" s="90"/>
      <c r="AP61" s="90"/>
      <c r="AQ61" s="85"/>
      <c r="AR61" s="85"/>
      <c r="AS61" s="85"/>
      <c r="AT61" s="85"/>
      <c r="AU61" s="85"/>
      <c r="AV61" s="90"/>
      <c r="AW61" s="90"/>
      <c r="AX61" s="90"/>
      <c r="AY61" s="85"/>
      <c r="AZ61" s="91"/>
      <c r="BA61" s="92">
        <f t="shared" si="18"/>
        <v>0</v>
      </c>
      <c r="BB61" s="93"/>
      <c r="BC61" s="93"/>
      <c r="BD61" s="93"/>
      <c r="BE61" s="186"/>
      <c r="BF61" s="93">
        <f t="shared" si="3"/>
        <v>0</v>
      </c>
      <c r="BG61" s="94">
        <f t="shared" si="4"/>
        <v>2</v>
      </c>
      <c r="BH61" s="57"/>
      <c r="BI61" s="49">
        <f t="shared" si="17"/>
        <v>2</v>
      </c>
      <c r="BK61" s="5"/>
    </row>
    <row r="62" spans="1:63" ht="15" customHeight="1" outlineLevel="2">
      <c r="A62" s="219" t="s">
        <v>220</v>
      </c>
      <c r="B62" s="221" t="s">
        <v>27</v>
      </c>
      <c r="C62" s="221" t="s">
        <v>14</v>
      </c>
      <c r="D62" s="86"/>
      <c r="E62" s="86"/>
      <c r="F62" s="86"/>
      <c r="G62" s="86"/>
      <c r="H62" s="86"/>
      <c r="I62" s="86"/>
      <c r="J62" s="87">
        <f t="shared" si="59"/>
        <v>0</v>
      </c>
      <c r="K62" s="88"/>
      <c r="L62" s="89"/>
      <c r="M62" s="85"/>
      <c r="N62" s="85"/>
      <c r="O62" s="90"/>
      <c r="P62" s="85"/>
      <c r="Q62" s="90"/>
      <c r="R62" s="85"/>
      <c r="S62" s="85"/>
      <c r="T62" s="90"/>
      <c r="U62" s="85"/>
      <c r="V62" s="90"/>
      <c r="W62" s="90"/>
      <c r="X62" s="90"/>
      <c r="Y62" s="85"/>
      <c r="Z62" s="85"/>
      <c r="AA62" s="90"/>
      <c r="AB62" s="85"/>
      <c r="AC62" s="90"/>
      <c r="AD62" s="90"/>
      <c r="AE62" s="90"/>
      <c r="AF62" s="90"/>
      <c r="AG62" s="85"/>
      <c r="AH62" s="85"/>
      <c r="AI62" s="85"/>
      <c r="AJ62" s="90"/>
      <c r="AK62" s="85"/>
      <c r="AL62" s="90"/>
      <c r="AM62" s="90"/>
      <c r="AN62" s="90"/>
      <c r="AO62" s="90"/>
      <c r="AP62" s="90"/>
      <c r="AQ62" s="85"/>
      <c r="AR62" s="85"/>
      <c r="AS62" s="85"/>
      <c r="AT62" s="85"/>
      <c r="AU62" s="85"/>
      <c r="AV62" s="90"/>
      <c r="AW62" s="90"/>
      <c r="AX62" s="90"/>
      <c r="AY62" s="85"/>
      <c r="AZ62" s="91"/>
      <c r="BA62" s="92">
        <f t="shared" si="18"/>
        <v>0</v>
      </c>
      <c r="BB62" s="93"/>
      <c r="BC62" s="93"/>
      <c r="BD62" s="93"/>
      <c r="BE62" s="186"/>
      <c r="BF62" s="93">
        <f t="shared" si="3"/>
        <v>0</v>
      </c>
      <c r="BG62" s="94">
        <f t="shared" si="4"/>
        <v>0</v>
      </c>
      <c r="BH62" s="57"/>
      <c r="BI62" s="49">
        <f t="shared" si="17"/>
        <v>0</v>
      </c>
      <c r="BK62" s="5"/>
    </row>
    <row r="63" spans="1:63" ht="15" customHeight="1" outlineLevel="2">
      <c r="A63" s="219" t="s">
        <v>220</v>
      </c>
      <c r="B63" s="221" t="s">
        <v>27</v>
      </c>
      <c r="C63" s="221" t="s">
        <v>22</v>
      </c>
      <c r="D63" s="86"/>
      <c r="E63" s="86"/>
      <c r="F63" s="86"/>
      <c r="G63" s="86"/>
      <c r="H63" s="86"/>
      <c r="I63" s="86"/>
      <c r="J63" s="87">
        <f t="shared" si="59"/>
        <v>0</v>
      </c>
      <c r="K63" s="88"/>
      <c r="L63" s="89"/>
      <c r="M63" s="85"/>
      <c r="N63" s="85"/>
      <c r="O63" s="90"/>
      <c r="P63" s="85"/>
      <c r="Q63" s="90"/>
      <c r="R63" s="85"/>
      <c r="S63" s="85"/>
      <c r="T63" s="90"/>
      <c r="U63" s="85"/>
      <c r="V63" s="90"/>
      <c r="W63" s="90"/>
      <c r="X63" s="90"/>
      <c r="Y63" s="85"/>
      <c r="Z63" s="85"/>
      <c r="AA63" s="90"/>
      <c r="AB63" s="85"/>
      <c r="AC63" s="90"/>
      <c r="AD63" s="90"/>
      <c r="AE63" s="90"/>
      <c r="AF63" s="90"/>
      <c r="AG63" s="85"/>
      <c r="AH63" s="85"/>
      <c r="AI63" s="85"/>
      <c r="AJ63" s="90"/>
      <c r="AK63" s="85"/>
      <c r="AL63" s="90"/>
      <c r="AM63" s="90"/>
      <c r="AN63" s="90"/>
      <c r="AO63" s="90"/>
      <c r="AP63" s="90"/>
      <c r="AQ63" s="85"/>
      <c r="AR63" s="85"/>
      <c r="AS63" s="85"/>
      <c r="AT63" s="85"/>
      <c r="AU63" s="85"/>
      <c r="AV63" s="90"/>
      <c r="AW63" s="90"/>
      <c r="AX63" s="90"/>
      <c r="AY63" s="85"/>
      <c r="AZ63" s="91"/>
      <c r="BA63" s="92">
        <f t="shared" si="18"/>
        <v>0</v>
      </c>
      <c r="BB63" s="93"/>
      <c r="BC63" s="93"/>
      <c r="BD63" s="93"/>
      <c r="BE63" s="186"/>
      <c r="BF63" s="93">
        <f t="shared" si="3"/>
        <v>0</v>
      </c>
      <c r="BG63" s="94">
        <f t="shared" si="4"/>
        <v>0</v>
      </c>
      <c r="BH63" s="57"/>
      <c r="BI63" s="49">
        <f t="shared" si="17"/>
        <v>0</v>
      </c>
      <c r="BK63" s="5"/>
    </row>
    <row r="64" spans="1:63" ht="15" customHeight="1" outlineLevel="2">
      <c r="A64" s="219" t="s">
        <v>220</v>
      </c>
      <c r="B64" s="221" t="s">
        <v>27</v>
      </c>
      <c r="C64" s="221" t="s">
        <v>15</v>
      </c>
      <c r="D64" s="86">
        <v>1</v>
      </c>
      <c r="E64" s="86"/>
      <c r="F64" s="86"/>
      <c r="G64" s="86"/>
      <c r="H64" s="86"/>
      <c r="I64" s="86"/>
      <c r="J64" s="87">
        <f t="shared" si="59"/>
        <v>1</v>
      </c>
      <c r="K64" s="88"/>
      <c r="L64" s="89"/>
      <c r="M64" s="85"/>
      <c r="N64" s="85"/>
      <c r="O64" s="90"/>
      <c r="P64" s="85"/>
      <c r="Q64" s="90"/>
      <c r="R64" s="85"/>
      <c r="S64" s="85"/>
      <c r="T64" s="90"/>
      <c r="U64" s="85"/>
      <c r="V64" s="90"/>
      <c r="W64" s="90"/>
      <c r="X64" s="90"/>
      <c r="Y64" s="85"/>
      <c r="Z64" s="85"/>
      <c r="AA64" s="90"/>
      <c r="AB64" s="85"/>
      <c r="AC64" s="90"/>
      <c r="AD64" s="90"/>
      <c r="AE64" s="90"/>
      <c r="AF64" s="90"/>
      <c r="AG64" s="85"/>
      <c r="AH64" s="85"/>
      <c r="AI64" s="85"/>
      <c r="AJ64" s="90"/>
      <c r="AK64" s="85"/>
      <c r="AL64" s="90"/>
      <c r="AM64" s="90"/>
      <c r="AN64" s="90"/>
      <c r="AO64" s="90"/>
      <c r="AP64" s="90"/>
      <c r="AQ64" s="85"/>
      <c r="AR64" s="85"/>
      <c r="AS64" s="85"/>
      <c r="AT64" s="85"/>
      <c r="AU64" s="85"/>
      <c r="AV64" s="90"/>
      <c r="AW64" s="90"/>
      <c r="AX64" s="90"/>
      <c r="AY64" s="85"/>
      <c r="AZ64" s="91"/>
      <c r="BA64" s="92">
        <f t="shared" si="18"/>
        <v>0</v>
      </c>
      <c r="BB64" s="93"/>
      <c r="BC64" s="93"/>
      <c r="BD64" s="93"/>
      <c r="BE64" s="186"/>
      <c r="BF64" s="93">
        <f t="shared" si="3"/>
        <v>0</v>
      </c>
      <c r="BG64" s="94">
        <f t="shared" si="4"/>
        <v>1</v>
      </c>
      <c r="BH64" s="57"/>
      <c r="BI64" s="49">
        <f t="shared" si="17"/>
        <v>1</v>
      </c>
      <c r="BK64" s="5"/>
    </row>
    <row r="65" spans="1:65" s="13" customFormat="1" ht="15" customHeight="1" outlineLevel="1">
      <c r="A65" s="222" t="s">
        <v>220</v>
      </c>
      <c r="B65" s="223"/>
      <c r="C65" s="223"/>
      <c r="D65" s="95">
        <f t="shared" ref="D65" si="60">SUM(D58:D64)</f>
        <v>4</v>
      </c>
      <c r="E65" s="95">
        <f t="shared" ref="E65:AZ65" si="61">SUM(E58:E64)</f>
        <v>0</v>
      </c>
      <c r="F65" s="95">
        <f t="shared" si="61"/>
        <v>0</v>
      </c>
      <c r="G65" s="95">
        <f t="shared" si="61"/>
        <v>0</v>
      </c>
      <c r="H65" s="95">
        <f t="shared" si="61"/>
        <v>0</v>
      </c>
      <c r="I65" s="95">
        <f t="shared" si="61"/>
        <v>0</v>
      </c>
      <c r="J65" s="96">
        <f t="shared" si="61"/>
        <v>4</v>
      </c>
      <c r="K65" s="97">
        <f t="shared" si="61"/>
        <v>0</v>
      </c>
      <c r="L65" s="98">
        <f t="shared" si="61"/>
        <v>0</v>
      </c>
      <c r="M65" s="99">
        <f t="shared" si="61"/>
        <v>0</v>
      </c>
      <c r="N65" s="99">
        <f t="shared" si="61"/>
        <v>0</v>
      </c>
      <c r="O65" s="100">
        <f t="shared" si="61"/>
        <v>0</v>
      </c>
      <c r="P65" s="99">
        <f t="shared" si="61"/>
        <v>0</v>
      </c>
      <c r="Q65" s="100">
        <f t="shared" si="61"/>
        <v>0</v>
      </c>
      <c r="R65" s="99">
        <f t="shared" si="61"/>
        <v>0</v>
      </c>
      <c r="S65" s="99">
        <f t="shared" si="61"/>
        <v>0</v>
      </c>
      <c r="T65" s="100">
        <f t="shared" si="61"/>
        <v>0</v>
      </c>
      <c r="U65" s="99">
        <f t="shared" si="61"/>
        <v>0</v>
      </c>
      <c r="V65" s="100">
        <f t="shared" si="61"/>
        <v>0</v>
      </c>
      <c r="W65" s="100">
        <f t="shared" si="61"/>
        <v>0</v>
      </c>
      <c r="X65" s="100">
        <f t="shared" si="61"/>
        <v>0</v>
      </c>
      <c r="Y65" s="99">
        <f t="shared" si="61"/>
        <v>0</v>
      </c>
      <c r="Z65" s="99">
        <f t="shared" si="61"/>
        <v>0</v>
      </c>
      <c r="AA65" s="100">
        <f t="shared" si="61"/>
        <v>0</v>
      </c>
      <c r="AB65" s="99">
        <f t="shared" si="61"/>
        <v>0</v>
      </c>
      <c r="AC65" s="100">
        <f t="shared" si="61"/>
        <v>0</v>
      </c>
      <c r="AD65" s="100">
        <f t="shared" si="61"/>
        <v>0</v>
      </c>
      <c r="AE65" s="100">
        <f t="shared" si="61"/>
        <v>0</v>
      </c>
      <c r="AF65" s="100">
        <f t="shared" si="61"/>
        <v>0</v>
      </c>
      <c r="AG65" s="99">
        <f t="shared" si="61"/>
        <v>0</v>
      </c>
      <c r="AH65" s="99">
        <f t="shared" si="61"/>
        <v>0</v>
      </c>
      <c r="AI65" s="99">
        <f t="shared" si="61"/>
        <v>0</v>
      </c>
      <c r="AJ65" s="100">
        <f t="shared" si="61"/>
        <v>0</v>
      </c>
      <c r="AK65" s="99">
        <f t="shared" si="61"/>
        <v>0</v>
      </c>
      <c r="AL65" s="100">
        <f t="shared" si="61"/>
        <v>0</v>
      </c>
      <c r="AM65" s="100">
        <f t="shared" si="61"/>
        <v>0</v>
      </c>
      <c r="AN65" s="100">
        <f t="shared" si="61"/>
        <v>0</v>
      </c>
      <c r="AO65" s="100">
        <f t="shared" si="61"/>
        <v>0</v>
      </c>
      <c r="AP65" s="100">
        <f t="shared" si="61"/>
        <v>0</v>
      </c>
      <c r="AQ65" s="99">
        <f t="shared" si="61"/>
        <v>0</v>
      </c>
      <c r="AR65" s="99"/>
      <c r="AS65" s="99">
        <f t="shared" si="61"/>
        <v>0</v>
      </c>
      <c r="AT65" s="99">
        <f t="shared" si="61"/>
        <v>0</v>
      </c>
      <c r="AU65" s="99">
        <f t="shared" si="61"/>
        <v>0</v>
      </c>
      <c r="AV65" s="100">
        <f t="shared" si="61"/>
        <v>0</v>
      </c>
      <c r="AW65" s="100">
        <f t="shared" si="61"/>
        <v>0</v>
      </c>
      <c r="AX65" s="100">
        <f t="shared" si="61"/>
        <v>0</v>
      </c>
      <c r="AY65" s="99">
        <f t="shared" si="61"/>
        <v>0</v>
      </c>
      <c r="AZ65" s="101">
        <f t="shared" si="61"/>
        <v>0</v>
      </c>
      <c r="BA65" s="102">
        <f t="shared" si="18"/>
        <v>0</v>
      </c>
      <c r="BB65" s="100">
        <f t="shared" ref="BB65:BE65" si="62">SUM(BB58:BB64)</f>
        <v>0</v>
      </c>
      <c r="BC65" s="100">
        <f t="shared" si="62"/>
        <v>0</v>
      </c>
      <c r="BD65" s="100">
        <f t="shared" si="62"/>
        <v>0</v>
      </c>
      <c r="BE65" s="187">
        <f t="shared" si="62"/>
        <v>0</v>
      </c>
      <c r="BF65" s="100">
        <f t="shared" si="3"/>
        <v>0</v>
      </c>
      <c r="BG65" s="103">
        <f t="shared" si="4"/>
        <v>4</v>
      </c>
      <c r="BH65" s="65"/>
      <c r="BI65" s="50">
        <f t="shared" si="17"/>
        <v>4</v>
      </c>
      <c r="BK65" s="1"/>
    </row>
    <row r="66" spans="1:65" ht="15" customHeight="1" outlineLevel="2">
      <c r="A66" s="219" t="s">
        <v>220</v>
      </c>
      <c r="B66" s="220" t="s">
        <v>12</v>
      </c>
      <c r="C66" s="221" t="s">
        <v>17</v>
      </c>
      <c r="D66" s="118"/>
      <c r="E66" s="118"/>
      <c r="F66" s="118"/>
      <c r="G66" s="118"/>
      <c r="H66" s="118"/>
      <c r="I66" s="118"/>
      <c r="J66" s="87">
        <f t="shared" ref="J66:J72" si="63">SUM(D66:H66)-I66</f>
        <v>0</v>
      </c>
      <c r="K66" s="104"/>
      <c r="L66" s="105"/>
      <c r="M66" s="106"/>
      <c r="N66" s="106"/>
      <c r="O66" s="107"/>
      <c r="P66" s="106"/>
      <c r="Q66" s="107"/>
      <c r="R66" s="106"/>
      <c r="S66" s="106"/>
      <c r="T66" s="107"/>
      <c r="U66" s="106"/>
      <c r="V66" s="107"/>
      <c r="W66" s="107"/>
      <c r="X66" s="107"/>
      <c r="Y66" s="106"/>
      <c r="Z66" s="106"/>
      <c r="AA66" s="107"/>
      <c r="AB66" s="106"/>
      <c r="AC66" s="107"/>
      <c r="AD66" s="107"/>
      <c r="AE66" s="107"/>
      <c r="AF66" s="107"/>
      <c r="AG66" s="106"/>
      <c r="AH66" s="106"/>
      <c r="AI66" s="106"/>
      <c r="AJ66" s="107"/>
      <c r="AK66" s="106"/>
      <c r="AL66" s="107"/>
      <c r="AM66" s="107"/>
      <c r="AN66" s="107"/>
      <c r="AO66" s="107"/>
      <c r="AP66" s="107"/>
      <c r="AQ66" s="106"/>
      <c r="AR66" s="106"/>
      <c r="AS66" s="106"/>
      <c r="AT66" s="106"/>
      <c r="AU66" s="106"/>
      <c r="AV66" s="107"/>
      <c r="AW66" s="107"/>
      <c r="AX66" s="107"/>
      <c r="AY66" s="106"/>
      <c r="AZ66" s="108"/>
      <c r="BA66" s="92">
        <f t="shared" si="18"/>
        <v>0</v>
      </c>
      <c r="BB66" s="119"/>
      <c r="BC66" s="119"/>
      <c r="BD66" s="119"/>
      <c r="BE66" s="189"/>
      <c r="BF66" s="119">
        <f t="shared" si="3"/>
        <v>0</v>
      </c>
      <c r="BG66" s="94">
        <f t="shared" si="4"/>
        <v>0</v>
      </c>
      <c r="BH66" s="57"/>
      <c r="BI66" s="49">
        <f t="shared" si="17"/>
        <v>0</v>
      </c>
      <c r="BK66" s="5"/>
    </row>
    <row r="67" spans="1:65" ht="15" customHeight="1" outlineLevel="2">
      <c r="A67" s="219" t="s">
        <v>220</v>
      </c>
      <c r="B67" s="220" t="s">
        <v>12</v>
      </c>
      <c r="C67" s="221" t="s">
        <v>139</v>
      </c>
      <c r="D67" s="118"/>
      <c r="E67" s="118"/>
      <c r="F67" s="118"/>
      <c r="G67" s="118"/>
      <c r="H67" s="118"/>
      <c r="I67" s="118"/>
      <c r="J67" s="87">
        <f t="shared" si="63"/>
        <v>0</v>
      </c>
      <c r="K67" s="104"/>
      <c r="L67" s="105"/>
      <c r="M67" s="106"/>
      <c r="N67" s="106"/>
      <c r="O67" s="107"/>
      <c r="P67" s="106"/>
      <c r="Q67" s="107"/>
      <c r="R67" s="106"/>
      <c r="S67" s="106"/>
      <c r="T67" s="107"/>
      <c r="U67" s="106"/>
      <c r="V67" s="107"/>
      <c r="W67" s="107"/>
      <c r="X67" s="107"/>
      <c r="Y67" s="106"/>
      <c r="Z67" s="106"/>
      <c r="AA67" s="107"/>
      <c r="AB67" s="106"/>
      <c r="AC67" s="107"/>
      <c r="AD67" s="107"/>
      <c r="AE67" s="107"/>
      <c r="AF67" s="107"/>
      <c r="AG67" s="106"/>
      <c r="AH67" s="106"/>
      <c r="AI67" s="106"/>
      <c r="AJ67" s="107"/>
      <c r="AK67" s="106"/>
      <c r="AL67" s="107"/>
      <c r="AM67" s="107"/>
      <c r="AN67" s="107"/>
      <c r="AO67" s="107"/>
      <c r="AP67" s="107"/>
      <c r="AQ67" s="106"/>
      <c r="AR67" s="106"/>
      <c r="AS67" s="106"/>
      <c r="AT67" s="106"/>
      <c r="AU67" s="106"/>
      <c r="AV67" s="107"/>
      <c r="AW67" s="107"/>
      <c r="AX67" s="107"/>
      <c r="AY67" s="106"/>
      <c r="AZ67" s="108"/>
      <c r="BA67" s="92">
        <f t="shared" si="18"/>
        <v>0</v>
      </c>
      <c r="BB67" s="119"/>
      <c r="BC67" s="119"/>
      <c r="BD67" s="119"/>
      <c r="BE67" s="189"/>
      <c r="BF67" s="119">
        <f t="shared" si="3"/>
        <v>0</v>
      </c>
      <c r="BG67" s="94">
        <f t="shared" si="4"/>
        <v>0</v>
      </c>
      <c r="BH67" s="57"/>
      <c r="BI67" s="49">
        <f t="shared" si="17"/>
        <v>0</v>
      </c>
      <c r="BK67" s="5"/>
    </row>
    <row r="68" spans="1:65" ht="15" customHeight="1" outlineLevel="2">
      <c r="A68" s="219" t="s">
        <v>220</v>
      </c>
      <c r="B68" s="220" t="s">
        <v>12</v>
      </c>
      <c r="C68" s="221" t="s">
        <v>39</v>
      </c>
      <c r="D68" s="118"/>
      <c r="E68" s="118"/>
      <c r="F68" s="118"/>
      <c r="G68" s="118"/>
      <c r="H68" s="118"/>
      <c r="I68" s="118"/>
      <c r="J68" s="87">
        <f t="shared" si="63"/>
        <v>0</v>
      </c>
      <c r="K68" s="104"/>
      <c r="L68" s="105"/>
      <c r="M68" s="106"/>
      <c r="N68" s="106"/>
      <c r="O68" s="107"/>
      <c r="P68" s="106"/>
      <c r="Q68" s="107"/>
      <c r="R68" s="106"/>
      <c r="S68" s="106"/>
      <c r="T68" s="107"/>
      <c r="U68" s="106"/>
      <c r="V68" s="107"/>
      <c r="W68" s="107"/>
      <c r="X68" s="107"/>
      <c r="Y68" s="106"/>
      <c r="Z68" s="106"/>
      <c r="AA68" s="107"/>
      <c r="AB68" s="106"/>
      <c r="AC68" s="107"/>
      <c r="AD68" s="107"/>
      <c r="AE68" s="107"/>
      <c r="AF68" s="107"/>
      <c r="AG68" s="106"/>
      <c r="AH68" s="106"/>
      <c r="AI68" s="106"/>
      <c r="AJ68" s="107"/>
      <c r="AK68" s="106"/>
      <c r="AL68" s="107"/>
      <c r="AM68" s="107"/>
      <c r="AN68" s="107"/>
      <c r="AO68" s="107"/>
      <c r="AP68" s="107"/>
      <c r="AQ68" s="106"/>
      <c r="AR68" s="106"/>
      <c r="AS68" s="106"/>
      <c r="AT68" s="106"/>
      <c r="AU68" s="106"/>
      <c r="AV68" s="107"/>
      <c r="AW68" s="107"/>
      <c r="AX68" s="107"/>
      <c r="AY68" s="106"/>
      <c r="AZ68" s="108"/>
      <c r="BA68" s="92">
        <f t="shared" si="18"/>
        <v>0</v>
      </c>
      <c r="BB68" s="119"/>
      <c r="BC68" s="119"/>
      <c r="BD68" s="119"/>
      <c r="BE68" s="189"/>
      <c r="BF68" s="119">
        <f t="shared" ref="BF68:BF131" si="64">BE68+H68-V68</f>
        <v>0</v>
      </c>
      <c r="BG68" s="94">
        <f t="shared" ref="BG68:BG131" si="65">J68-SUM(BA68,BB68,BC68,BD68,BF68)</f>
        <v>0</v>
      </c>
      <c r="BH68" s="57"/>
      <c r="BI68" s="49">
        <f t="shared" si="17"/>
        <v>0</v>
      </c>
      <c r="BK68" s="5"/>
    </row>
    <row r="69" spans="1:65" ht="15" customHeight="1" outlineLevel="2">
      <c r="A69" s="219" t="s">
        <v>220</v>
      </c>
      <c r="B69" s="220" t="s">
        <v>12</v>
      </c>
      <c r="C69" s="221" t="s">
        <v>36</v>
      </c>
      <c r="D69" s="118"/>
      <c r="E69" s="118"/>
      <c r="F69" s="118"/>
      <c r="G69" s="118"/>
      <c r="H69" s="118"/>
      <c r="I69" s="118"/>
      <c r="J69" s="87">
        <f t="shared" si="63"/>
        <v>0</v>
      </c>
      <c r="K69" s="104"/>
      <c r="L69" s="105"/>
      <c r="M69" s="106"/>
      <c r="N69" s="106"/>
      <c r="O69" s="107"/>
      <c r="P69" s="106"/>
      <c r="Q69" s="107"/>
      <c r="R69" s="106"/>
      <c r="S69" s="106"/>
      <c r="T69" s="107"/>
      <c r="U69" s="106"/>
      <c r="V69" s="107"/>
      <c r="W69" s="107"/>
      <c r="X69" s="107"/>
      <c r="Y69" s="106"/>
      <c r="Z69" s="106"/>
      <c r="AA69" s="107"/>
      <c r="AB69" s="106"/>
      <c r="AC69" s="107"/>
      <c r="AD69" s="107"/>
      <c r="AE69" s="107"/>
      <c r="AF69" s="107"/>
      <c r="AG69" s="106"/>
      <c r="AH69" s="106"/>
      <c r="AI69" s="106"/>
      <c r="AJ69" s="107"/>
      <c r="AK69" s="106"/>
      <c r="AL69" s="107"/>
      <c r="AM69" s="107"/>
      <c r="AN69" s="107"/>
      <c r="AO69" s="107"/>
      <c r="AP69" s="107"/>
      <c r="AQ69" s="106"/>
      <c r="AR69" s="106"/>
      <c r="AS69" s="106"/>
      <c r="AT69" s="106"/>
      <c r="AU69" s="106"/>
      <c r="AV69" s="107"/>
      <c r="AW69" s="107"/>
      <c r="AX69" s="107"/>
      <c r="AY69" s="106"/>
      <c r="AZ69" s="108"/>
      <c r="BA69" s="92">
        <f t="shared" si="18"/>
        <v>0</v>
      </c>
      <c r="BB69" s="119"/>
      <c r="BC69" s="119"/>
      <c r="BD69" s="119"/>
      <c r="BE69" s="189"/>
      <c r="BF69" s="119">
        <f t="shared" si="64"/>
        <v>0</v>
      </c>
      <c r="BG69" s="94">
        <f t="shared" si="65"/>
        <v>0</v>
      </c>
      <c r="BH69" s="57"/>
      <c r="BI69" s="49">
        <f t="shared" si="17"/>
        <v>0</v>
      </c>
      <c r="BK69" s="5"/>
    </row>
    <row r="70" spans="1:65" ht="15" customHeight="1" outlineLevel="2">
      <c r="A70" s="219" t="s">
        <v>220</v>
      </c>
      <c r="B70" s="220" t="s">
        <v>12</v>
      </c>
      <c r="C70" s="221" t="s">
        <v>14</v>
      </c>
      <c r="D70" s="118"/>
      <c r="E70" s="118"/>
      <c r="F70" s="118"/>
      <c r="G70" s="118"/>
      <c r="H70" s="118"/>
      <c r="I70" s="118"/>
      <c r="J70" s="87">
        <f t="shared" si="63"/>
        <v>0</v>
      </c>
      <c r="K70" s="104"/>
      <c r="L70" s="105"/>
      <c r="M70" s="106"/>
      <c r="N70" s="106"/>
      <c r="O70" s="107"/>
      <c r="P70" s="106"/>
      <c r="Q70" s="107"/>
      <c r="R70" s="106"/>
      <c r="S70" s="106"/>
      <c r="T70" s="107"/>
      <c r="U70" s="106"/>
      <c r="V70" s="107"/>
      <c r="W70" s="107"/>
      <c r="X70" s="107"/>
      <c r="Y70" s="106"/>
      <c r="Z70" s="106"/>
      <c r="AA70" s="107"/>
      <c r="AB70" s="106"/>
      <c r="AC70" s="107"/>
      <c r="AD70" s="107"/>
      <c r="AE70" s="107"/>
      <c r="AF70" s="107"/>
      <c r="AG70" s="106"/>
      <c r="AH70" s="106"/>
      <c r="AI70" s="106"/>
      <c r="AJ70" s="107"/>
      <c r="AK70" s="106"/>
      <c r="AL70" s="107"/>
      <c r="AM70" s="107"/>
      <c r="AN70" s="107"/>
      <c r="AO70" s="107"/>
      <c r="AP70" s="107"/>
      <c r="AQ70" s="106"/>
      <c r="AR70" s="106"/>
      <c r="AS70" s="106"/>
      <c r="AT70" s="106"/>
      <c r="AU70" s="106"/>
      <c r="AV70" s="107"/>
      <c r="AW70" s="107"/>
      <c r="AX70" s="107"/>
      <c r="AY70" s="106"/>
      <c r="AZ70" s="108"/>
      <c r="BA70" s="92">
        <f t="shared" si="18"/>
        <v>0</v>
      </c>
      <c r="BB70" s="119"/>
      <c r="BC70" s="119"/>
      <c r="BD70" s="119"/>
      <c r="BE70" s="189"/>
      <c r="BF70" s="119">
        <f t="shared" si="64"/>
        <v>0</v>
      </c>
      <c r="BG70" s="94">
        <f t="shared" si="65"/>
        <v>0</v>
      </c>
      <c r="BH70" s="57"/>
      <c r="BI70" s="49">
        <f t="shared" si="17"/>
        <v>0</v>
      </c>
      <c r="BK70" s="5"/>
    </row>
    <row r="71" spans="1:65" ht="15" customHeight="1" outlineLevel="2">
      <c r="A71" s="219" t="s">
        <v>220</v>
      </c>
      <c r="B71" s="220" t="s">
        <v>12</v>
      </c>
      <c r="C71" s="221" t="s">
        <v>22</v>
      </c>
      <c r="D71" s="118"/>
      <c r="E71" s="118"/>
      <c r="F71" s="118"/>
      <c r="G71" s="118"/>
      <c r="H71" s="118"/>
      <c r="I71" s="118"/>
      <c r="J71" s="87">
        <f t="shared" si="63"/>
        <v>0</v>
      </c>
      <c r="K71" s="104"/>
      <c r="L71" s="105"/>
      <c r="M71" s="106"/>
      <c r="N71" s="106"/>
      <c r="O71" s="107"/>
      <c r="P71" s="106"/>
      <c r="Q71" s="107"/>
      <c r="R71" s="106"/>
      <c r="S71" s="106"/>
      <c r="T71" s="107"/>
      <c r="U71" s="106"/>
      <c r="V71" s="107"/>
      <c r="W71" s="107"/>
      <c r="X71" s="107"/>
      <c r="Y71" s="106"/>
      <c r="Z71" s="106"/>
      <c r="AA71" s="107"/>
      <c r="AB71" s="106"/>
      <c r="AC71" s="107"/>
      <c r="AD71" s="107"/>
      <c r="AE71" s="107"/>
      <c r="AF71" s="107"/>
      <c r="AG71" s="106"/>
      <c r="AH71" s="106"/>
      <c r="AI71" s="106"/>
      <c r="AJ71" s="107"/>
      <c r="AK71" s="106"/>
      <c r="AL71" s="107"/>
      <c r="AM71" s="107"/>
      <c r="AN71" s="107"/>
      <c r="AO71" s="107"/>
      <c r="AP71" s="107"/>
      <c r="AQ71" s="106"/>
      <c r="AR71" s="106"/>
      <c r="AS71" s="106"/>
      <c r="AT71" s="106"/>
      <c r="AU71" s="106"/>
      <c r="AV71" s="107"/>
      <c r="AW71" s="107"/>
      <c r="AX71" s="107"/>
      <c r="AY71" s="106"/>
      <c r="AZ71" s="108"/>
      <c r="BA71" s="92">
        <f t="shared" si="18"/>
        <v>0</v>
      </c>
      <c r="BB71" s="119"/>
      <c r="BC71" s="119"/>
      <c r="BD71" s="119"/>
      <c r="BE71" s="189"/>
      <c r="BF71" s="119">
        <f t="shared" si="64"/>
        <v>0</v>
      </c>
      <c r="BG71" s="94">
        <f t="shared" si="65"/>
        <v>0</v>
      </c>
      <c r="BH71" s="57"/>
      <c r="BI71" s="49">
        <f t="shared" si="17"/>
        <v>0</v>
      </c>
      <c r="BK71" s="5"/>
    </row>
    <row r="72" spans="1:65" ht="15" customHeight="1" outlineLevel="2">
      <c r="A72" s="219" t="s">
        <v>220</v>
      </c>
      <c r="B72" s="220" t="s">
        <v>12</v>
      </c>
      <c r="C72" s="221" t="s">
        <v>15</v>
      </c>
      <c r="D72" s="118">
        <v>1</v>
      </c>
      <c r="E72" s="118"/>
      <c r="F72" s="118"/>
      <c r="G72" s="118"/>
      <c r="H72" s="118"/>
      <c r="I72" s="118"/>
      <c r="J72" s="87">
        <f t="shared" si="63"/>
        <v>1</v>
      </c>
      <c r="K72" s="104"/>
      <c r="L72" s="105"/>
      <c r="M72" s="106"/>
      <c r="N72" s="106"/>
      <c r="O72" s="107"/>
      <c r="P72" s="106"/>
      <c r="Q72" s="107"/>
      <c r="R72" s="106"/>
      <c r="S72" s="106"/>
      <c r="T72" s="107"/>
      <c r="U72" s="106"/>
      <c r="V72" s="107"/>
      <c r="W72" s="107"/>
      <c r="X72" s="107"/>
      <c r="Y72" s="106"/>
      <c r="Z72" s="106"/>
      <c r="AA72" s="107"/>
      <c r="AB72" s="106"/>
      <c r="AC72" s="107"/>
      <c r="AD72" s="107"/>
      <c r="AE72" s="107"/>
      <c r="AF72" s="107"/>
      <c r="AG72" s="106"/>
      <c r="AH72" s="106"/>
      <c r="AI72" s="106"/>
      <c r="AJ72" s="107"/>
      <c r="AK72" s="106"/>
      <c r="AL72" s="107"/>
      <c r="AM72" s="107"/>
      <c r="AN72" s="107"/>
      <c r="AO72" s="107"/>
      <c r="AP72" s="107"/>
      <c r="AQ72" s="106"/>
      <c r="AR72" s="106"/>
      <c r="AS72" s="106"/>
      <c r="AT72" s="106"/>
      <c r="AU72" s="106"/>
      <c r="AV72" s="107"/>
      <c r="AW72" s="107"/>
      <c r="AX72" s="107"/>
      <c r="AY72" s="106"/>
      <c r="AZ72" s="108"/>
      <c r="BA72" s="92">
        <f t="shared" si="18"/>
        <v>0</v>
      </c>
      <c r="BB72" s="119"/>
      <c r="BC72" s="119"/>
      <c r="BD72" s="119"/>
      <c r="BE72" s="189"/>
      <c r="BF72" s="119">
        <f t="shared" si="64"/>
        <v>0</v>
      </c>
      <c r="BG72" s="94">
        <f t="shared" si="65"/>
        <v>1</v>
      </c>
      <c r="BH72" s="57"/>
      <c r="BI72" s="49">
        <f t="shared" si="17"/>
        <v>1</v>
      </c>
      <c r="BK72" s="5"/>
    </row>
    <row r="73" spans="1:65" s="13" customFormat="1" ht="15" customHeight="1" outlineLevel="1">
      <c r="A73" s="222" t="s">
        <v>220</v>
      </c>
      <c r="B73" s="223"/>
      <c r="C73" s="223"/>
      <c r="D73" s="95">
        <f t="shared" ref="D73" si="66">SUM(D66:D72)</f>
        <v>1</v>
      </c>
      <c r="E73" s="95">
        <f t="shared" ref="E73:AZ73" si="67">SUM(E66:E72)</f>
        <v>0</v>
      </c>
      <c r="F73" s="95">
        <f t="shared" si="67"/>
        <v>0</v>
      </c>
      <c r="G73" s="95">
        <f t="shared" si="67"/>
        <v>0</v>
      </c>
      <c r="H73" s="95">
        <f t="shared" si="67"/>
        <v>0</v>
      </c>
      <c r="I73" s="95">
        <f t="shared" si="67"/>
        <v>0</v>
      </c>
      <c r="J73" s="96">
        <f t="shared" si="67"/>
        <v>1</v>
      </c>
      <c r="K73" s="97">
        <f t="shared" si="67"/>
        <v>0</v>
      </c>
      <c r="L73" s="98">
        <f t="shared" si="67"/>
        <v>0</v>
      </c>
      <c r="M73" s="99">
        <f t="shared" si="67"/>
        <v>0</v>
      </c>
      <c r="N73" s="99">
        <f t="shared" si="67"/>
        <v>0</v>
      </c>
      <c r="O73" s="100">
        <f t="shared" si="67"/>
        <v>0</v>
      </c>
      <c r="P73" s="99">
        <f t="shared" si="67"/>
        <v>0</v>
      </c>
      <c r="Q73" s="100">
        <f t="shared" si="67"/>
        <v>0</v>
      </c>
      <c r="R73" s="99">
        <f t="shared" si="67"/>
        <v>0</v>
      </c>
      <c r="S73" s="99">
        <f t="shared" si="67"/>
        <v>0</v>
      </c>
      <c r="T73" s="100">
        <f t="shared" si="67"/>
        <v>0</v>
      </c>
      <c r="U73" s="99">
        <f t="shared" si="67"/>
        <v>0</v>
      </c>
      <c r="V73" s="100">
        <f t="shared" si="67"/>
        <v>0</v>
      </c>
      <c r="W73" s="100">
        <f t="shared" si="67"/>
        <v>0</v>
      </c>
      <c r="X73" s="100">
        <f t="shared" si="67"/>
        <v>0</v>
      </c>
      <c r="Y73" s="99">
        <f t="shared" si="67"/>
        <v>0</v>
      </c>
      <c r="Z73" s="99">
        <f t="shared" si="67"/>
        <v>0</v>
      </c>
      <c r="AA73" s="100">
        <f t="shared" si="67"/>
        <v>0</v>
      </c>
      <c r="AB73" s="99">
        <f t="shared" si="67"/>
        <v>0</v>
      </c>
      <c r="AC73" s="100">
        <f t="shared" si="67"/>
        <v>0</v>
      </c>
      <c r="AD73" s="100">
        <f t="shared" si="67"/>
        <v>0</v>
      </c>
      <c r="AE73" s="100">
        <f t="shared" si="67"/>
        <v>0</v>
      </c>
      <c r="AF73" s="100">
        <f t="shared" si="67"/>
        <v>0</v>
      </c>
      <c r="AG73" s="99">
        <f t="shared" si="67"/>
        <v>0</v>
      </c>
      <c r="AH73" s="99">
        <f t="shared" si="67"/>
        <v>0</v>
      </c>
      <c r="AI73" s="99">
        <f t="shared" si="67"/>
        <v>0</v>
      </c>
      <c r="AJ73" s="100">
        <f t="shared" si="67"/>
        <v>0</v>
      </c>
      <c r="AK73" s="99">
        <f t="shared" si="67"/>
        <v>0</v>
      </c>
      <c r="AL73" s="100">
        <f t="shared" si="67"/>
        <v>0</v>
      </c>
      <c r="AM73" s="100">
        <f t="shared" si="67"/>
        <v>0</v>
      </c>
      <c r="AN73" s="100">
        <f t="shared" si="67"/>
        <v>0</v>
      </c>
      <c r="AO73" s="100">
        <f t="shared" si="67"/>
        <v>0</v>
      </c>
      <c r="AP73" s="100">
        <f t="shared" si="67"/>
        <v>0</v>
      </c>
      <c r="AQ73" s="99">
        <f t="shared" si="67"/>
        <v>0</v>
      </c>
      <c r="AR73" s="99"/>
      <c r="AS73" s="99">
        <f t="shared" si="67"/>
        <v>0</v>
      </c>
      <c r="AT73" s="99">
        <f t="shared" si="67"/>
        <v>0</v>
      </c>
      <c r="AU73" s="99">
        <f t="shared" si="67"/>
        <v>0</v>
      </c>
      <c r="AV73" s="100">
        <f t="shared" si="67"/>
        <v>0</v>
      </c>
      <c r="AW73" s="100">
        <f t="shared" si="67"/>
        <v>0</v>
      </c>
      <c r="AX73" s="100">
        <f t="shared" si="67"/>
        <v>0</v>
      </c>
      <c r="AY73" s="99">
        <f t="shared" si="67"/>
        <v>0</v>
      </c>
      <c r="AZ73" s="101">
        <f t="shared" si="67"/>
        <v>0</v>
      </c>
      <c r="BA73" s="102">
        <f t="shared" si="18"/>
        <v>0</v>
      </c>
      <c r="BB73" s="100">
        <f t="shared" ref="BB73:BE73" si="68">SUM(BB66:BB72)</f>
        <v>0</v>
      </c>
      <c r="BC73" s="100">
        <f t="shared" si="68"/>
        <v>0</v>
      </c>
      <c r="BD73" s="100">
        <f t="shared" si="68"/>
        <v>0</v>
      </c>
      <c r="BE73" s="187">
        <f t="shared" si="68"/>
        <v>0</v>
      </c>
      <c r="BF73" s="100">
        <f t="shared" si="64"/>
        <v>0</v>
      </c>
      <c r="BG73" s="103">
        <f t="shared" si="65"/>
        <v>1</v>
      </c>
      <c r="BH73" s="65"/>
      <c r="BI73" s="50">
        <f t="shared" si="17"/>
        <v>1</v>
      </c>
      <c r="BK73" s="1"/>
    </row>
    <row r="74" spans="1:65" ht="15" customHeight="1" outlineLevel="2">
      <c r="A74" s="219" t="s">
        <v>220</v>
      </c>
      <c r="B74" s="220" t="s">
        <v>25</v>
      </c>
      <c r="C74" s="221" t="s">
        <v>17</v>
      </c>
      <c r="D74" s="118">
        <v>11</v>
      </c>
      <c r="E74" s="118"/>
      <c r="F74" s="118"/>
      <c r="G74" s="118"/>
      <c r="H74" s="118"/>
      <c r="I74" s="118"/>
      <c r="J74" s="87">
        <f t="shared" ref="J74:J80" si="69">SUM(D74:H74)-I74</f>
        <v>11</v>
      </c>
      <c r="K74" s="104"/>
      <c r="L74" s="105"/>
      <c r="M74" s="106"/>
      <c r="N74" s="106"/>
      <c r="O74" s="107"/>
      <c r="P74" s="106"/>
      <c r="Q74" s="107"/>
      <c r="R74" s="106"/>
      <c r="S74" s="106"/>
      <c r="T74" s="107"/>
      <c r="U74" s="106"/>
      <c r="V74" s="107"/>
      <c r="W74" s="107"/>
      <c r="X74" s="107"/>
      <c r="Y74" s="106"/>
      <c r="Z74" s="106"/>
      <c r="AA74" s="107"/>
      <c r="AB74" s="106"/>
      <c r="AC74" s="107"/>
      <c r="AD74" s="107"/>
      <c r="AE74" s="107"/>
      <c r="AF74" s="107">
        <v>1</v>
      </c>
      <c r="AG74" s="106"/>
      <c r="AH74" s="106"/>
      <c r="AI74" s="106"/>
      <c r="AJ74" s="107">
        <v>1</v>
      </c>
      <c r="AK74" s="106">
        <v>1</v>
      </c>
      <c r="AL74" s="107"/>
      <c r="AM74" s="107"/>
      <c r="AN74" s="107"/>
      <c r="AO74" s="107"/>
      <c r="AP74" s="107"/>
      <c r="AQ74" s="106"/>
      <c r="AR74" s="106"/>
      <c r="AS74" s="106"/>
      <c r="AT74" s="106"/>
      <c r="AU74" s="106"/>
      <c r="AV74" s="107"/>
      <c r="AW74" s="107"/>
      <c r="AX74" s="107"/>
      <c r="AY74" s="106"/>
      <c r="AZ74" s="108"/>
      <c r="BA74" s="92">
        <f t="shared" si="18"/>
        <v>3</v>
      </c>
      <c r="BB74" s="119"/>
      <c r="BC74" s="119"/>
      <c r="BD74" s="119"/>
      <c r="BE74" s="189"/>
      <c r="BF74" s="119">
        <f t="shared" si="64"/>
        <v>0</v>
      </c>
      <c r="BG74" s="94">
        <f t="shared" si="65"/>
        <v>8</v>
      </c>
      <c r="BH74" s="57"/>
      <c r="BI74" s="49">
        <f t="shared" si="17"/>
        <v>8</v>
      </c>
      <c r="BK74" s="5"/>
    </row>
    <row r="75" spans="1:65" ht="15" customHeight="1" outlineLevel="2">
      <c r="A75" s="219" t="s">
        <v>220</v>
      </c>
      <c r="B75" s="220" t="s">
        <v>25</v>
      </c>
      <c r="C75" s="221" t="s">
        <v>139</v>
      </c>
      <c r="D75" s="118"/>
      <c r="E75" s="118"/>
      <c r="F75" s="118"/>
      <c r="G75" s="118"/>
      <c r="H75" s="118"/>
      <c r="I75" s="118"/>
      <c r="J75" s="87">
        <f t="shared" si="69"/>
        <v>0</v>
      </c>
      <c r="K75" s="104"/>
      <c r="L75" s="105"/>
      <c r="M75" s="106"/>
      <c r="N75" s="106"/>
      <c r="O75" s="107"/>
      <c r="P75" s="106"/>
      <c r="Q75" s="107"/>
      <c r="R75" s="106"/>
      <c r="S75" s="106"/>
      <c r="T75" s="107"/>
      <c r="U75" s="106"/>
      <c r="V75" s="107"/>
      <c r="W75" s="107"/>
      <c r="X75" s="107"/>
      <c r="Y75" s="106"/>
      <c r="Z75" s="106"/>
      <c r="AA75" s="107"/>
      <c r="AB75" s="106"/>
      <c r="AC75" s="107"/>
      <c r="AD75" s="107"/>
      <c r="AE75" s="107"/>
      <c r="AF75" s="107"/>
      <c r="AG75" s="106"/>
      <c r="AH75" s="106"/>
      <c r="AI75" s="106"/>
      <c r="AJ75" s="107"/>
      <c r="AK75" s="106"/>
      <c r="AL75" s="107"/>
      <c r="AM75" s="107"/>
      <c r="AN75" s="107"/>
      <c r="AO75" s="107"/>
      <c r="AP75" s="107"/>
      <c r="AQ75" s="106"/>
      <c r="AR75" s="106"/>
      <c r="AS75" s="106"/>
      <c r="AT75" s="106"/>
      <c r="AU75" s="106"/>
      <c r="AV75" s="107"/>
      <c r="AW75" s="107"/>
      <c r="AX75" s="107"/>
      <c r="AY75" s="106"/>
      <c r="AZ75" s="108"/>
      <c r="BA75" s="92">
        <f t="shared" si="18"/>
        <v>0</v>
      </c>
      <c r="BB75" s="119"/>
      <c r="BC75" s="119"/>
      <c r="BD75" s="119"/>
      <c r="BE75" s="189"/>
      <c r="BF75" s="119">
        <f t="shared" si="64"/>
        <v>0</v>
      </c>
      <c r="BG75" s="94">
        <f t="shared" si="65"/>
        <v>0</v>
      </c>
      <c r="BH75" s="57"/>
      <c r="BI75" s="49">
        <f t="shared" si="17"/>
        <v>0</v>
      </c>
      <c r="BK75" s="5"/>
    </row>
    <row r="76" spans="1:65" ht="15" customHeight="1" outlineLevel="2">
      <c r="A76" s="219" t="s">
        <v>220</v>
      </c>
      <c r="B76" s="220" t="s">
        <v>25</v>
      </c>
      <c r="C76" s="221" t="s">
        <v>39</v>
      </c>
      <c r="D76" s="118"/>
      <c r="E76" s="118"/>
      <c r="F76" s="118"/>
      <c r="G76" s="118"/>
      <c r="H76" s="118"/>
      <c r="I76" s="118"/>
      <c r="J76" s="87">
        <f t="shared" si="69"/>
        <v>0</v>
      </c>
      <c r="K76" s="104"/>
      <c r="L76" s="105"/>
      <c r="M76" s="106"/>
      <c r="N76" s="106"/>
      <c r="O76" s="107"/>
      <c r="P76" s="106"/>
      <c r="Q76" s="107"/>
      <c r="R76" s="106"/>
      <c r="S76" s="106"/>
      <c r="T76" s="107"/>
      <c r="U76" s="106"/>
      <c r="V76" s="107"/>
      <c r="W76" s="107"/>
      <c r="X76" s="107"/>
      <c r="Y76" s="106"/>
      <c r="Z76" s="106"/>
      <c r="AA76" s="107"/>
      <c r="AB76" s="106"/>
      <c r="AC76" s="107"/>
      <c r="AD76" s="107"/>
      <c r="AE76" s="107"/>
      <c r="AF76" s="107"/>
      <c r="AG76" s="106"/>
      <c r="AH76" s="106"/>
      <c r="AI76" s="106"/>
      <c r="AJ76" s="107"/>
      <c r="AK76" s="106"/>
      <c r="AL76" s="107"/>
      <c r="AM76" s="107"/>
      <c r="AN76" s="107"/>
      <c r="AO76" s="107"/>
      <c r="AP76" s="107"/>
      <c r="AQ76" s="106"/>
      <c r="AR76" s="106"/>
      <c r="AS76" s="106"/>
      <c r="AT76" s="106"/>
      <c r="AU76" s="106"/>
      <c r="AV76" s="107"/>
      <c r="AW76" s="107"/>
      <c r="AX76" s="107"/>
      <c r="AY76" s="106"/>
      <c r="AZ76" s="108"/>
      <c r="BA76" s="92">
        <f t="shared" si="18"/>
        <v>0</v>
      </c>
      <c r="BB76" s="119"/>
      <c r="BC76" s="119"/>
      <c r="BD76" s="119"/>
      <c r="BE76" s="189"/>
      <c r="BF76" s="119">
        <f t="shared" si="64"/>
        <v>0</v>
      </c>
      <c r="BG76" s="94">
        <f t="shared" si="65"/>
        <v>0</v>
      </c>
      <c r="BH76" s="57"/>
      <c r="BI76" s="49">
        <f t="shared" si="17"/>
        <v>0</v>
      </c>
      <c r="BK76" s="5"/>
    </row>
    <row r="77" spans="1:65" ht="15" customHeight="1" outlineLevel="2">
      <c r="A77" s="219" t="s">
        <v>220</v>
      </c>
      <c r="B77" s="220" t="s">
        <v>25</v>
      </c>
      <c r="C77" s="221" t="s">
        <v>36</v>
      </c>
      <c r="D77" s="118">
        <v>13</v>
      </c>
      <c r="E77" s="118"/>
      <c r="F77" s="118"/>
      <c r="G77" s="118"/>
      <c r="H77" s="118"/>
      <c r="I77" s="118"/>
      <c r="J77" s="87">
        <f t="shared" si="69"/>
        <v>13</v>
      </c>
      <c r="K77" s="104"/>
      <c r="L77" s="105"/>
      <c r="M77" s="106"/>
      <c r="N77" s="106"/>
      <c r="O77" s="107"/>
      <c r="P77" s="106"/>
      <c r="Q77" s="107"/>
      <c r="R77" s="106"/>
      <c r="S77" s="106"/>
      <c r="T77" s="107"/>
      <c r="U77" s="106"/>
      <c r="V77" s="107"/>
      <c r="W77" s="107"/>
      <c r="X77" s="107"/>
      <c r="Y77" s="106"/>
      <c r="Z77" s="106"/>
      <c r="AA77" s="107"/>
      <c r="AB77" s="106"/>
      <c r="AC77" s="107"/>
      <c r="AD77" s="107"/>
      <c r="AE77" s="107"/>
      <c r="AF77" s="107"/>
      <c r="AG77" s="106"/>
      <c r="AH77" s="106"/>
      <c r="AI77" s="106"/>
      <c r="AJ77" s="107"/>
      <c r="AK77" s="106">
        <v>1</v>
      </c>
      <c r="AL77" s="107">
        <v>1</v>
      </c>
      <c r="AM77" s="107"/>
      <c r="AN77" s="107"/>
      <c r="AO77" s="107"/>
      <c r="AP77" s="107"/>
      <c r="AQ77" s="106"/>
      <c r="AR77" s="106"/>
      <c r="AS77" s="106"/>
      <c r="AT77" s="106"/>
      <c r="AU77" s="106"/>
      <c r="AV77" s="107"/>
      <c r="AW77" s="107"/>
      <c r="AX77" s="107"/>
      <c r="AY77" s="106"/>
      <c r="AZ77" s="108"/>
      <c r="BA77" s="92">
        <f t="shared" si="18"/>
        <v>2</v>
      </c>
      <c r="BB77" s="119"/>
      <c r="BC77" s="119"/>
      <c r="BD77" s="119"/>
      <c r="BE77" s="189"/>
      <c r="BF77" s="119">
        <f t="shared" si="64"/>
        <v>0</v>
      </c>
      <c r="BG77" s="94">
        <f t="shared" si="65"/>
        <v>11</v>
      </c>
      <c r="BH77" s="57"/>
      <c r="BI77" s="49">
        <f t="shared" si="17"/>
        <v>11</v>
      </c>
      <c r="BK77" s="5"/>
    </row>
    <row r="78" spans="1:65" ht="15" customHeight="1" outlineLevel="2">
      <c r="A78" s="219" t="s">
        <v>220</v>
      </c>
      <c r="B78" s="220" t="s">
        <v>25</v>
      </c>
      <c r="C78" s="221" t="s">
        <v>14</v>
      </c>
      <c r="D78" s="118">
        <v>1</v>
      </c>
      <c r="E78" s="118"/>
      <c r="F78" s="118"/>
      <c r="G78" s="118"/>
      <c r="H78" s="118"/>
      <c r="I78" s="118"/>
      <c r="J78" s="87">
        <f t="shared" si="69"/>
        <v>1</v>
      </c>
      <c r="K78" s="104"/>
      <c r="L78" s="105"/>
      <c r="M78" s="106"/>
      <c r="N78" s="106"/>
      <c r="O78" s="107"/>
      <c r="P78" s="106"/>
      <c r="Q78" s="107"/>
      <c r="R78" s="106"/>
      <c r="S78" s="106"/>
      <c r="T78" s="107"/>
      <c r="U78" s="106"/>
      <c r="V78" s="107"/>
      <c r="W78" s="107"/>
      <c r="X78" s="107"/>
      <c r="Y78" s="106"/>
      <c r="Z78" s="106"/>
      <c r="AA78" s="107"/>
      <c r="AB78" s="106"/>
      <c r="AC78" s="107"/>
      <c r="AD78" s="107"/>
      <c r="AE78" s="107"/>
      <c r="AF78" s="107"/>
      <c r="AG78" s="106"/>
      <c r="AH78" s="106"/>
      <c r="AI78" s="106"/>
      <c r="AJ78" s="107"/>
      <c r="AK78" s="106"/>
      <c r="AL78" s="107"/>
      <c r="AM78" s="107"/>
      <c r="AN78" s="107"/>
      <c r="AO78" s="107"/>
      <c r="AP78" s="107"/>
      <c r="AQ78" s="106"/>
      <c r="AR78" s="106"/>
      <c r="AS78" s="106"/>
      <c r="AT78" s="106"/>
      <c r="AU78" s="106"/>
      <c r="AV78" s="107"/>
      <c r="AW78" s="107"/>
      <c r="AX78" s="107"/>
      <c r="AY78" s="106"/>
      <c r="AZ78" s="108"/>
      <c r="BA78" s="92">
        <f t="shared" si="18"/>
        <v>0</v>
      </c>
      <c r="BB78" s="119"/>
      <c r="BC78" s="119">
        <v>1</v>
      </c>
      <c r="BD78" s="119"/>
      <c r="BE78" s="189"/>
      <c r="BF78" s="119">
        <f t="shared" si="64"/>
        <v>0</v>
      </c>
      <c r="BG78" s="94">
        <f t="shared" si="65"/>
        <v>0</v>
      </c>
      <c r="BH78" s="57"/>
      <c r="BI78" s="49">
        <f t="shared" si="17"/>
        <v>1</v>
      </c>
      <c r="BK78" s="5"/>
      <c r="BM78" s="6"/>
    </row>
    <row r="79" spans="1:65" ht="15" customHeight="1" outlineLevel="2">
      <c r="A79" s="219" t="s">
        <v>220</v>
      </c>
      <c r="B79" s="220" t="s">
        <v>25</v>
      </c>
      <c r="C79" s="221" t="s">
        <v>22</v>
      </c>
      <c r="D79" s="118"/>
      <c r="E79" s="118"/>
      <c r="F79" s="118"/>
      <c r="G79" s="118"/>
      <c r="H79" s="118"/>
      <c r="I79" s="118"/>
      <c r="J79" s="87">
        <f t="shared" si="69"/>
        <v>0</v>
      </c>
      <c r="K79" s="104"/>
      <c r="L79" s="105"/>
      <c r="M79" s="106"/>
      <c r="N79" s="106"/>
      <c r="O79" s="107"/>
      <c r="P79" s="106"/>
      <c r="Q79" s="107"/>
      <c r="R79" s="106"/>
      <c r="S79" s="106"/>
      <c r="T79" s="107"/>
      <c r="U79" s="106"/>
      <c r="V79" s="107"/>
      <c r="W79" s="107"/>
      <c r="X79" s="107"/>
      <c r="Y79" s="106"/>
      <c r="Z79" s="106"/>
      <c r="AA79" s="107"/>
      <c r="AB79" s="106"/>
      <c r="AC79" s="107"/>
      <c r="AD79" s="107"/>
      <c r="AE79" s="107"/>
      <c r="AF79" s="107"/>
      <c r="AG79" s="106"/>
      <c r="AH79" s="106"/>
      <c r="AI79" s="106"/>
      <c r="AJ79" s="107"/>
      <c r="AK79" s="106"/>
      <c r="AL79" s="107"/>
      <c r="AM79" s="107"/>
      <c r="AN79" s="107"/>
      <c r="AO79" s="107"/>
      <c r="AP79" s="107"/>
      <c r="AQ79" s="106"/>
      <c r="AR79" s="106"/>
      <c r="AS79" s="106"/>
      <c r="AT79" s="106"/>
      <c r="AU79" s="106"/>
      <c r="AV79" s="107"/>
      <c r="AW79" s="107"/>
      <c r="AX79" s="107"/>
      <c r="AY79" s="106"/>
      <c r="AZ79" s="108"/>
      <c r="BA79" s="92">
        <f t="shared" si="18"/>
        <v>0</v>
      </c>
      <c r="BB79" s="119"/>
      <c r="BC79" s="119"/>
      <c r="BD79" s="119"/>
      <c r="BE79" s="189"/>
      <c r="BF79" s="119">
        <f t="shared" si="64"/>
        <v>0</v>
      </c>
      <c r="BG79" s="94">
        <f t="shared" si="65"/>
        <v>0</v>
      </c>
      <c r="BH79" s="57"/>
      <c r="BI79" s="49">
        <f t="shared" si="17"/>
        <v>0</v>
      </c>
      <c r="BK79" s="5"/>
      <c r="BM79" s="6"/>
    </row>
    <row r="80" spans="1:65" ht="15" customHeight="1" outlineLevel="2">
      <c r="A80" s="219" t="s">
        <v>220</v>
      </c>
      <c r="B80" s="220" t="s">
        <v>25</v>
      </c>
      <c r="C80" s="221" t="s">
        <v>15</v>
      </c>
      <c r="D80" s="118">
        <v>7</v>
      </c>
      <c r="E80" s="118"/>
      <c r="F80" s="118"/>
      <c r="G80" s="118"/>
      <c r="H80" s="118"/>
      <c r="I80" s="118"/>
      <c r="J80" s="87">
        <f t="shared" si="69"/>
        <v>7</v>
      </c>
      <c r="K80" s="104"/>
      <c r="L80" s="105"/>
      <c r="M80" s="106"/>
      <c r="N80" s="106"/>
      <c r="O80" s="107"/>
      <c r="P80" s="106"/>
      <c r="Q80" s="107"/>
      <c r="R80" s="106"/>
      <c r="S80" s="106"/>
      <c r="T80" s="107"/>
      <c r="U80" s="106"/>
      <c r="V80" s="107"/>
      <c r="W80" s="107"/>
      <c r="X80" s="107"/>
      <c r="Y80" s="106"/>
      <c r="Z80" s="106"/>
      <c r="AA80" s="107"/>
      <c r="AB80" s="106"/>
      <c r="AC80" s="107"/>
      <c r="AD80" s="107"/>
      <c r="AE80" s="107"/>
      <c r="AF80" s="107"/>
      <c r="AG80" s="106"/>
      <c r="AH80" s="106"/>
      <c r="AI80" s="106"/>
      <c r="AJ80" s="107"/>
      <c r="AK80" s="106"/>
      <c r="AL80" s="107"/>
      <c r="AM80" s="107"/>
      <c r="AN80" s="107"/>
      <c r="AO80" s="107"/>
      <c r="AP80" s="107"/>
      <c r="AQ80" s="106"/>
      <c r="AR80" s="106"/>
      <c r="AS80" s="106"/>
      <c r="AT80" s="106"/>
      <c r="AU80" s="106"/>
      <c r="AV80" s="107"/>
      <c r="AW80" s="107"/>
      <c r="AX80" s="107"/>
      <c r="AY80" s="106"/>
      <c r="AZ80" s="108"/>
      <c r="BA80" s="92">
        <f t="shared" si="18"/>
        <v>0</v>
      </c>
      <c r="BB80" s="119"/>
      <c r="BC80" s="119"/>
      <c r="BD80" s="119"/>
      <c r="BE80" s="189"/>
      <c r="BF80" s="119">
        <f t="shared" si="64"/>
        <v>0</v>
      </c>
      <c r="BG80" s="94">
        <f t="shared" si="65"/>
        <v>7</v>
      </c>
      <c r="BH80" s="57"/>
      <c r="BI80" s="49">
        <f t="shared" ref="BI80:BI134" si="70">SUM(BB80:BG80)</f>
        <v>7</v>
      </c>
      <c r="BK80" s="5"/>
    </row>
    <row r="81" spans="1:63" s="13" customFormat="1" ht="15" customHeight="1" outlineLevel="1">
      <c r="A81" s="222" t="s">
        <v>220</v>
      </c>
      <c r="B81" s="223"/>
      <c r="C81" s="223"/>
      <c r="D81" s="95">
        <f t="shared" ref="D81" si="71">SUM(D74:D80)</f>
        <v>32</v>
      </c>
      <c r="E81" s="95">
        <f t="shared" ref="E81:AZ81" si="72">SUM(E74:E80)</f>
        <v>0</v>
      </c>
      <c r="F81" s="95">
        <f t="shared" si="72"/>
        <v>0</v>
      </c>
      <c r="G81" s="95">
        <f t="shared" si="72"/>
        <v>0</v>
      </c>
      <c r="H81" s="95">
        <f t="shared" si="72"/>
        <v>0</v>
      </c>
      <c r="I81" s="95">
        <f t="shared" si="72"/>
        <v>0</v>
      </c>
      <c r="J81" s="96">
        <f t="shared" si="72"/>
        <v>32</v>
      </c>
      <c r="K81" s="97">
        <f t="shared" si="72"/>
        <v>0</v>
      </c>
      <c r="L81" s="98">
        <f t="shared" si="72"/>
        <v>0</v>
      </c>
      <c r="M81" s="99">
        <f t="shared" si="72"/>
        <v>0</v>
      </c>
      <c r="N81" s="99">
        <f t="shared" si="72"/>
        <v>0</v>
      </c>
      <c r="O81" s="100">
        <f t="shared" si="72"/>
        <v>0</v>
      </c>
      <c r="P81" s="99">
        <f t="shared" si="72"/>
        <v>0</v>
      </c>
      <c r="Q81" s="100">
        <f t="shared" si="72"/>
        <v>0</v>
      </c>
      <c r="R81" s="99">
        <f t="shared" si="72"/>
        <v>0</v>
      </c>
      <c r="S81" s="99">
        <f t="shared" si="72"/>
        <v>0</v>
      </c>
      <c r="T81" s="100">
        <f t="shared" si="72"/>
        <v>0</v>
      </c>
      <c r="U81" s="99">
        <f t="shared" si="72"/>
        <v>0</v>
      </c>
      <c r="V81" s="100">
        <f t="shared" si="72"/>
        <v>0</v>
      </c>
      <c r="W81" s="100">
        <f t="shared" si="72"/>
        <v>0</v>
      </c>
      <c r="X81" s="100">
        <f t="shared" si="72"/>
        <v>0</v>
      </c>
      <c r="Y81" s="99">
        <f t="shared" si="72"/>
        <v>0</v>
      </c>
      <c r="Z81" s="99">
        <f t="shared" si="72"/>
        <v>0</v>
      </c>
      <c r="AA81" s="100">
        <f t="shared" si="72"/>
        <v>0</v>
      </c>
      <c r="AB81" s="99">
        <f t="shared" si="72"/>
        <v>0</v>
      </c>
      <c r="AC81" s="100">
        <f t="shared" si="72"/>
        <v>0</v>
      </c>
      <c r="AD81" s="100">
        <f t="shared" si="72"/>
        <v>0</v>
      </c>
      <c r="AE81" s="100">
        <f t="shared" si="72"/>
        <v>0</v>
      </c>
      <c r="AF81" s="100">
        <f t="shared" si="72"/>
        <v>1</v>
      </c>
      <c r="AG81" s="99">
        <f t="shared" si="72"/>
        <v>0</v>
      </c>
      <c r="AH81" s="99">
        <f t="shared" si="72"/>
        <v>0</v>
      </c>
      <c r="AI81" s="99">
        <f t="shared" si="72"/>
        <v>0</v>
      </c>
      <c r="AJ81" s="100">
        <f t="shared" si="72"/>
        <v>1</v>
      </c>
      <c r="AK81" s="99">
        <f t="shared" si="72"/>
        <v>2</v>
      </c>
      <c r="AL81" s="100">
        <f t="shared" si="72"/>
        <v>1</v>
      </c>
      <c r="AM81" s="100">
        <f t="shared" si="72"/>
        <v>0</v>
      </c>
      <c r="AN81" s="100">
        <f t="shared" si="72"/>
        <v>0</v>
      </c>
      <c r="AO81" s="100">
        <f t="shared" si="72"/>
        <v>0</v>
      </c>
      <c r="AP81" s="100">
        <f t="shared" si="72"/>
        <v>0</v>
      </c>
      <c r="AQ81" s="99">
        <f t="shared" si="72"/>
        <v>0</v>
      </c>
      <c r="AR81" s="99"/>
      <c r="AS81" s="99">
        <f t="shared" si="72"/>
        <v>0</v>
      </c>
      <c r="AT81" s="99">
        <f t="shared" si="72"/>
        <v>0</v>
      </c>
      <c r="AU81" s="99">
        <f t="shared" si="72"/>
        <v>0</v>
      </c>
      <c r="AV81" s="100">
        <f t="shared" si="72"/>
        <v>0</v>
      </c>
      <c r="AW81" s="100">
        <f t="shared" si="72"/>
        <v>0</v>
      </c>
      <c r="AX81" s="100">
        <f t="shared" si="72"/>
        <v>0</v>
      </c>
      <c r="AY81" s="99">
        <f t="shared" si="72"/>
        <v>0</v>
      </c>
      <c r="AZ81" s="101">
        <f t="shared" si="72"/>
        <v>0</v>
      </c>
      <c r="BA81" s="102">
        <f t="shared" si="18"/>
        <v>5</v>
      </c>
      <c r="BB81" s="100">
        <f t="shared" ref="BB81:BE81" si="73">SUM(BB74:BB80)</f>
        <v>0</v>
      </c>
      <c r="BC81" s="100">
        <f t="shared" si="73"/>
        <v>1</v>
      </c>
      <c r="BD81" s="100">
        <f t="shared" si="73"/>
        <v>0</v>
      </c>
      <c r="BE81" s="187">
        <f t="shared" si="73"/>
        <v>0</v>
      </c>
      <c r="BF81" s="100">
        <f t="shared" si="64"/>
        <v>0</v>
      </c>
      <c r="BG81" s="103">
        <f t="shared" si="65"/>
        <v>26</v>
      </c>
      <c r="BH81" s="65"/>
      <c r="BI81" s="50">
        <f t="shared" si="70"/>
        <v>27</v>
      </c>
      <c r="BK81" s="1"/>
    </row>
    <row r="82" spans="1:63" ht="15" customHeight="1" outlineLevel="2">
      <c r="A82" s="219" t="s">
        <v>220</v>
      </c>
      <c r="B82" s="220" t="s">
        <v>35</v>
      </c>
      <c r="C82" s="221" t="s">
        <v>17</v>
      </c>
      <c r="D82" s="86"/>
      <c r="E82" s="86"/>
      <c r="F82" s="86"/>
      <c r="G82" s="86"/>
      <c r="H82" s="86"/>
      <c r="I82" s="86"/>
      <c r="J82" s="87">
        <f t="shared" ref="J82:J88" si="74">SUM(D82:H82)-I82</f>
        <v>0</v>
      </c>
      <c r="K82" s="88"/>
      <c r="L82" s="89"/>
      <c r="M82" s="85"/>
      <c r="N82" s="85"/>
      <c r="O82" s="90"/>
      <c r="P82" s="85"/>
      <c r="Q82" s="90"/>
      <c r="R82" s="85"/>
      <c r="S82" s="85"/>
      <c r="T82" s="90"/>
      <c r="U82" s="85"/>
      <c r="V82" s="90"/>
      <c r="W82" s="90"/>
      <c r="X82" s="90"/>
      <c r="Y82" s="85"/>
      <c r="Z82" s="85"/>
      <c r="AA82" s="90"/>
      <c r="AB82" s="85"/>
      <c r="AC82" s="90"/>
      <c r="AD82" s="90"/>
      <c r="AE82" s="90"/>
      <c r="AF82" s="90"/>
      <c r="AG82" s="85"/>
      <c r="AH82" s="85"/>
      <c r="AI82" s="85"/>
      <c r="AJ82" s="90"/>
      <c r="AK82" s="85"/>
      <c r="AL82" s="90"/>
      <c r="AM82" s="90"/>
      <c r="AN82" s="90"/>
      <c r="AO82" s="90"/>
      <c r="AP82" s="90"/>
      <c r="AQ82" s="85"/>
      <c r="AR82" s="85"/>
      <c r="AS82" s="85"/>
      <c r="AT82" s="85"/>
      <c r="AU82" s="85"/>
      <c r="AV82" s="90"/>
      <c r="AW82" s="90"/>
      <c r="AX82" s="90"/>
      <c r="AY82" s="85"/>
      <c r="AZ82" s="91"/>
      <c r="BA82" s="92">
        <f t="shared" si="18"/>
        <v>0</v>
      </c>
      <c r="BB82" s="93"/>
      <c r="BC82" s="93"/>
      <c r="BD82" s="93"/>
      <c r="BE82" s="186"/>
      <c r="BF82" s="93">
        <f t="shared" si="64"/>
        <v>0</v>
      </c>
      <c r="BG82" s="94">
        <f t="shared" si="65"/>
        <v>0</v>
      </c>
      <c r="BH82" s="57"/>
      <c r="BI82" s="49">
        <f t="shared" si="70"/>
        <v>0</v>
      </c>
      <c r="BK82" s="5"/>
    </row>
    <row r="83" spans="1:63" ht="15" customHeight="1" outlineLevel="2">
      <c r="A83" s="219" t="s">
        <v>220</v>
      </c>
      <c r="B83" s="220" t="s">
        <v>35</v>
      </c>
      <c r="C83" s="221" t="s">
        <v>139</v>
      </c>
      <c r="D83" s="86"/>
      <c r="E83" s="86"/>
      <c r="F83" s="86"/>
      <c r="G83" s="86"/>
      <c r="H83" s="86"/>
      <c r="I83" s="86"/>
      <c r="J83" s="87">
        <f t="shared" si="74"/>
        <v>0</v>
      </c>
      <c r="K83" s="88"/>
      <c r="L83" s="89"/>
      <c r="M83" s="85"/>
      <c r="N83" s="85"/>
      <c r="O83" s="90"/>
      <c r="P83" s="85"/>
      <c r="Q83" s="90"/>
      <c r="R83" s="85"/>
      <c r="S83" s="85"/>
      <c r="T83" s="90"/>
      <c r="U83" s="85"/>
      <c r="V83" s="90"/>
      <c r="W83" s="90"/>
      <c r="X83" s="90"/>
      <c r="Y83" s="85"/>
      <c r="Z83" s="85"/>
      <c r="AA83" s="90"/>
      <c r="AB83" s="85"/>
      <c r="AC83" s="90"/>
      <c r="AD83" s="90"/>
      <c r="AE83" s="90"/>
      <c r="AF83" s="90"/>
      <c r="AG83" s="85"/>
      <c r="AH83" s="85"/>
      <c r="AI83" s="85"/>
      <c r="AJ83" s="90"/>
      <c r="AK83" s="85"/>
      <c r="AL83" s="90"/>
      <c r="AM83" s="90"/>
      <c r="AN83" s="90"/>
      <c r="AO83" s="90"/>
      <c r="AP83" s="90"/>
      <c r="AQ83" s="85"/>
      <c r="AR83" s="85"/>
      <c r="AS83" s="85"/>
      <c r="AT83" s="85"/>
      <c r="AU83" s="85"/>
      <c r="AV83" s="90"/>
      <c r="AW83" s="90"/>
      <c r="AX83" s="90"/>
      <c r="AY83" s="85"/>
      <c r="AZ83" s="91"/>
      <c r="BA83" s="92">
        <f t="shared" ref="BA83:BA90" si="75">SUM(K83:AZ83)</f>
        <v>0</v>
      </c>
      <c r="BB83" s="93"/>
      <c r="BC83" s="93"/>
      <c r="BD83" s="93"/>
      <c r="BE83" s="186"/>
      <c r="BF83" s="93">
        <f t="shared" si="64"/>
        <v>0</v>
      </c>
      <c r="BG83" s="94">
        <f t="shared" si="65"/>
        <v>0</v>
      </c>
      <c r="BH83" s="57"/>
      <c r="BI83" s="49">
        <f t="shared" si="70"/>
        <v>0</v>
      </c>
      <c r="BK83" s="5"/>
    </row>
    <row r="84" spans="1:63" ht="15" customHeight="1" outlineLevel="2">
      <c r="A84" s="219" t="s">
        <v>220</v>
      </c>
      <c r="B84" s="220" t="s">
        <v>35</v>
      </c>
      <c r="C84" s="221" t="s">
        <v>39</v>
      </c>
      <c r="D84" s="86"/>
      <c r="E84" s="86"/>
      <c r="F84" s="86"/>
      <c r="G84" s="86"/>
      <c r="H84" s="86"/>
      <c r="I84" s="86"/>
      <c r="J84" s="87">
        <f t="shared" si="74"/>
        <v>0</v>
      </c>
      <c r="K84" s="88"/>
      <c r="L84" s="89"/>
      <c r="M84" s="85"/>
      <c r="N84" s="85"/>
      <c r="O84" s="90"/>
      <c r="P84" s="85"/>
      <c r="Q84" s="90"/>
      <c r="R84" s="85"/>
      <c r="S84" s="85"/>
      <c r="T84" s="90"/>
      <c r="U84" s="85"/>
      <c r="V84" s="90"/>
      <c r="W84" s="90"/>
      <c r="X84" s="90"/>
      <c r="Y84" s="85"/>
      <c r="Z84" s="85"/>
      <c r="AA84" s="90"/>
      <c r="AB84" s="85"/>
      <c r="AC84" s="90"/>
      <c r="AD84" s="90"/>
      <c r="AE84" s="90"/>
      <c r="AF84" s="90"/>
      <c r="AG84" s="85"/>
      <c r="AH84" s="85"/>
      <c r="AI84" s="85"/>
      <c r="AJ84" s="90"/>
      <c r="AK84" s="85"/>
      <c r="AL84" s="90"/>
      <c r="AM84" s="90"/>
      <c r="AN84" s="90"/>
      <c r="AO84" s="90"/>
      <c r="AP84" s="90"/>
      <c r="AQ84" s="85"/>
      <c r="AR84" s="85"/>
      <c r="AS84" s="85"/>
      <c r="AT84" s="85"/>
      <c r="AU84" s="85"/>
      <c r="AV84" s="90"/>
      <c r="AW84" s="90"/>
      <c r="AX84" s="90"/>
      <c r="AY84" s="85"/>
      <c r="AZ84" s="91"/>
      <c r="BA84" s="92">
        <f t="shared" si="75"/>
        <v>0</v>
      </c>
      <c r="BB84" s="93"/>
      <c r="BC84" s="93"/>
      <c r="BD84" s="93"/>
      <c r="BE84" s="186"/>
      <c r="BF84" s="93">
        <f t="shared" si="64"/>
        <v>0</v>
      </c>
      <c r="BG84" s="94">
        <f t="shared" si="65"/>
        <v>0</v>
      </c>
      <c r="BH84" s="57"/>
      <c r="BI84" s="49">
        <f t="shared" si="70"/>
        <v>0</v>
      </c>
      <c r="BK84" s="5"/>
    </row>
    <row r="85" spans="1:63" ht="15" customHeight="1" outlineLevel="2">
      <c r="A85" s="219" t="s">
        <v>220</v>
      </c>
      <c r="B85" s="220" t="s">
        <v>35</v>
      </c>
      <c r="C85" s="221" t="s">
        <v>36</v>
      </c>
      <c r="D85" s="86"/>
      <c r="E85" s="86"/>
      <c r="F85" s="86"/>
      <c r="G85" s="86"/>
      <c r="H85" s="86"/>
      <c r="I85" s="86"/>
      <c r="J85" s="87">
        <f t="shared" si="74"/>
        <v>0</v>
      </c>
      <c r="K85" s="88"/>
      <c r="L85" s="89"/>
      <c r="M85" s="85"/>
      <c r="N85" s="85"/>
      <c r="O85" s="90"/>
      <c r="P85" s="85"/>
      <c r="Q85" s="90"/>
      <c r="R85" s="85"/>
      <c r="S85" s="85"/>
      <c r="T85" s="90"/>
      <c r="U85" s="85"/>
      <c r="V85" s="90"/>
      <c r="W85" s="90"/>
      <c r="X85" s="90"/>
      <c r="Y85" s="85"/>
      <c r="Z85" s="85"/>
      <c r="AA85" s="90"/>
      <c r="AB85" s="85"/>
      <c r="AC85" s="90"/>
      <c r="AD85" s="90"/>
      <c r="AE85" s="90"/>
      <c r="AF85" s="90"/>
      <c r="AG85" s="85"/>
      <c r="AH85" s="85"/>
      <c r="AI85" s="85"/>
      <c r="AJ85" s="90"/>
      <c r="AK85" s="85"/>
      <c r="AL85" s="90"/>
      <c r="AM85" s="90"/>
      <c r="AN85" s="90"/>
      <c r="AO85" s="90"/>
      <c r="AP85" s="90"/>
      <c r="AQ85" s="85"/>
      <c r="AR85" s="85"/>
      <c r="AS85" s="85"/>
      <c r="AT85" s="85"/>
      <c r="AU85" s="85"/>
      <c r="AV85" s="90"/>
      <c r="AW85" s="90"/>
      <c r="AX85" s="90"/>
      <c r="AY85" s="85"/>
      <c r="AZ85" s="91"/>
      <c r="BA85" s="92">
        <f t="shared" si="75"/>
        <v>0</v>
      </c>
      <c r="BB85" s="93"/>
      <c r="BC85" s="93"/>
      <c r="BD85" s="93"/>
      <c r="BE85" s="186"/>
      <c r="BF85" s="93">
        <f t="shared" si="64"/>
        <v>0</v>
      </c>
      <c r="BG85" s="94">
        <f t="shared" si="65"/>
        <v>0</v>
      </c>
      <c r="BH85" s="57"/>
      <c r="BI85" s="49">
        <f t="shared" si="70"/>
        <v>0</v>
      </c>
      <c r="BK85" s="5"/>
    </row>
    <row r="86" spans="1:63" ht="15" customHeight="1" outlineLevel="2">
      <c r="A86" s="219" t="s">
        <v>220</v>
      </c>
      <c r="B86" s="220" t="s">
        <v>35</v>
      </c>
      <c r="C86" s="221" t="s">
        <v>14</v>
      </c>
      <c r="D86" s="86"/>
      <c r="E86" s="86"/>
      <c r="F86" s="86"/>
      <c r="G86" s="86"/>
      <c r="H86" s="86"/>
      <c r="I86" s="86"/>
      <c r="J86" s="87">
        <f t="shared" si="74"/>
        <v>0</v>
      </c>
      <c r="K86" s="88"/>
      <c r="L86" s="89"/>
      <c r="M86" s="85"/>
      <c r="N86" s="85"/>
      <c r="O86" s="90"/>
      <c r="P86" s="85"/>
      <c r="Q86" s="90"/>
      <c r="R86" s="85"/>
      <c r="S86" s="85"/>
      <c r="T86" s="90"/>
      <c r="U86" s="85"/>
      <c r="V86" s="90"/>
      <c r="W86" s="90"/>
      <c r="X86" s="90"/>
      <c r="Y86" s="85"/>
      <c r="Z86" s="85"/>
      <c r="AA86" s="90"/>
      <c r="AB86" s="85"/>
      <c r="AC86" s="90"/>
      <c r="AD86" s="90"/>
      <c r="AE86" s="90"/>
      <c r="AF86" s="90"/>
      <c r="AG86" s="85"/>
      <c r="AH86" s="85"/>
      <c r="AI86" s="85"/>
      <c r="AJ86" s="90"/>
      <c r="AK86" s="85"/>
      <c r="AL86" s="90"/>
      <c r="AM86" s="90"/>
      <c r="AN86" s="90"/>
      <c r="AO86" s="90"/>
      <c r="AP86" s="90"/>
      <c r="AQ86" s="85"/>
      <c r="AR86" s="85"/>
      <c r="AS86" s="85"/>
      <c r="AT86" s="85"/>
      <c r="AU86" s="85"/>
      <c r="AV86" s="90"/>
      <c r="AW86" s="90"/>
      <c r="AX86" s="90"/>
      <c r="AY86" s="85"/>
      <c r="AZ86" s="91"/>
      <c r="BA86" s="92">
        <f t="shared" si="75"/>
        <v>0</v>
      </c>
      <c r="BB86" s="93"/>
      <c r="BC86" s="93"/>
      <c r="BD86" s="93"/>
      <c r="BE86" s="186"/>
      <c r="BF86" s="93">
        <f t="shared" si="64"/>
        <v>0</v>
      </c>
      <c r="BG86" s="94">
        <f t="shared" si="65"/>
        <v>0</v>
      </c>
      <c r="BH86" s="57"/>
      <c r="BI86" s="49">
        <f t="shared" si="70"/>
        <v>0</v>
      </c>
      <c r="BK86" s="5"/>
    </row>
    <row r="87" spans="1:63" ht="15" customHeight="1" outlineLevel="2">
      <c r="A87" s="219" t="s">
        <v>220</v>
      </c>
      <c r="B87" s="220" t="s">
        <v>35</v>
      </c>
      <c r="C87" s="221" t="s">
        <v>22</v>
      </c>
      <c r="D87" s="86"/>
      <c r="E87" s="86"/>
      <c r="F87" s="86"/>
      <c r="G87" s="86"/>
      <c r="H87" s="86"/>
      <c r="I87" s="86"/>
      <c r="J87" s="87">
        <f t="shared" si="74"/>
        <v>0</v>
      </c>
      <c r="K87" s="88"/>
      <c r="L87" s="89"/>
      <c r="M87" s="85"/>
      <c r="N87" s="85"/>
      <c r="O87" s="90"/>
      <c r="P87" s="85"/>
      <c r="Q87" s="90"/>
      <c r="R87" s="85"/>
      <c r="S87" s="85"/>
      <c r="T87" s="90"/>
      <c r="U87" s="85"/>
      <c r="V87" s="90"/>
      <c r="W87" s="90"/>
      <c r="X87" s="90"/>
      <c r="Y87" s="85"/>
      <c r="Z87" s="85"/>
      <c r="AA87" s="90"/>
      <c r="AB87" s="85"/>
      <c r="AC87" s="90"/>
      <c r="AD87" s="90"/>
      <c r="AE87" s="90"/>
      <c r="AF87" s="90"/>
      <c r="AG87" s="85"/>
      <c r="AH87" s="85"/>
      <c r="AI87" s="85"/>
      <c r="AJ87" s="90"/>
      <c r="AK87" s="85"/>
      <c r="AL87" s="90"/>
      <c r="AM87" s="90"/>
      <c r="AN87" s="90"/>
      <c r="AO87" s="90"/>
      <c r="AP87" s="90"/>
      <c r="AQ87" s="85"/>
      <c r="AR87" s="85"/>
      <c r="AS87" s="85"/>
      <c r="AT87" s="85"/>
      <c r="AU87" s="85"/>
      <c r="AV87" s="90"/>
      <c r="AW87" s="90"/>
      <c r="AX87" s="90"/>
      <c r="AY87" s="85"/>
      <c r="AZ87" s="91"/>
      <c r="BA87" s="92">
        <f t="shared" si="75"/>
        <v>0</v>
      </c>
      <c r="BB87" s="93"/>
      <c r="BC87" s="93"/>
      <c r="BD87" s="93"/>
      <c r="BE87" s="186"/>
      <c r="BF87" s="93">
        <f t="shared" si="64"/>
        <v>0</v>
      </c>
      <c r="BG87" s="94">
        <f t="shared" si="65"/>
        <v>0</v>
      </c>
      <c r="BH87" s="57"/>
      <c r="BI87" s="49">
        <f t="shared" si="70"/>
        <v>0</v>
      </c>
      <c r="BK87" s="5"/>
    </row>
    <row r="88" spans="1:63" ht="15" customHeight="1" outlineLevel="2">
      <c r="A88" s="219" t="s">
        <v>220</v>
      </c>
      <c r="B88" s="220" t="s">
        <v>35</v>
      </c>
      <c r="C88" s="221" t="s">
        <v>15</v>
      </c>
      <c r="D88" s="86"/>
      <c r="E88" s="86"/>
      <c r="F88" s="86"/>
      <c r="G88" s="86"/>
      <c r="H88" s="86"/>
      <c r="I88" s="86"/>
      <c r="J88" s="87">
        <f t="shared" si="74"/>
        <v>0</v>
      </c>
      <c r="K88" s="88"/>
      <c r="L88" s="89"/>
      <c r="M88" s="85"/>
      <c r="N88" s="85"/>
      <c r="O88" s="90"/>
      <c r="P88" s="85"/>
      <c r="Q88" s="90"/>
      <c r="R88" s="85"/>
      <c r="S88" s="85"/>
      <c r="T88" s="90"/>
      <c r="U88" s="85"/>
      <c r="V88" s="90"/>
      <c r="W88" s="90"/>
      <c r="X88" s="90"/>
      <c r="Y88" s="85"/>
      <c r="Z88" s="85"/>
      <c r="AA88" s="90"/>
      <c r="AB88" s="85"/>
      <c r="AC88" s="90"/>
      <c r="AD88" s="90"/>
      <c r="AE88" s="90"/>
      <c r="AF88" s="90"/>
      <c r="AG88" s="85"/>
      <c r="AH88" s="85"/>
      <c r="AI88" s="85"/>
      <c r="AJ88" s="90"/>
      <c r="AK88" s="85"/>
      <c r="AL88" s="90"/>
      <c r="AM88" s="90"/>
      <c r="AN88" s="90"/>
      <c r="AO88" s="90"/>
      <c r="AP88" s="90"/>
      <c r="AQ88" s="85"/>
      <c r="AR88" s="85"/>
      <c r="AS88" s="85"/>
      <c r="AT88" s="85"/>
      <c r="AU88" s="85"/>
      <c r="AV88" s="90"/>
      <c r="AW88" s="90"/>
      <c r="AX88" s="90"/>
      <c r="AY88" s="85"/>
      <c r="AZ88" s="91"/>
      <c r="BA88" s="92">
        <f t="shared" si="75"/>
        <v>0</v>
      </c>
      <c r="BB88" s="93"/>
      <c r="BC88" s="93"/>
      <c r="BD88" s="93"/>
      <c r="BE88" s="186"/>
      <c r="BF88" s="93">
        <f t="shared" si="64"/>
        <v>0</v>
      </c>
      <c r="BG88" s="94">
        <f t="shared" si="65"/>
        <v>0</v>
      </c>
      <c r="BH88" s="57"/>
      <c r="BI88" s="49">
        <f t="shared" si="70"/>
        <v>0</v>
      </c>
      <c r="BK88" s="5"/>
    </row>
    <row r="89" spans="1:63" s="13" customFormat="1" ht="15" customHeight="1" outlineLevel="1">
      <c r="A89" s="222" t="s">
        <v>220</v>
      </c>
      <c r="B89" s="223"/>
      <c r="C89" s="223"/>
      <c r="D89" s="95">
        <f t="shared" ref="D89" si="76">SUM(D82:D88)</f>
        <v>0</v>
      </c>
      <c r="E89" s="95">
        <f t="shared" ref="E89:AZ89" si="77">SUM(E82:E88)</f>
        <v>0</v>
      </c>
      <c r="F89" s="95">
        <f t="shared" si="77"/>
        <v>0</v>
      </c>
      <c r="G89" s="95">
        <f t="shared" si="77"/>
        <v>0</v>
      </c>
      <c r="H89" s="95">
        <f t="shared" si="77"/>
        <v>0</v>
      </c>
      <c r="I89" s="95">
        <f t="shared" si="77"/>
        <v>0</v>
      </c>
      <c r="J89" s="96">
        <f t="shared" si="77"/>
        <v>0</v>
      </c>
      <c r="K89" s="97">
        <f t="shared" si="77"/>
        <v>0</v>
      </c>
      <c r="L89" s="98">
        <f t="shared" si="77"/>
        <v>0</v>
      </c>
      <c r="M89" s="99">
        <f t="shared" si="77"/>
        <v>0</v>
      </c>
      <c r="N89" s="99">
        <f t="shared" si="77"/>
        <v>0</v>
      </c>
      <c r="O89" s="100">
        <f t="shared" si="77"/>
        <v>0</v>
      </c>
      <c r="P89" s="99">
        <f t="shared" si="77"/>
        <v>0</v>
      </c>
      <c r="Q89" s="100">
        <f t="shared" si="77"/>
        <v>0</v>
      </c>
      <c r="R89" s="99">
        <f t="shared" si="77"/>
        <v>0</v>
      </c>
      <c r="S89" s="99">
        <f t="shared" si="77"/>
        <v>0</v>
      </c>
      <c r="T89" s="100">
        <f t="shared" si="77"/>
        <v>0</v>
      </c>
      <c r="U89" s="99">
        <f t="shared" si="77"/>
        <v>0</v>
      </c>
      <c r="V89" s="100">
        <f t="shared" si="77"/>
        <v>0</v>
      </c>
      <c r="W89" s="100">
        <f t="shared" si="77"/>
        <v>0</v>
      </c>
      <c r="X89" s="100">
        <f t="shared" si="77"/>
        <v>0</v>
      </c>
      <c r="Y89" s="99">
        <f t="shared" si="77"/>
        <v>0</v>
      </c>
      <c r="Z89" s="99">
        <f t="shared" si="77"/>
        <v>0</v>
      </c>
      <c r="AA89" s="100">
        <f t="shared" si="77"/>
        <v>0</v>
      </c>
      <c r="AB89" s="99">
        <f t="shared" si="77"/>
        <v>0</v>
      </c>
      <c r="AC89" s="100">
        <f t="shared" si="77"/>
        <v>0</v>
      </c>
      <c r="AD89" s="100">
        <f t="shared" si="77"/>
        <v>0</v>
      </c>
      <c r="AE89" s="100">
        <f t="shared" si="77"/>
        <v>0</v>
      </c>
      <c r="AF89" s="100">
        <f t="shared" si="77"/>
        <v>0</v>
      </c>
      <c r="AG89" s="99">
        <f t="shared" si="77"/>
        <v>0</v>
      </c>
      <c r="AH89" s="99">
        <f t="shared" si="77"/>
        <v>0</v>
      </c>
      <c r="AI89" s="99">
        <f t="shared" si="77"/>
        <v>0</v>
      </c>
      <c r="AJ89" s="100">
        <f t="shared" si="77"/>
        <v>0</v>
      </c>
      <c r="AK89" s="99">
        <f t="shared" si="77"/>
        <v>0</v>
      </c>
      <c r="AL89" s="100">
        <f t="shared" si="77"/>
        <v>0</v>
      </c>
      <c r="AM89" s="100">
        <f t="shared" si="77"/>
        <v>0</v>
      </c>
      <c r="AN89" s="100">
        <f t="shared" si="77"/>
        <v>0</v>
      </c>
      <c r="AO89" s="100">
        <f t="shared" si="77"/>
        <v>0</v>
      </c>
      <c r="AP89" s="100">
        <f t="shared" si="77"/>
        <v>0</v>
      </c>
      <c r="AQ89" s="99">
        <f t="shared" si="77"/>
        <v>0</v>
      </c>
      <c r="AR89" s="99"/>
      <c r="AS89" s="99">
        <f t="shared" si="77"/>
        <v>0</v>
      </c>
      <c r="AT89" s="99">
        <f t="shared" si="77"/>
        <v>0</v>
      </c>
      <c r="AU89" s="99">
        <f t="shared" si="77"/>
        <v>0</v>
      </c>
      <c r="AV89" s="100">
        <f t="shared" si="77"/>
        <v>0</v>
      </c>
      <c r="AW89" s="100">
        <f t="shared" si="77"/>
        <v>0</v>
      </c>
      <c r="AX89" s="100">
        <f t="shared" si="77"/>
        <v>0</v>
      </c>
      <c r="AY89" s="99">
        <f t="shared" si="77"/>
        <v>0</v>
      </c>
      <c r="AZ89" s="101">
        <f t="shared" si="77"/>
        <v>0</v>
      </c>
      <c r="BA89" s="102">
        <f t="shared" si="75"/>
        <v>0</v>
      </c>
      <c r="BB89" s="100">
        <f t="shared" ref="BB89:BE89" si="78">SUM(BB82:BB88)</f>
        <v>0</v>
      </c>
      <c r="BC89" s="100">
        <f t="shared" si="78"/>
        <v>0</v>
      </c>
      <c r="BD89" s="100">
        <f t="shared" si="78"/>
        <v>0</v>
      </c>
      <c r="BE89" s="187">
        <f t="shared" si="78"/>
        <v>0</v>
      </c>
      <c r="BF89" s="100">
        <f t="shared" si="64"/>
        <v>0</v>
      </c>
      <c r="BG89" s="103">
        <f t="shared" si="65"/>
        <v>0</v>
      </c>
      <c r="BH89" s="65"/>
      <c r="BI89" s="50">
        <f t="shared" si="70"/>
        <v>0</v>
      </c>
      <c r="BK89" s="1"/>
    </row>
    <row r="90" spans="1:63" s="75" customFormat="1" ht="15" customHeight="1">
      <c r="A90" s="262" t="s">
        <v>220</v>
      </c>
      <c r="B90" s="224"/>
      <c r="C90" s="224"/>
      <c r="D90" s="109">
        <f>SUM(D57,D65,D73,D81,D89)</f>
        <v>38</v>
      </c>
      <c r="E90" s="109">
        <f>SUM(E57,E65,E73,E81,E89)</f>
        <v>0</v>
      </c>
      <c r="F90" s="109">
        <f t="shared" ref="F90:AZ90" si="79">SUM(F57,F65,F73,F81,F89)</f>
        <v>0</v>
      </c>
      <c r="G90" s="109">
        <f t="shared" si="79"/>
        <v>0</v>
      </c>
      <c r="H90" s="109">
        <f t="shared" si="79"/>
        <v>0</v>
      </c>
      <c r="I90" s="109">
        <f t="shared" si="79"/>
        <v>0</v>
      </c>
      <c r="J90" s="110">
        <f t="shared" si="79"/>
        <v>38</v>
      </c>
      <c r="K90" s="111">
        <f t="shared" si="79"/>
        <v>0</v>
      </c>
      <c r="L90" s="112">
        <f t="shared" si="79"/>
        <v>0</v>
      </c>
      <c r="M90" s="113">
        <f t="shared" si="79"/>
        <v>0</v>
      </c>
      <c r="N90" s="113">
        <f t="shared" si="79"/>
        <v>0</v>
      </c>
      <c r="O90" s="114">
        <f t="shared" si="79"/>
        <v>0</v>
      </c>
      <c r="P90" s="113">
        <f t="shared" si="79"/>
        <v>0</v>
      </c>
      <c r="Q90" s="114">
        <f t="shared" si="79"/>
        <v>0</v>
      </c>
      <c r="R90" s="113">
        <f t="shared" si="79"/>
        <v>0</v>
      </c>
      <c r="S90" s="113">
        <f t="shared" si="79"/>
        <v>0</v>
      </c>
      <c r="T90" s="114">
        <f t="shared" si="79"/>
        <v>0</v>
      </c>
      <c r="U90" s="113">
        <f t="shared" si="79"/>
        <v>0</v>
      </c>
      <c r="V90" s="114">
        <f t="shared" si="79"/>
        <v>0</v>
      </c>
      <c r="W90" s="114">
        <f t="shared" si="79"/>
        <v>0</v>
      </c>
      <c r="X90" s="114">
        <f t="shared" si="79"/>
        <v>0</v>
      </c>
      <c r="Y90" s="113">
        <f t="shared" si="79"/>
        <v>0</v>
      </c>
      <c r="Z90" s="113">
        <f t="shared" si="79"/>
        <v>0</v>
      </c>
      <c r="AA90" s="114">
        <f t="shared" si="79"/>
        <v>0</v>
      </c>
      <c r="AB90" s="113">
        <f t="shared" si="79"/>
        <v>0</v>
      </c>
      <c r="AC90" s="114">
        <f t="shared" si="79"/>
        <v>0</v>
      </c>
      <c r="AD90" s="114">
        <f t="shared" si="79"/>
        <v>0</v>
      </c>
      <c r="AE90" s="114">
        <f t="shared" si="79"/>
        <v>0</v>
      </c>
      <c r="AF90" s="114">
        <f t="shared" si="79"/>
        <v>1</v>
      </c>
      <c r="AG90" s="113">
        <f t="shared" si="79"/>
        <v>0</v>
      </c>
      <c r="AH90" s="113">
        <f t="shared" si="79"/>
        <v>0</v>
      </c>
      <c r="AI90" s="113">
        <f t="shared" si="79"/>
        <v>0</v>
      </c>
      <c r="AJ90" s="114">
        <f t="shared" si="79"/>
        <v>1</v>
      </c>
      <c r="AK90" s="113">
        <f t="shared" si="79"/>
        <v>2</v>
      </c>
      <c r="AL90" s="114">
        <f t="shared" si="79"/>
        <v>1</v>
      </c>
      <c r="AM90" s="114">
        <f t="shared" si="79"/>
        <v>0</v>
      </c>
      <c r="AN90" s="114">
        <f t="shared" si="79"/>
        <v>0</v>
      </c>
      <c r="AO90" s="114">
        <f t="shared" si="79"/>
        <v>0</v>
      </c>
      <c r="AP90" s="114">
        <f t="shared" si="79"/>
        <v>0</v>
      </c>
      <c r="AQ90" s="113">
        <f t="shared" si="79"/>
        <v>0</v>
      </c>
      <c r="AR90" s="113"/>
      <c r="AS90" s="113">
        <f t="shared" si="79"/>
        <v>0</v>
      </c>
      <c r="AT90" s="113">
        <f t="shared" si="79"/>
        <v>0</v>
      </c>
      <c r="AU90" s="113">
        <f t="shared" si="79"/>
        <v>0</v>
      </c>
      <c r="AV90" s="114">
        <f t="shared" si="79"/>
        <v>0</v>
      </c>
      <c r="AW90" s="114">
        <f t="shared" si="79"/>
        <v>0</v>
      </c>
      <c r="AX90" s="114">
        <f t="shared" si="79"/>
        <v>0</v>
      </c>
      <c r="AY90" s="113">
        <f t="shared" si="79"/>
        <v>0</v>
      </c>
      <c r="AZ90" s="115">
        <f t="shared" si="79"/>
        <v>0</v>
      </c>
      <c r="BA90" s="116">
        <f t="shared" si="75"/>
        <v>5</v>
      </c>
      <c r="BB90" s="114">
        <f t="shared" ref="BB90:BE90" si="80">SUM(BB57,BB65,BB73,BB81,BB89)</f>
        <v>0</v>
      </c>
      <c r="BC90" s="114">
        <f t="shared" si="80"/>
        <v>1</v>
      </c>
      <c r="BD90" s="114">
        <f t="shared" si="80"/>
        <v>0</v>
      </c>
      <c r="BE90" s="188">
        <f t="shared" si="80"/>
        <v>0</v>
      </c>
      <c r="BF90" s="114">
        <f t="shared" si="64"/>
        <v>0</v>
      </c>
      <c r="BG90" s="117">
        <f t="shared" si="65"/>
        <v>32</v>
      </c>
      <c r="BH90" s="66"/>
      <c r="BI90" s="51">
        <f t="shared" si="70"/>
        <v>33</v>
      </c>
      <c r="BJ90" s="77"/>
      <c r="BK90" s="76"/>
    </row>
    <row r="91" spans="1:63" s="7" customFormat="1" ht="15" customHeight="1" outlineLevel="2">
      <c r="A91" s="219" t="s">
        <v>220</v>
      </c>
      <c r="B91" s="221" t="s">
        <v>24</v>
      </c>
      <c r="C91" s="225" t="s">
        <v>17</v>
      </c>
      <c r="D91" s="173"/>
      <c r="E91" s="173"/>
      <c r="F91" s="173"/>
      <c r="G91" s="173"/>
      <c r="H91" s="173"/>
      <c r="I91" s="173"/>
      <c r="J91" s="120">
        <f t="shared" ref="J91:J96" si="81">SUM(D91:H91)-I91</f>
        <v>0</v>
      </c>
      <c r="K91" s="174"/>
      <c r="L91" s="175"/>
      <c r="M91" s="176"/>
      <c r="N91" s="176"/>
      <c r="O91" s="177"/>
      <c r="P91" s="176"/>
      <c r="Q91" s="177"/>
      <c r="R91" s="176"/>
      <c r="S91" s="176"/>
      <c r="T91" s="177"/>
      <c r="U91" s="178"/>
      <c r="V91" s="177"/>
      <c r="W91" s="177"/>
      <c r="X91" s="177"/>
      <c r="Y91" s="176"/>
      <c r="Z91" s="179"/>
      <c r="AA91" s="177"/>
      <c r="AB91" s="176"/>
      <c r="AC91" s="177"/>
      <c r="AD91" s="180"/>
      <c r="AE91" s="177"/>
      <c r="AF91" s="177"/>
      <c r="AG91" s="176"/>
      <c r="AH91" s="176"/>
      <c r="AI91" s="176"/>
      <c r="AJ91" s="177"/>
      <c r="AK91" s="176"/>
      <c r="AL91" s="177"/>
      <c r="AM91" s="177"/>
      <c r="AN91" s="177"/>
      <c r="AO91" s="177"/>
      <c r="AP91" s="177"/>
      <c r="AQ91" s="176"/>
      <c r="AR91" s="176"/>
      <c r="AS91" s="176"/>
      <c r="AT91" s="178"/>
      <c r="AU91" s="176"/>
      <c r="AV91" s="177"/>
      <c r="AW91" s="177"/>
      <c r="AX91" s="177"/>
      <c r="AY91" s="176"/>
      <c r="AZ91" s="181"/>
      <c r="BA91" s="121">
        <f t="shared" ref="BA91:BA133" si="82">SUM(K91:AZ91)</f>
        <v>0</v>
      </c>
      <c r="BB91" s="182"/>
      <c r="BC91" s="182"/>
      <c r="BD91" s="182"/>
      <c r="BE91" s="190"/>
      <c r="BF91" s="182">
        <f t="shared" si="64"/>
        <v>0</v>
      </c>
      <c r="BG91" s="183">
        <f t="shared" si="65"/>
        <v>0</v>
      </c>
      <c r="BH91" s="58"/>
      <c r="BI91" s="52">
        <f t="shared" si="70"/>
        <v>0</v>
      </c>
      <c r="BK91" s="8"/>
    </row>
    <row r="92" spans="1:63" s="7" customFormat="1" ht="15" customHeight="1" outlineLevel="2">
      <c r="A92" s="219" t="s">
        <v>220</v>
      </c>
      <c r="B92" s="221" t="s">
        <v>24</v>
      </c>
      <c r="C92" s="225" t="s">
        <v>36</v>
      </c>
      <c r="D92" s="173">
        <v>1</v>
      </c>
      <c r="E92" s="173"/>
      <c r="F92" s="173">
        <v>8</v>
      </c>
      <c r="G92" s="173"/>
      <c r="H92" s="173"/>
      <c r="I92" s="173"/>
      <c r="J92" s="120">
        <f t="shared" si="81"/>
        <v>9</v>
      </c>
      <c r="K92" s="174"/>
      <c r="L92" s="175"/>
      <c r="M92" s="176"/>
      <c r="N92" s="176"/>
      <c r="O92" s="177"/>
      <c r="P92" s="176"/>
      <c r="Q92" s="177"/>
      <c r="R92" s="251">
        <v>1</v>
      </c>
      <c r="S92" s="176"/>
      <c r="T92" s="177">
        <v>0</v>
      </c>
      <c r="U92" s="178"/>
      <c r="V92" s="177"/>
      <c r="W92" s="177"/>
      <c r="X92" s="177"/>
      <c r="Y92" s="176"/>
      <c r="Z92" s="179"/>
      <c r="AA92" s="177"/>
      <c r="AB92" s="176"/>
      <c r="AC92" s="177"/>
      <c r="AD92" s="180"/>
      <c r="AE92" s="177"/>
      <c r="AF92" s="177"/>
      <c r="AG92" s="176"/>
      <c r="AH92" s="176"/>
      <c r="AI92" s="176"/>
      <c r="AJ92" s="177"/>
      <c r="AK92" s="176"/>
      <c r="AL92" s="177"/>
      <c r="AM92" s="177"/>
      <c r="AN92" s="177"/>
      <c r="AO92" s="177"/>
      <c r="AP92" s="177"/>
      <c r="AQ92" s="176"/>
      <c r="AR92" s="176"/>
      <c r="AS92" s="176"/>
      <c r="AT92" s="178"/>
      <c r="AU92" s="176">
        <v>1</v>
      </c>
      <c r="AV92" s="177"/>
      <c r="AW92" s="177"/>
      <c r="AX92" s="177"/>
      <c r="AY92" s="176"/>
      <c r="AZ92" s="181"/>
      <c r="BA92" s="121">
        <f t="shared" si="82"/>
        <v>2</v>
      </c>
      <c r="BB92" s="182"/>
      <c r="BC92" s="182">
        <v>1</v>
      </c>
      <c r="BD92" s="182"/>
      <c r="BE92" s="190"/>
      <c r="BF92" s="182">
        <f t="shared" si="64"/>
        <v>0</v>
      </c>
      <c r="BG92" s="183">
        <f t="shared" si="65"/>
        <v>6</v>
      </c>
      <c r="BH92" s="58"/>
      <c r="BI92" s="52">
        <f t="shared" si="70"/>
        <v>7</v>
      </c>
      <c r="BK92" s="8"/>
    </row>
    <row r="93" spans="1:63" s="7" customFormat="1" ht="15" customHeight="1" outlineLevel="2">
      <c r="A93" s="219" t="s">
        <v>220</v>
      </c>
      <c r="B93" s="221" t="s">
        <v>24</v>
      </c>
      <c r="C93" s="225" t="s">
        <v>14</v>
      </c>
      <c r="D93" s="173">
        <v>1</v>
      </c>
      <c r="E93" s="173"/>
      <c r="F93" s="173">
        <v>7</v>
      </c>
      <c r="G93" s="173"/>
      <c r="H93" s="173"/>
      <c r="I93" s="173"/>
      <c r="J93" s="120">
        <f t="shared" si="81"/>
        <v>8</v>
      </c>
      <c r="K93" s="174"/>
      <c r="L93" s="175"/>
      <c r="M93" s="251">
        <v>1</v>
      </c>
      <c r="N93" s="176"/>
      <c r="O93" s="177"/>
      <c r="P93" s="176"/>
      <c r="Q93" s="177"/>
      <c r="R93" s="176"/>
      <c r="S93" s="176"/>
      <c r="T93" s="177"/>
      <c r="U93" s="178"/>
      <c r="V93" s="177"/>
      <c r="W93" s="177"/>
      <c r="X93" s="177"/>
      <c r="Y93" s="176"/>
      <c r="Z93" s="179"/>
      <c r="AA93" s="177"/>
      <c r="AB93" s="176"/>
      <c r="AC93" s="177"/>
      <c r="AD93" s="180"/>
      <c r="AE93" s="177"/>
      <c r="AF93" s="177"/>
      <c r="AG93" s="176"/>
      <c r="AH93" s="176"/>
      <c r="AI93" s="176"/>
      <c r="AJ93" s="177"/>
      <c r="AK93" s="176"/>
      <c r="AL93" s="177"/>
      <c r="AM93" s="177"/>
      <c r="AN93" s="177"/>
      <c r="AO93" s="177"/>
      <c r="AP93" s="177"/>
      <c r="AQ93" s="176"/>
      <c r="AR93" s="176"/>
      <c r="AS93" s="176"/>
      <c r="AT93" s="178"/>
      <c r="AU93" s="176">
        <v>1</v>
      </c>
      <c r="AV93" s="177"/>
      <c r="AW93" s="177"/>
      <c r="AX93" s="177"/>
      <c r="AY93" s="176"/>
      <c r="AZ93" s="181"/>
      <c r="BA93" s="121">
        <f t="shared" si="82"/>
        <v>2</v>
      </c>
      <c r="BB93" s="182"/>
      <c r="BC93" s="182">
        <v>1</v>
      </c>
      <c r="BD93" s="182"/>
      <c r="BE93" s="190"/>
      <c r="BF93" s="182">
        <f t="shared" si="64"/>
        <v>0</v>
      </c>
      <c r="BG93" s="183">
        <f t="shared" si="65"/>
        <v>5</v>
      </c>
      <c r="BH93" s="58"/>
      <c r="BI93" s="52">
        <f t="shared" si="70"/>
        <v>6</v>
      </c>
      <c r="BK93" s="8"/>
    </row>
    <row r="94" spans="1:63" s="7" customFormat="1" ht="15" customHeight="1" outlineLevel="2">
      <c r="A94" s="219" t="s">
        <v>220</v>
      </c>
      <c r="B94" s="221" t="s">
        <v>24</v>
      </c>
      <c r="C94" s="225" t="s">
        <v>22</v>
      </c>
      <c r="D94" s="173"/>
      <c r="E94" s="173"/>
      <c r="F94" s="173"/>
      <c r="G94" s="173"/>
      <c r="H94" s="173"/>
      <c r="I94" s="173"/>
      <c r="J94" s="120">
        <f t="shared" si="81"/>
        <v>0</v>
      </c>
      <c r="K94" s="174"/>
      <c r="L94" s="175"/>
      <c r="M94" s="176"/>
      <c r="N94" s="176"/>
      <c r="O94" s="177"/>
      <c r="P94" s="176"/>
      <c r="Q94" s="177"/>
      <c r="R94" s="176"/>
      <c r="S94" s="176"/>
      <c r="T94" s="177"/>
      <c r="U94" s="178"/>
      <c r="V94" s="177"/>
      <c r="W94" s="177"/>
      <c r="X94" s="177"/>
      <c r="Y94" s="176"/>
      <c r="Z94" s="179"/>
      <c r="AA94" s="177"/>
      <c r="AB94" s="176"/>
      <c r="AC94" s="177"/>
      <c r="AD94" s="180"/>
      <c r="AE94" s="177"/>
      <c r="AF94" s="177"/>
      <c r="AG94" s="176"/>
      <c r="AH94" s="176"/>
      <c r="AI94" s="176"/>
      <c r="AJ94" s="177"/>
      <c r="AK94" s="176"/>
      <c r="AL94" s="177"/>
      <c r="AM94" s="177"/>
      <c r="AN94" s="177"/>
      <c r="AO94" s="177"/>
      <c r="AP94" s="177"/>
      <c r="AQ94" s="176"/>
      <c r="AR94" s="176"/>
      <c r="AS94" s="176"/>
      <c r="AT94" s="178"/>
      <c r="AU94" s="176"/>
      <c r="AV94" s="177"/>
      <c r="AW94" s="177"/>
      <c r="AX94" s="177"/>
      <c r="AY94" s="176"/>
      <c r="AZ94" s="181"/>
      <c r="BA94" s="121">
        <f t="shared" si="82"/>
        <v>0</v>
      </c>
      <c r="BB94" s="182"/>
      <c r="BC94" s="182"/>
      <c r="BD94" s="182"/>
      <c r="BE94" s="190"/>
      <c r="BF94" s="182">
        <f t="shared" si="64"/>
        <v>0</v>
      </c>
      <c r="BG94" s="183">
        <f t="shared" si="65"/>
        <v>0</v>
      </c>
      <c r="BH94" s="58"/>
      <c r="BI94" s="52">
        <f t="shared" si="70"/>
        <v>0</v>
      </c>
      <c r="BK94" s="8"/>
    </row>
    <row r="95" spans="1:63" s="7" customFormat="1" ht="15" customHeight="1" outlineLevel="2">
      <c r="A95" s="219" t="s">
        <v>220</v>
      </c>
      <c r="B95" s="221" t="s">
        <v>24</v>
      </c>
      <c r="C95" s="225" t="s">
        <v>13</v>
      </c>
      <c r="D95" s="173"/>
      <c r="E95" s="173"/>
      <c r="F95" s="173"/>
      <c r="G95" s="173"/>
      <c r="H95" s="173"/>
      <c r="I95" s="173"/>
      <c r="J95" s="120">
        <f t="shared" si="81"/>
        <v>0</v>
      </c>
      <c r="K95" s="174"/>
      <c r="L95" s="175"/>
      <c r="M95" s="176"/>
      <c r="N95" s="176"/>
      <c r="O95" s="177"/>
      <c r="P95" s="176"/>
      <c r="Q95" s="177"/>
      <c r="R95" s="176"/>
      <c r="S95" s="176"/>
      <c r="T95" s="177"/>
      <c r="U95" s="178"/>
      <c r="V95" s="177"/>
      <c r="W95" s="177"/>
      <c r="X95" s="177"/>
      <c r="Y95" s="176"/>
      <c r="Z95" s="179"/>
      <c r="AA95" s="177"/>
      <c r="AB95" s="176"/>
      <c r="AC95" s="177"/>
      <c r="AD95" s="180"/>
      <c r="AE95" s="177"/>
      <c r="AF95" s="177"/>
      <c r="AG95" s="176"/>
      <c r="AH95" s="176"/>
      <c r="AI95" s="176"/>
      <c r="AJ95" s="177"/>
      <c r="AK95" s="176"/>
      <c r="AL95" s="177"/>
      <c r="AM95" s="177"/>
      <c r="AN95" s="177"/>
      <c r="AO95" s="177"/>
      <c r="AP95" s="177"/>
      <c r="AQ95" s="176"/>
      <c r="AR95" s="176"/>
      <c r="AS95" s="176"/>
      <c r="AT95" s="178"/>
      <c r="AU95" s="176"/>
      <c r="AV95" s="177"/>
      <c r="AW95" s="177"/>
      <c r="AX95" s="177"/>
      <c r="AY95" s="176"/>
      <c r="AZ95" s="181"/>
      <c r="BA95" s="121">
        <f t="shared" si="82"/>
        <v>0</v>
      </c>
      <c r="BB95" s="182"/>
      <c r="BC95" s="182"/>
      <c r="BD95" s="182"/>
      <c r="BE95" s="190"/>
      <c r="BF95" s="182">
        <f t="shared" si="64"/>
        <v>0</v>
      </c>
      <c r="BG95" s="183">
        <f t="shared" si="65"/>
        <v>0</v>
      </c>
      <c r="BH95" s="58"/>
      <c r="BI95" s="52">
        <f t="shared" si="70"/>
        <v>0</v>
      </c>
      <c r="BK95" s="8"/>
    </row>
    <row r="96" spans="1:63" s="7" customFormat="1" ht="15" customHeight="1" outlineLevel="2">
      <c r="A96" s="219" t="s">
        <v>220</v>
      </c>
      <c r="B96" s="221" t="s">
        <v>24</v>
      </c>
      <c r="C96" s="225" t="s">
        <v>143</v>
      </c>
      <c r="D96" s="173"/>
      <c r="E96" s="173"/>
      <c r="F96" s="173">
        <v>20</v>
      </c>
      <c r="G96" s="173"/>
      <c r="H96" s="173"/>
      <c r="I96" s="173"/>
      <c r="J96" s="120">
        <f t="shared" si="81"/>
        <v>20</v>
      </c>
      <c r="K96" s="174"/>
      <c r="L96" s="175"/>
      <c r="M96" s="176"/>
      <c r="N96" s="176"/>
      <c r="O96" s="177"/>
      <c r="P96" s="176"/>
      <c r="Q96" s="177"/>
      <c r="R96" s="251">
        <v>1</v>
      </c>
      <c r="S96" s="176"/>
      <c r="T96" s="177">
        <v>0</v>
      </c>
      <c r="U96" s="178"/>
      <c r="V96" s="177"/>
      <c r="W96" s="177"/>
      <c r="X96" s="177"/>
      <c r="Y96" s="176"/>
      <c r="Z96" s="255">
        <v>1</v>
      </c>
      <c r="AA96" s="177"/>
      <c r="AB96" s="176"/>
      <c r="AC96" s="177"/>
      <c r="AD96" s="180"/>
      <c r="AE96" s="177"/>
      <c r="AF96" s="177">
        <v>1</v>
      </c>
      <c r="AG96" s="176"/>
      <c r="AH96" s="176"/>
      <c r="AI96" s="176"/>
      <c r="AJ96" s="177"/>
      <c r="AK96" s="176">
        <v>1</v>
      </c>
      <c r="AL96" s="177"/>
      <c r="AM96" s="177"/>
      <c r="AN96" s="177"/>
      <c r="AO96" s="177"/>
      <c r="AP96" s="177"/>
      <c r="AQ96" s="176"/>
      <c r="AR96" s="176"/>
      <c r="AS96" s="176"/>
      <c r="AT96" s="178"/>
      <c r="AU96" s="176">
        <v>1</v>
      </c>
      <c r="AV96" s="177"/>
      <c r="AW96" s="177"/>
      <c r="AX96" s="177"/>
      <c r="AY96" s="176"/>
      <c r="AZ96" s="181"/>
      <c r="BA96" s="121">
        <f t="shared" si="82"/>
        <v>5</v>
      </c>
      <c r="BB96" s="182"/>
      <c r="BC96" s="182"/>
      <c r="BD96" s="182"/>
      <c r="BE96" s="190"/>
      <c r="BF96" s="182">
        <f t="shared" si="64"/>
        <v>0</v>
      </c>
      <c r="BG96" s="183">
        <f t="shared" si="65"/>
        <v>15</v>
      </c>
      <c r="BH96" s="58"/>
      <c r="BI96" s="52">
        <f t="shared" si="70"/>
        <v>15</v>
      </c>
      <c r="BK96" s="8"/>
    </row>
    <row r="97" spans="1:63" s="78" customFormat="1" ht="15" customHeight="1" outlineLevel="1">
      <c r="A97" s="222" t="s">
        <v>220</v>
      </c>
      <c r="B97" s="223"/>
      <c r="C97" s="223"/>
      <c r="D97" s="122">
        <f t="shared" ref="D97" si="83">SUM(D91:D96)</f>
        <v>2</v>
      </c>
      <c r="E97" s="122">
        <f t="shared" ref="E97:AZ97" si="84">SUM(E91:E96)</f>
        <v>0</v>
      </c>
      <c r="F97" s="122">
        <f t="shared" si="84"/>
        <v>35</v>
      </c>
      <c r="G97" s="122">
        <f t="shared" si="84"/>
        <v>0</v>
      </c>
      <c r="H97" s="122">
        <f t="shared" si="84"/>
        <v>0</v>
      </c>
      <c r="I97" s="122">
        <f t="shared" si="84"/>
        <v>0</v>
      </c>
      <c r="J97" s="123">
        <f t="shared" si="84"/>
        <v>37</v>
      </c>
      <c r="K97" s="124">
        <f t="shared" si="84"/>
        <v>0</v>
      </c>
      <c r="L97" s="125">
        <f t="shared" si="84"/>
        <v>0</v>
      </c>
      <c r="M97" s="126">
        <f t="shared" si="84"/>
        <v>1</v>
      </c>
      <c r="N97" s="126">
        <f t="shared" si="84"/>
        <v>0</v>
      </c>
      <c r="O97" s="127">
        <f t="shared" si="84"/>
        <v>0</v>
      </c>
      <c r="P97" s="126">
        <f t="shared" si="84"/>
        <v>0</v>
      </c>
      <c r="Q97" s="127">
        <f t="shared" si="84"/>
        <v>0</v>
      </c>
      <c r="R97" s="126">
        <f t="shared" si="84"/>
        <v>2</v>
      </c>
      <c r="S97" s="126">
        <f t="shared" si="84"/>
        <v>0</v>
      </c>
      <c r="T97" s="127">
        <f t="shared" si="84"/>
        <v>0</v>
      </c>
      <c r="U97" s="126">
        <f t="shared" si="84"/>
        <v>0</v>
      </c>
      <c r="V97" s="127">
        <f t="shared" si="84"/>
        <v>0</v>
      </c>
      <c r="W97" s="127">
        <f t="shared" si="84"/>
        <v>0</v>
      </c>
      <c r="X97" s="127">
        <f t="shared" si="84"/>
        <v>0</v>
      </c>
      <c r="Y97" s="126">
        <f t="shared" si="84"/>
        <v>0</v>
      </c>
      <c r="Z97" s="126">
        <f t="shared" si="84"/>
        <v>1</v>
      </c>
      <c r="AA97" s="127">
        <f t="shared" si="84"/>
        <v>0</v>
      </c>
      <c r="AB97" s="126">
        <f t="shared" si="84"/>
        <v>0</v>
      </c>
      <c r="AC97" s="127">
        <f t="shared" si="84"/>
        <v>0</v>
      </c>
      <c r="AD97" s="127">
        <f t="shared" si="84"/>
        <v>0</v>
      </c>
      <c r="AE97" s="127">
        <f t="shared" si="84"/>
        <v>0</v>
      </c>
      <c r="AF97" s="127">
        <f t="shared" si="84"/>
        <v>1</v>
      </c>
      <c r="AG97" s="126">
        <f t="shared" si="84"/>
        <v>0</v>
      </c>
      <c r="AH97" s="126">
        <f t="shared" si="84"/>
        <v>0</v>
      </c>
      <c r="AI97" s="126">
        <f t="shared" si="84"/>
        <v>0</v>
      </c>
      <c r="AJ97" s="127">
        <f t="shared" si="84"/>
        <v>0</v>
      </c>
      <c r="AK97" s="126">
        <f t="shared" si="84"/>
        <v>1</v>
      </c>
      <c r="AL97" s="127">
        <f t="shared" si="84"/>
        <v>0</v>
      </c>
      <c r="AM97" s="127">
        <f t="shared" si="84"/>
        <v>0</v>
      </c>
      <c r="AN97" s="127">
        <f t="shared" si="84"/>
        <v>0</v>
      </c>
      <c r="AO97" s="127">
        <f t="shared" si="84"/>
        <v>0</v>
      </c>
      <c r="AP97" s="127">
        <f t="shared" si="84"/>
        <v>0</v>
      </c>
      <c r="AQ97" s="126">
        <f t="shared" si="84"/>
        <v>0</v>
      </c>
      <c r="AR97" s="126"/>
      <c r="AS97" s="126">
        <f t="shared" si="84"/>
        <v>0</v>
      </c>
      <c r="AT97" s="126">
        <f t="shared" si="84"/>
        <v>0</v>
      </c>
      <c r="AU97" s="126">
        <f t="shared" si="84"/>
        <v>3</v>
      </c>
      <c r="AV97" s="127">
        <f t="shared" si="84"/>
        <v>0</v>
      </c>
      <c r="AW97" s="127">
        <f t="shared" si="84"/>
        <v>0</v>
      </c>
      <c r="AX97" s="127">
        <f t="shared" si="84"/>
        <v>0</v>
      </c>
      <c r="AY97" s="126">
        <f t="shared" si="84"/>
        <v>0</v>
      </c>
      <c r="AZ97" s="128">
        <f t="shared" si="84"/>
        <v>0</v>
      </c>
      <c r="BA97" s="129">
        <f t="shared" si="82"/>
        <v>9</v>
      </c>
      <c r="BB97" s="127">
        <f t="shared" ref="BB97:BD97" si="85">SUM(BB91:BB96)</f>
        <v>0</v>
      </c>
      <c r="BC97" s="127">
        <f t="shared" si="85"/>
        <v>2</v>
      </c>
      <c r="BD97" s="127">
        <f t="shared" si="85"/>
        <v>0</v>
      </c>
      <c r="BE97" s="191">
        <f>SUM(BE91:BE96)</f>
        <v>0</v>
      </c>
      <c r="BF97" s="127">
        <f t="shared" si="64"/>
        <v>0</v>
      </c>
      <c r="BG97" s="184">
        <f t="shared" si="65"/>
        <v>26</v>
      </c>
      <c r="BH97" s="67"/>
      <c r="BI97" s="53">
        <f t="shared" si="70"/>
        <v>28</v>
      </c>
      <c r="BK97" s="79"/>
    </row>
    <row r="98" spans="1:63" s="7" customFormat="1" ht="15" customHeight="1" outlineLevel="2">
      <c r="A98" s="219" t="s">
        <v>220</v>
      </c>
      <c r="B98" s="221" t="s">
        <v>16</v>
      </c>
      <c r="C98" s="225" t="s">
        <v>17</v>
      </c>
      <c r="D98" s="130">
        <v>1</v>
      </c>
      <c r="E98" s="130"/>
      <c r="F98" s="130">
        <v>34</v>
      </c>
      <c r="G98" s="130"/>
      <c r="H98" s="130"/>
      <c r="I98" s="130"/>
      <c r="J98" s="120">
        <f t="shared" ref="J98:J103" si="86">SUM(D98:H98)-I98</f>
        <v>35</v>
      </c>
      <c r="K98" s="131"/>
      <c r="L98" s="132"/>
      <c r="M98" s="133"/>
      <c r="N98" s="133"/>
      <c r="O98" s="247">
        <v>1</v>
      </c>
      <c r="P98" s="248">
        <v>1</v>
      </c>
      <c r="Q98" s="134"/>
      <c r="R98" s="133"/>
      <c r="S98" s="133"/>
      <c r="T98" s="134"/>
      <c r="U98" s="133"/>
      <c r="V98" s="134"/>
      <c r="W98" s="134"/>
      <c r="X98" s="134"/>
      <c r="Y98" s="248">
        <v>1</v>
      </c>
      <c r="Z98" s="248">
        <v>1</v>
      </c>
      <c r="AA98" s="247">
        <v>1</v>
      </c>
      <c r="AB98" s="133"/>
      <c r="AC98" s="134"/>
      <c r="AD98" s="134"/>
      <c r="AE98" s="134"/>
      <c r="AF98" s="134">
        <v>1</v>
      </c>
      <c r="AG98" s="133"/>
      <c r="AH98" s="133"/>
      <c r="AI98" s="133"/>
      <c r="AJ98" s="134"/>
      <c r="AK98" s="133"/>
      <c r="AL98" s="177"/>
      <c r="AM98" s="134"/>
      <c r="AN98" s="134"/>
      <c r="AO98" s="134"/>
      <c r="AP98" s="134"/>
      <c r="AQ98" s="133"/>
      <c r="AR98" s="133"/>
      <c r="AS98" s="133"/>
      <c r="AT98" s="133"/>
      <c r="AU98" s="133">
        <v>1</v>
      </c>
      <c r="AV98" s="134"/>
      <c r="AW98" s="134"/>
      <c r="AX98" s="134"/>
      <c r="AY98" s="133"/>
      <c r="AZ98" s="135"/>
      <c r="BA98" s="121">
        <f t="shared" si="82"/>
        <v>7</v>
      </c>
      <c r="BB98" s="136"/>
      <c r="BC98" s="136"/>
      <c r="BD98" s="136"/>
      <c r="BE98" s="192"/>
      <c r="BF98" s="136">
        <f t="shared" si="64"/>
        <v>0</v>
      </c>
      <c r="BG98" s="183">
        <f t="shared" si="65"/>
        <v>28</v>
      </c>
      <c r="BH98" s="58"/>
      <c r="BI98" s="52">
        <f t="shared" si="70"/>
        <v>28</v>
      </c>
      <c r="BK98" s="8"/>
    </row>
    <row r="99" spans="1:63" s="7" customFormat="1" ht="15" customHeight="1" outlineLevel="2">
      <c r="A99" s="219" t="s">
        <v>220</v>
      </c>
      <c r="B99" s="221" t="s">
        <v>16</v>
      </c>
      <c r="C99" s="225" t="s">
        <v>36</v>
      </c>
      <c r="D99" s="130"/>
      <c r="E99" s="130"/>
      <c r="F99" s="130">
        <v>7</v>
      </c>
      <c r="G99" s="130"/>
      <c r="H99" s="130"/>
      <c r="I99" s="130"/>
      <c r="J99" s="120">
        <f t="shared" si="86"/>
        <v>7</v>
      </c>
      <c r="K99" s="131"/>
      <c r="L99" s="132"/>
      <c r="M99" s="133"/>
      <c r="N99" s="133"/>
      <c r="O99" s="134"/>
      <c r="P99" s="248">
        <v>1</v>
      </c>
      <c r="Q99" s="134"/>
      <c r="R99" s="133"/>
      <c r="S99" s="133"/>
      <c r="T99" s="134"/>
      <c r="U99" s="133"/>
      <c r="V99" s="134"/>
      <c r="W99" s="134"/>
      <c r="X99" s="134"/>
      <c r="Y99" s="248">
        <v>1</v>
      </c>
      <c r="Z99" s="133"/>
      <c r="AA99" s="134"/>
      <c r="AB99" s="133"/>
      <c r="AC99" s="134"/>
      <c r="AD99" s="134"/>
      <c r="AE99" s="134"/>
      <c r="AF99" s="134"/>
      <c r="AG99" s="133"/>
      <c r="AH99" s="133"/>
      <c r="AI99" s="133"/>
      <c r="AJ99" s="134"/>
      <c r="AK99" s="133"/>
      <c r="AL99" s="134"/>
      <c r="AM99" s="134"/>
      <c r="AN99" s="134"/>
      <c r="AO99" s="134"/>
      <c r="AP99" s="134">
        <v>1</v>
      </c>
      <c r="AQ99" s="133"/>
      <c r="AR99" s="133"/>
      <c r="AS99" s="133"/>
      <c r="AT99" s="133"/>
      <c r="AU99" s="137"/>
      <c r="AV99" s="134"/>
      <c r="AW99" s="134"/>
      <c r="AX99" s="134"/>
      <c r="AY99" s="133"/>
      <c r="AZ99" s="135"/>
      <c r="BA99" s="121">
        <f t="shared" si="82"/>
        <v>3</v>
      </c>
      <c r="BB99" s="136"/>
      <c r="BC99" s="136"/>
      <c r="BD99" s="136"/>
      <c r="BE99" s="192"/>
      <c r="BF99" s="136">
        <f t="shared" si="64"/>
        <v>0</v>
      </c>
      <c r="BG99" s="183">
        <f t="shared" si="65"/>
        <v>4</v>
      </c>
      <c r="BH99" s="58"/>
      <c r="BI99" s="52">
        <f t="shared" si="70"/>
        <v>4</v>
      </c>
      <c r="BK99" s="8"/>
    </row>
    <row r="100" spans="1:63" s="7" customFormat="1" ht="15" customHeight="1" outlineLevel="2">
      <c r="A100" s="219" t="s">
        <v>220</v>
      </c>
      <c r="B100" s="221" t="s">
        <v>16</v>
      </c>
      <c r="C100" s="225" t="s">
        <v>14</v>
      </c>
      <c r="D100" s="130">
        <v>1</v>
      </c>
      <c r="E100" s="130"/>
      <c r="F100" s="130">
        <v>1</v>
      </c>
      <c r="G100" s="130"/>
      <c r="H100" s="130"/>
      <c r="I100" s="130"/>
      <c r="J100" s="120">
        <f t="shared" si="86"/>
        <v>2</v>
      </c>
      <c r="K100" s="131"/>
      <c r="L100" s="132"/>
      <c r="M100" s="133"/>
      <c r="N100" s="133"/>
      <c r="O100" s="134"/>
      <c r="P100" s="133">
        <v>0</v>
      </c>
      <c r="Q100" s="134"/>
      <c r="R100" s="133"/>
      <c r="S100" s="133"/>
      <c r="T100" s="134"/>
      <c r="U100" s="133"/>
      <c r="V100" s="134"/>
      <c r="W100" s="247">
        <v>1</v>
      </c>
      <c r="X100" s="134"/>
      <c r="Y100" s="133"/>
      <c r="Z100" s="133"/>
      <c r="AA100" s="134"/>
      <c r="AB100" s="133"/>
      <c r="AC100" s="134"/>
      <c r="AD100" s="134"/>
      <c r="AE100" s="134"/>
      <c r="AF100" s="134"/>
      <c r="AG100" s="133"/>
      <c r="AH100" s="133"/>
      <c r="AI100" s="133"/>
      <c r="AJ100" s="134"/>
      <c r="AK100" s="133"/>
      <c r="AL100" s="134"/>
      <c r="AM100" s="134"/>
      <c r="AN100" s="134"/>
      <c r="AO100" s="134"/>
      <c r="AP100" s="134"/>
      <c r="AQ100" s="133"/>
      <c r="AR100" s="133"/>
      <c r="AS100" s="133"/>
      <c r="AT100" s="133"/>
      <c r="AU100" s="133"/>
      <c r="AV100" s="134"/>
      <c r="AW100" s="134"/>
      <c r="AX100" s="134"/>
      <c r="AY100" s="133"/>
      <c r="AZ100" s="135"/>
      <c r="BA100" s="121">
        <f t="shared" si="82"/>
        <v>1</v>
      </c>
      <c r="BB100" s="136"/>
      <c r="BC100" s="136">
        <v>1</v>
      </c>
      <c r="BD100" s="136"/>
      <c r="BE100" s="192"/>
      <c r="BF100" s="136">
        <f t="shared" si="64"/>
        <v>0</v>
      </c>
      <c r="BG100" s="183">
        <f t="shared" si="65"/>
        <v>0</v>
      </c>
      <c r="BH100" s="58"/>
      <c r="BI100" s="52">
        <f t="shared" si="70"/>
        <v>1</v>
      </c>
      <c r="BK100" s="8"/>
    </row>
    <row r="101" spans="1:63" s="7" customFormat="1" ht="15" customHeight="1" outlineLevel="2">
      <c r="A101" s="219" t="s">
        <v>220</v>
      </c>
      <c r="B101" s="221" t="s">
        <v>16</v>
      </c>
      <c r="C101" s="225" t="s">
        <v>22</v>
      </c>
      <c r="D101" s="130">
        <v>1</v>
      </c>
      <c r="E101" s="130"/>
      <c r="F101" s="130">
        <v>20</v>
      </c>
      <c r="G101" s="130"/>
      <c r="H101" s="130"/>
      <c r="I101" s="130"/>
      <c r="J101" s="120">
        <f t="shared" si="86"/>
        <v>21</v>
      </c>
      <c r="K101" s="131"/>
      <c r="L101" s="132"/>
      <c r="M101" s="137"/>
      <c r="N101" s="133"/>
      <c r="O101" s="134"/>
      <c r="P101" s="248">
        <v>1</v>
      </c>
      <c r="Q101" s="134"/>
      <c r="R101" s="133"/>
      <c r="S101" s="133"/>
      <c r="T101" s="134"/>
      <c r="U101" s="133"/>
      <c r="V101" s="134"/>
      <c r="W101" s="247">
        <v>1</v>
      </c>
      <c r="X101" s="134"/>
      <c r="Y101" s="248">
        <v>1</v>
      </c>
      <c r="Z101" s="133"/>
      <c r="AA101" s="247">
        <v>1</v>
      </c>
      <c r="AB101" s="133"/>
      <c r="AC101" s="134">
        <v>1</v>
      </c>
      <c r="AD101" s="134"/>
      <c r="AE101" s="134"/>
      <c r="AF101" s="134">
        <v>1</v>
      </c>
      <c r="AG101" s="133"/>
      <c r="AH101" s="133"/>
      <c r="AI101" s="133"/>
      <c r="AJ101" s="134"/>
      <c r="AK101" s="133"/>
      <c r="AL101" s="134"/>
      <c r="AM101" s="134">
        <v>1</v>
      </c>
      <c r="AN101" s="134">
        <v>1</v>
      </c>
      <c r="AO101" s="134"/>
      <c r="AP101" s="134">
        <v>1</v>
      </c>
      <c r="AQ101" s="133"/>
      <c r="AR101" s="133"/>
      <c r="AS101" s="133"/>
      <c r="AT101" s="133"/>
      <c r="AU101" s="133">
        <v>1</v>
      </c>
      <c r="AV101" s="134"/>
      <c r="AW101" s="134"/>
      <c r="AX101" s="134"/>
      <c r="AY101" s="133">
        <v>1</v>
      </c>
      <c r="AZ101" s="135"/>
      <c r="BA101" s="121">
        <f t="shared" si="82"/>
        <v>11</v>
      </c>
      <c r="BB101" s="136"/>
      <c r="BC101" s="136"/>
      <c r="BD101" s="136"/>
      <c r="BE101" s="192">
        <v>1</v>
      </c>
      <c r="BF101" s="136">
        <f t="shared" si="64"/>
        <v>1</v>
      </c>
      <c r="BG101" s="183">
        <f t="shared" si="65"/>
        <v>9</v>
      </c>
      <c r="BH101" s="58"/>
      <c r="BI101" s="52">
        <f t="shared" si="70"/>
        <v>11</v>
      </c>
      <c r="BK101" s="8"/>
    </row>
    <row r="102" spans="1:63" s="7" customFormat="1" ht="15" customHeight="1" outlineLevel="2">
      <c r="A102" s="219" t="s">
        <v>220</v>
      </c>
      <c r="B102" s="221" t="s">
        <v>16</v>
      </c>
      <c r="C102" s="225" t="s">
        <v>13</v>
      </c>
      <c r="D102" s="130"/>
      <c r="E102" s="130"/>
      <c r="F102" s="130">
        <v>7</v>
      </c>
      <c r="G102" s="130"/>
      <c r="H102" s="130"/>
      <c r="I102" s="130"/>
      <c r="J102" s="120">
        <f t="shared" si="86"/>
        <v>7</v>
      </c>
      <c r="K102" s="131"/>
      <c r="L102" s="132"/>
      <c r="M102" s="133"/>
      <c r="N102" s="133"/>
      <c r="O102" s="134"/>
      <c r="P102" s="133"/>
      <c r="Q102" s="134"/>
      <c r="R102" s="133"/>
      <c r="S102" s="133"/>
      <c r="T102" s="134"/>
      <c r="U102" s="133"/>
      <c r="V102" s="134"/>
      <c r="W102" s="134"/>
      <c r="X102" s="134"/>
      <c r="Y102" s="248">
        <v>1</v>
      </c>
      <c r="Z102" s="133"/>
      <c r="AA102" s="134"/>
      <c r="AB102" s="133"/>
      <c r="AC102" s="134"/>
      <c r="AD102" s="134"/>
      <c r="AE102" s="134"/>
      <c r="AF102" s="134"/>
      <c r="AG102" s="133"/>
      <c r="AH102" s="133"/>
      <c r="AI102" s="133"/>
      <c r="AJ102" s="134"/>
      <c r="AK102" s="133"/>
      <c r="AL102" s="134"/>
      <c r="AM102" s="134">
        <v>1</v>
      </c>
      <c r="AN102" s="134"/>
      <c r="AO102" s="134"/>
      <c r="AP102" s="134">
        <v>1</v>
      </c>
      <c r="AQ102" s="133"/>
      <c r="AR102" s="133"/>
      <c r="AS102" s="133"/>
      <c r="AT102" s="133"/>
      <c r="AU102" s="133">
        <v>1</v>
      </c>
      <c r="AV102" s="134"/>
      <c r="AW102" s="134"/>
      <c r="AX102" s="134"/>
      <c r="AY102" s="133"/>
      <c r="AZ102" s="135"/>
      <c r="BA102" s="121">
        <f t="shared" si="82"/>
        <v>4</v>
      </c>
      <c r="BB102" s="136"/>
      <c r="BC102" s="136"/>
      <c r="BD102" s="136"/>
      <c r="BE102" s="192"/>
      <c r="BF102" s="136">
        <f t="shared" si="64"/>
        <v>0</v>
      </c>
      <c r="BG102" s="183">
        <f t="shared" si="65"/>
        <v>3</v>
      </c>
      <c r="BH102" s="58"/>
      <c r="BI102" s="52">
        <f t="shared" si="70"/>
        <v>3</v>
      </c>
      <c r="BK102" s="8"/>
    </row>
    <row r="103" spans="1:63" s="7" customFormat="1" ht="15" customHeight="1" outlineLevel="2">
      <c r="A103" s="219" t="s">
        <v>220</v>
      </c>
      <c r="B103" s="221" t="s">
        <v>16</v>
      </c>
      <c r="C103" s="225" t="s">
        <v>143</v>
      </c>
      <c r="D103" s="130">
        <v>1</v>
      </c>
      <c r="E103" s="130"/>
      <c r="F103" s="130">
        <v>34</v>
      </c>
      <c r="G103" s="130"/>
      <c r="H103" s="130"/>
      <c r="I103" s="130"/>
      <c r="J103" s="120">
        <f t="shared" si="86"/>
        <v>35</v>
      </c>
      <c r="K103" s="252">
        <v>2</v>
      </c>
      <c r="L103" s="132"/>
      <c r="M103" s="248">
        <v>1</v>
      </c>
      <c r="N103" s="133"/>
      <c r="O103" s="247">
        <v>1</v>
      </c>
      <c r="P103" s="248">
        <v>1</v>
      </c>
      <c r="Q103" s="134"/>
      <c r="R103" s="133"/>
      <c r="S103" s="133"/>
      <c r="T103" s="134"/>
      <c r="U103" s="133"/>
      <c r="V103" s="134"/>
      <c r="W103" s="247">
        <v>1</v>
      </c>
      <c r="X103" s="134"/>
      <c r="Y103" s="248">
        <v>1</v>
      </c>
      <c r="Z103" s="133"/>
      <c r="AA103" s="134"/>
      <c r="AB103" s="133"/>
      <c r="AC103" s="134">
        <v>1</v>
      </c>
      <c r="AD103" s="134"/>
      <c r="AE103" s="134"/>
      <c r="AF103" s="134">
        <v>1</v>
      </c>
      <c r="AG103" s="133"/>
      <c r="AH103" s="133"/>
      <c r="AI103" s="133"/>
      <c r="AJ103" s="134"/>
      <c r="AK103" s="133">
        <v>1</v>
      </c>
      <c r="AL103" s="134">
        <v>1</v>
      </c>
      <c r="AM103" s="134"/>
      <c r="AN103" s="134"/>
      <c r="AO103" s="134"/>
      <c r="AP103" s="134"/>
      <c r="AQ103" s="133"/>
      <c r="AR103" s="133"/>
      <c r="AS103" s="133"/>
      <c r="AT103" s="133"/>
      <c r="AU103" s="133">
        <v>1</v>
      </c>
      <c r="AV103" s="134"/>
      <c r="AW103" s="134"/>
      <c r="AX103" s="134"/>
      <c r="AY103" s="133"/>
      <c r="AZ103" s="135"/>
      <c r="BA103" s="121">
        <f t="shared" si="82"/>
        <v>12</v>
      </c>
      <c r="BB103" s="136"/>
      <c r="BC103" s="136">
        <v>1</v>
      </c>
      <c r="BD103" s="136"/>
      <c r="BE103" s="192"/>
      <c r="BF103" s="136">
        <f t="shared" si="64"/>
        <v>0</v>
      </c>
      <c r="BG103" s="183">
        <f t="shared" si="65"/>
        <v>22</v>
      </c>
      <c r="BH103" s="58"/>
      <c r="BI103" s="52">
        <f t="shared" si="70"/>
        <v>23</v>
      </c>
      <c r="BK103" s="8"/>
    </row>
    <row r="104" spans="1:63" s="78" customFormat="1" ht="15" customHeight="1" outlineLevel="1">
      <c r="A104" s="222" t="s">
        <v>220</v>
      </c>
      <c r="B104" s="223"/>
      <c r="C104" s="223"/>
      <c r="D104" s="122">
        <f t="shared" ref="D104" si="87">SUM(D98:D103)</f>
        <v>4</v>
      </c>
      <c r="E104" s="122">
        <f t="shared" ref="E104:AZ104" si="88">SUM(E98:E103)</f>
        <v>0</v>
      </c>
      <c r="F104" s="122">
        <f t="shared" si="88"/>
        <v>103</v>
      </c>
      <c r="G104" s="122">
        <f t="shared" si="88"/>
        <v>0</v>
      </c>
      <c r="H104" s="122">
        <f t="shared" si="88"/>
        <v>0</v>
      </c>
      <c r="I104" s="122">
        <f t="shared" si="88"/>
        <v>0</v>
      </c>
      <c r="J104" s="123">
        <f t="shared" si="88"/>
        <v>107</v>
      </c>
      <c r="K104" s="124">
        <f t="shared" si="88"/>
        <v>2</v>
      </c>
      <c r="L104" s="125">
        <f t="shared" si="88"/>
        <v>0</v>
      </c>
      <c r="M104" s="126">
        <f t="shared" si="88"/>
        <v>1</v>
      </c>
      <c r="N104" s="126">
        <f t="shared" si="88"/>
        <v>0</v>
      </c>
      <c r="O104" s="127">
        <f t="shared" si="88"/>
        <v>2</v>
      </c>
      <c r="P104" s="126">
        <f t="shared" si="88"/>
        <v>4</v>
      </c>
      <c r="Q104" s="127">
        <f t="shared" si="88"/>
        <v>0</v>
      </c>
      <c r="R104" s="126">
        <f t="shared" si="88"/>
        <v>0</v>
      </c>
      <c r="S104" s="126">
        <f t="shared" si="88"/>
        <v>0</v>
      </c>
      <c r="T104" s="127">
        <f t="shared" si="88"/>
        <v>0</v>
      </c>
      <c r="U104" s="126">
        <f t="shared" si="88"/>
        <v>0</v>
      </c>
      <c r="V104" s="127">
        <f t="shared" si="88"/>
        <v>0</v>
      </c>
      <c r="W104" s="127">
        <f t="shared" si="88"/>
        <v>3</v>
      </c>
      <c r="X104" s="127">
        <f t="shared" si="88"/>
        <v>0</v>
      </c>
      <c r="Y104" s="126">
        <f t="shared" si="88"/>
        <v>5</v>
      </c>
      <c r="Z104" s="126">
        <f t="shared" si="88"/>
        <v>1</v>
      </c>
      <c r="AA104" s="127">
        <f t="shared" si="88"/>
        <v>2</v>
      </c>
      <c r="AB104" s="126">
        <f t="shared" si="88"/>
        <v>0</v>
      </c>
      <c r="AC104" s="127">
        <f t="shared" si="88"/>
        <v>2</v>
      </c>
      <c r="AD104" s="127">
        <f t="shared" si="88"/>
        <v>0</v>
      </c>
      <c r="AE104" s="127">
        <f t="shared" si="88"/>
        <v>0</v>
      </c>
      <c r="AF104" s="127">
        <f t="shared" si="88"/>
        <v>3</v>
      </c>
      <c r="AG104" s="126">
        <f t="shared" si="88"/>
        <v>0</v>
      </c>
      <c r="AH104" s="126">
        <f t="shared" si="88"/>
        <v>0</v>
      </c>
      <c r="AI104" s="126">
        <f t="shared" si="88"/>
        <v>0</v>
      </c>
      <c r="AJ104" s="127">
        <f t="shared" si="88"/>
        <v>0</v>
      </c>
      <c r="AK104" s="126">
        <f t="shared" si="88"/>
        <v>1</v>
      </c>
      <c r="AL104" s="127">
        <f t="shared" si="88"/>
        <v>1</v>
      </c>
      <c r="AM104" s="127">
        <f t="shared" si="88"/>
        <v>2</v>
      </c>
      <c r="AN104" s="127">
        <f t="shared" si="88"/>
        <v>1</v>
      </c>
      <c r="AO104" s="127">
        <f t="shared" si="88"/>
        <v>0</v>
      </c>
      <c r="AP104" s="127">
        <f t="shared" si="88"/>
        <v>3</v>
      </c>
      <c r="AQ104" s="126">
        <f t="shared" si="88"/>
        <v>0</v>
      </c>
      <c r="AR104" s="126"/>
      <c r="AS104" s="126">
        <f t="shared" si="88"/>
        <v>0</v>
      </c>
      <c r="AT104" s="126">
        <f t="shared" si="88"/>
        <v>0</v>
      </c>
      <c r="AU104" s="126">
        <f t="shared" si="88"/>
        <v>4</v>
      </c>
      <c r="AV104" s="127">
        <f t="shared" si="88"/>
        <v>0</v>
      </c>
      <c r="AW104" s="127">
        <f t="shared" si="88"/>
        <v>0</v>
      </c>
      <c r="AX104" s="127">
        <f t="shared" si="88"/>
        <v>0</v>
      </c>
      <c r="AY104" s="126">
        <f t="shared" si="88"/>
        <v>1</v>
      </c>
      <c r="AZ104" s="128">
        <f t="shared" si="88"/>
        <v>0</v>
      </c>
      <c r="BA104" s="129">
        <f t="shared" si="82"/>
        <v>38</v>
      </c>
      <c r="BB104" s="127">
        <f t="shared" ref="BB104:BD104" si="89">SUM(BB98:BB103)</f>
        <v>0</v>
      </c>
      <c r="BC104" s="127">
        <f t="shared" si="89"/>
        <v>2</v>
      </c>
      <c r="BD104" s="127">
        <f t="shared" si="89"/>
        <v>0</v>
      </c>
      <c r="BE104" s="191">
        <f>SUM(BE98:BE103)</f>
        <v>1</v>
      </c>
      <c r="BF104" s="127">
        <f t="shared" si="64"/>
        <v>1</v>
      </c>
      <c r="BG104" s="184">
        <f t="shared" si="65"/>
        <v>66</v>
      </c>
      <c r="BH104" s="67"/>
      <c r="BI104" s="53">
        <f t="shared" si="70"/>
        <v>70</v>
      </c>
      <c r="BK104" s="79"/>
    </row>
    <row r="105" spans="1:63" s="7" customFormat="1" ht="15" customHeight="1" outlineLevel="2">
      <c r="A105" s="219" t="s">
        <v>220</v>
      </c>
      <c r="B105" s="221" t="s">
        <v>26</v>
      </c>
      <c r="C105" s="225" t="s">
        <v>17</v>
      </c>
      <c r="D105" s="130">
        <v>1</v>
      </c>
      <c r="E105" s="130"/>
      <c r="F105" s="130"/>
      <c r="G105" s="130"/>
      <c r="H105" s="130"/>
      <c r="I105" s="130"/>
      <c r="J105" s="120">
        <f t="shared" ref="J105:J110" si="90">SUM(D105:H105)-I105</f>
        <v>1</v>
      </c>
      <c r="K105" s="131"/>
      <c r="L105" s="132"/>
      <c r="M105" s="133"/>
      <c r="N105" s="133"/>
      <c r="O105" s="134"/>
      <c r="P105" s="133"/>
      <c r="Q105" s="134"/>
      <c r="R105" s="133"/>
      <c r="S105" s="133"/>
      <c r="T105" s="134"/>
      <c r="U105" s="133"/>
      <c r="V105" s="134"/>
      <c r="W105" s="134"/>
      <c r="X105" s="134"/>
      <c r="Y105" s="133"/>
      <c r="Z105" s="133"/>
      <c r="AA105" s="134"/>
      <c r="AB105" s="133"/>
      <c r="AC105" s="134"/>
      <c r="AD105" s="134"/>
      <c r="AE105" s="134"/>
      <c r="AF105" s="134"/>
      <c r="AG105" s="133"/>
      <c r="AH105" s="133"/>
      <c r="AI105" s="133"/>
      <c r="AJ105" s="134"/>
      <c r="AK105" s="133"/>
      <c r="AL105" s="134"/>
      <c r="AM105" s="134"/>
      <c r="AN105" s="134"/>
      <c r="AO105" s="134"/>
      <c r="AP105" s="134"/>
      <c r="AQ105" s="133"/>
      <c r="AR105" s="133"/>
      <c r="AS105" s="133"/>
      <c r="AT105" s="133"/>
      <c r="AU105" s="133"/>
      <c r="AV105" s="134"/>
      <c r="AW105" s="134"/>
      <c r="AX105" s="134"/>
      <c r="AY105" s="133"/>
      <c r="AZ105" s="135"/>
      <c r="BA105" s="121">
        <f t="shared" si="82"/>
        <v>0</v>
      </c>
      <c r="BB105" s="136"/>
      <c r="BC105" s="136"/>
      <c r="BD105" s="136"/>
      <c r="BE105" s="192">
        <v>1</v>
      </c>
      <c r="BF105" s="136">
        <f t="shared" si="64"/>
        <v>1</v>
      </c>
      <c r="BG105" s="183">
        <f t="shared" si="65"/>
        <v>0</v>
      </c>
      <c r="BH105" s="58"/>
      <c r="BI105" s="52">
        <f t="shared" si="70"/>
        <v>2</v>
      </c>
      <c r="BK105" s="8"/>
    </row>
    <row r="106" spans="1:63" s="7" customFormat="1" ht="15" customHeight="1" outlineLevel="2">
      <c r="A106" s="219" t="s">
        <v>220</v>
      </c>
      <c r="B106" s="221" t="s">
        <v>26</v>
      </c>
      <c r="C106" s="225" t="s">
        <v>36</v>
      </c>
      <c r="D106" s="130"/>
      <c r="E106" s="130"/>
      <c r="F106" s="130">
        <v>4</v>
      </c>
      <c r="G106" s="130"/>
      <c r="H106" s="130"/>
      <c r="I106" s="130"/>
      <c r="J106" s="120">
        <f t="shared" si="90"/>
        <v>4</v>
      </c>
      <c r="K106" s="131"/>
      <c r="L106" s="132"/>
      <c r="M106" s="133"/>
      <c r="N106" s="133"/>
      <c r="O106" s="134"/>
      <c r="P106" s="133"/>
      <c r="Q106" s="134"/>
      <c r="R106" s="133"/>
      <c r="S106" s="133"/>
      <c r="T106" s="134"/>
      <c r="U106" s="133"/>
      <c r="V106" s="134"/>
      <c r="W106" s="134"/>
      <c r="X106" s="134"/>
      <c r="Y106" s="133"/>
      <c r="Z106" s="133"/>
      <c r="AA106" s="134"/>
      <c r="AB106" s="133"/>
      <c r="AC106" s="134"/>
      <c r="AD106" s="134"/>
      <c r="AE106" s="134"/>
      <c r="AF106" s="134"/>
      <c r="AG106" s="133"/>
      <c r="AH106" s="133"/>
      <c r="AI106" s="133"/>
      <c r="AJ106" s="134"/>
      <c r="AK106" s="133"/>
      <c r="AL106" s="134"/>
      <c r="AM106" s="134"/>
      <c r="AN106" s="134"/>
      <c r="AO106" s="134"/>
      <c r="AP106" s="134"/>
      <c r="AQ106" s="133"/>
      <c r="AR106" s="133"/>
      <c r="AS106" s="133"/>
      <c r="AT106" s="133"/>
      <c r="AU106" s="133">
        <v>1</v>
      </c>
      <c r="AV106" s="134"/>
      <c r="AW106" s="134"/>
      <c r="AX106" s="134"/>
      <c r="AY106" s="133">
        <v>1</v>
      </c>
      <c r="AZ106" s="135"/>
      <c r="BA106" s="121">
        <f t="shared" si="82"/>
        <v>2</v>
      </c>
      <c r="BB106" s="136"/>
      <c r="BC106" s="136"/>
      <c r="BD106" s="136"/>
      <c r="BE106" s="192"/>
      <c r="BF106" s="136">
        <f>BE106+H106-V106</f>
        <v>0</v>
      </c>
      <c r="BG106" s="183">
        <f t="shared" si="65"/>
        <v>2</v>
      </c>
      <c r="BH106" s="58"/>
      <c r="BI106" s="52">
        <f t="shared" si="70"/>
        <v>2</v>
      </c>
      <c r="BK106" s="8"/>
    </row>
    <row r="107" spans="1:63" s="7" customFormat="1" ht="15" customHeight="1" outlineLevel="2">
      <c r="A107" s="219" t="s">
        <v>220</v>
      </c>
      <c r="B107" s="221" t="s">
        <v>26</v>
      </c>
      <c r="C107" s="225" t="s">
        <v>14</v>
      </c>
      <c r="D107" s="130">
        <v>4</v>
      </c>
      <c r="E107" s="130"/>
      <c r="F107" s="130"/>
      <c r="G107" s="130"/>
      <c r="H107" s="130"/>
      <c r="I107" s="130"/>
      <c r="J107" s="120">
        <f t="shared" si="90"/>
        <v>4</v>
      </c>
      <c r="K107" s="131"/>
      <c r="L107" s="132"/>
      <c r="M107" s="133"/>
      <c r="N107" s="133"/>
      <c r="O107" s="134"/>
      <c r="P107" s="133"/>
      <c r="Q107" s="134"/>
      <c r="R107" s="133"/>
      <c r="S107" s="133"/>
      <c r="T107" s="134"/>
      <c r="U107" s="133"/>
      <c r="V107" s="134"/>
      <c r="W107" s="134"/>
      <c r="X107" s="134"/>
      <c r="Y107" s="133"/>
      <c r="Z107" s="133"/>
      <c r="AA107" s="134"/>
      <c r="AB107" s="133"/>
      <c r="AC107" s="134"/>
      <c r="AD107" s="134"/>
      <c r="AE107" s="134"/>
      <c r="AF107" s="134"/>
      <c r="AG107" s="133"/>
      <c r="AH107" s="133"/>
      <c r="AI107" s="133"/>
      <c r="AJ107" s="134"/>
      <c r="AK107" s="133"/>
      <c r="AL107" s="134"/>
      <c r="AM107" s="134"/>
      <c r="AN107" s="134"/>
      <c r="AO107" s="134"/>
      <c r="AP107" s="134"/>
      <c r="AQ107" s="133"/>
      <c r="AR107" s="133"/>
      <c r="AS107" s="133"/>
      <c r="AT107" s="133"/>
      <c r="AU107" s="133"/>
      <c r="AV107" s="134"/>
      <c r="AW107" s="134"/>
      <c r="AX107" s="134"/>
      <c r="AY107" s="133"/>
      <c r="AZ107" s="135"/>
      <c r="BA107" s="121">
        <f t="shared" si="82"/>
        <v>0</v>
      </c>
      <c r="BB107" s="136"/>
      <c r="BC107" s="136"/>
      <c r="BD107" s="136"/>
      <c r="BE107" s="192">
        <v>4</v>
      </c>
      <c r="BF107" s="136">
        <f>BE107+H107-V107</f>
        <v>4</v>
      </c>
      <c r="BG107" s="183">
        <f t="shared" si="65"/>
        <v>0</v>
      </c>
      <c r="BH107" s="58"/>
      <c r="BI107" s="52">
        <f t="shared" si="70"/>
        <v>8</v>
      </c>
      <c r="BK107" s="8"/>
    </row>
    <row r="108" spans="1:63" s="7" customFormat="1" ht="15" customHeight="1" outlineLevel="2">
      <c r="A108" s="219" t="s">
        <v>220</v>
      </c>
      <c r="B108" s="221" t="s">
        <v>26</v>
      </c>
      <c r="C108" s="225" t="s">
        <v>22</v>
      </c>
      <c r="D108" s="130">
        <v>1</v>
      </c>
      <c r="E108" s="130"/>
      <c r="F108" s="130">
        <v>20</v>
      </c>
      <c r="G108" s="130"/>
      <c r="H108" s="130"/>
      <c r="I108" s="130"/>
      <c r="J108" s="120">
        <f t="shared" si="90"/>
        <v>21</v>
      </c>
      <c r="K108" s="252">
        <v>2</v>
      </c>
      <c r="L108" s="132"/>
      <c r="M108" s="133"/>
      <c r="N108" s="133"/>
      <c r="O108" s="134"/>
      <c r="P108" s="248">
        <v>1</v>
      </c>
      <c r="Q108" s="247">
        <v>1</v>
      </c>
      <c r="R108" s="133"/>
      <c r="S108" s="248">
        <v>1</v>
      </c>
      <c r="T108" s="134"/>
      <c r="U108" s="133"/>
      <c r="V108" s="134"/>
      <c r="W108" s="134"/>
      <c r="X108" s="134"/>
      <c r="Y108" s="248">
        <v>1</v>
      </c>
      <c r="Z108" s="248">
        <v>1</v>
      </c>
      <c r="AA108" s="134"/>
      <c r="AB108" s="133">
        <v>1</v>
      </c>
      <c r="AC108" s="134"/>
      <c r="AD108" s="134"/>
      <c r="AE108" s="134"/>
      <c r="AF108" s="134">
        <v>1</v>
      </c>
      <c r="AG108" s="133"/>
      <c r="AH108" s="133"/>
      <c r="AI108" s="133"/>
      <c r="AJ108" s="134"/>
      <c r="AK108" s="133"/>
      <c r="AL108" s="134"/>
      <c r="AM108" s="134">
        <v>2</v>
      </c>
      <c r="AN108" s="134"/>
      <c r="AO108" s="134"/>
      <c r="AP108" s="134">
        <v>1</v>
      </c>
      <c r="AQ108" s="133"/>
      <c r="AR108" s="133"/>
      <c r="AS108" s="133"/>
      <c r="AT108" s="133"/>
      <c r="AU108" s="133"/>
      <c r="AV108" s="138"/>
      <c r="AW108" s="134"/>
      <c r="AX108" s="134"/>
      <c r="AY108" s="133">
        <v>2</v>
      </c>
      <c r="AZ108" s="135"/>
      <c r="BA108" s="121">
        <f t="shared" si="82"/>
        <v>14</v>
      </c>
      <c r="BB108" s="136"/>
      <c r="BC108" s="136"/>
      <c r="BD108" s="136"/>
      <c r="BE108" s="192"/>
      <c r="BF108" s="136">
        <f t="shared" si="64"/>
        <v>0</v>
      </c>
      <c r="BG108" s="183">
        <f t="shared" si="65"/>
        <v>7</v>
      </c>
      <c r="BH108" s="58"/>
      <c r="BI108" s="52">
        <f t="shared" si="70"/>
        <v>7</v>
      </c>
      <c r="BK108" s="8"/>
    </row>
    <row r="109" spans="1:63" s="7" customFormat="1" ht="15" customHeight="1" outlineLevel="2">
      <c r="A109" s="219" t="s">
        <v>220</v>
      </c>
      <c r="B109" s="221" t="s">
        <v>26</v>
      </c>
      <c r="C109" s="225" t="s">
        <v>13</v>
      </c>
      <c r="D109" s="130"/>
      <c r="E109" s="130"/>
      <c r="F109" s="130">
        <v>6</v>
      </c>
      <c r="G109" s="130"/>
      <c r="H109" s="130"/>
      <c r="I109" s="130"/>
      <c r="J109" s="120">
        <f t="shared" si="90"/>
        <v>6</v>
      </c>
      <c r="K109" s="131"/>
      <c r="L109" s="132"/>
      <c r="M109" s="133"/>
      <c r="N109" s="133"/>
      <c r="O109" s="134"/>
      <c r="P109" s="133"/>
      <c r="Q109" s="134"/>
      <c r="R109" s="133"/>
      <c r="S109" s="133"/>
      <c r="T109" s="134"/>
      <c r="U109" s="133"/>
      <c r="V109" s="134"/>
      <c r="W109" s="134"/>
      <c r="X109" s="134"/>
      <c r="Y109" s="248">
        <v>1</v>
      </c>
      <c r="Z109" s="133"/>
      <c r="AA109" s="134"/>
      <c r="AB109" s="133"/>
      <c r="AC109" s="134"/>
      <c r="AD109" s="134"/>
      <c r="AE109" s="134"/>
      <c r="AF109" s="134">
        <v>1</v>
      </c>
      <c r="AG109" s="133"/>
      <c r="AH109" s="133"/>
      <c r="AI109" s="133"/>
      <c r="AJ109" s="134"/>
      <c r="AK109" s="133">
        <v>1</v>
      </c>
      <c r="AL109" s="134"/>
      <c r="AM109" s="134"/>
      <c r="AN109" s="134"/>
      <c r="AO109" s="134"/>
      <c r="AP109" s="134"/>
      <c r="AQ109" s="133"/>
      <c r="AR109" s="133"/>
      <c r="AS109" s="133"/>
      <c r="AT109" s="133"/>
      <c r="AU109" s="133">
        <v>1</v>
      </c>
      <c r="AV109" s="134"/>
      <c r="AW109" s="134"/>
      <c r="AX109" s="134"/>
      <c r="AY109" s="133"/>
      <c r="AZ109" s="135"/>
      <c r="BA109" s="121">
        <f t="shared" si="82"/>
        <v>4</v>
      </c>
      <c r="BB109" s="136"/>
      <c r="BC109" s="136"/>
      <c r="BD109" s="136"/>
      <c r="BE109" s="192"/>
      <c r="BF109" s="136">
        <f t="shared" si="64"/>
        <v>0</v>
      </c>
      <c r="BG109" s="183">
        <f t="shared" si="65"/>
        <v>2</v>
      </c>
      <c r="BH109" s="58"/>
      <c r="BI109" s="52">
        <f t="shared" si="70"/>
        <v>2</v>
      </c>
      <c r="BK109" s="8"/>
    </row>
    <row r="110" spans="1:63" s="7" customFormat="1" ht="15" customHeight="1" outlineLevel="2">
      <c r="A110" s="219" t="s">
        <v>220</v>
      </c>
      <c r="B110" s="221" t="s">
        <v>26</v>
      </c>
      <c r="C110" s="225" t="s">
        <v>143</v>
      </c>
      <c r="D110" s="130"/>
      <c r="E110" s="130"/>
      <c r="F110" s="130">
        <v>3</v>
      </c>
      <c r="G110" s="130"/>
      <c r="H110" s="130"/>
      <c r="I110" s="130"/>
      <c r="J110" s="120">
        <f t="shared" si="90"/>
        <v>3</v>
      </c>
      <c r="K110" s="131"/>
      <c r="L110" s="132"/>
      <c r="M110" s="248">
        <v>1</v>
      </c>
      <c r="N110" s="133"/>
      <c r="O110" s="134"/>
      <c r="P110" s="133"/>
      <c r="Q110" s="134"/>
      <c r="R110" s="133"/>
      <c r="S110" s="133"/>
      <c r="T110" s="134"/>
      <c r="U110" s="133"/>
      <c r="V110" s="134"/>
      <c r="W110" s="134"/>
      <c r="X110" s="134"/>
      <c r="Y110" s="248">
        <v>1</v>
      </c>
      <c r="Z110" s="133"/>
      <c r="AA110" s="134"/>
      <c r="AB110" s="133">
        <v>1</v>
      </c>
      <c r="AC110" s="134"/>
      <c r="AD110" s="134"/>
      <c r="AE110" s="134"/>
      <c r="AF110" s="134"/>
      <c r="AG110" s="133"/>
      <c r="AH110" s="133"/>
      <c r="AI110" s="133"/>
      <c r="AJ110" s="134"/>
      <c r="AK110" s="133"/>
      <c r="AL110" s="134"/>
      <c r="AM110" s="134"/>
      <c r="AN110" s="134"/>
      <c r="AO110" s="134"/>
      <c r="AP110" s="134"/>
      <c r="AQ110" s="133"/>
      <c r="AR110" s="133"/>
      <c r="AS110" s="133"/>
      <c r="AT110" s="133"/>
      <c r="AU110" s="133"/>
      <c r="AV110" s="134"/>
      <c r="AW110" s="134"/>
      <c r="AX110" s="134"/>
      <c r="AY110" s="133"/>
      <c r="AZ110" s="135"/>
      <c r="BA110" s="121">
        <f t="shared" si="82"/>
        <v>3</v>
      </c>
      <c r="BB110" s="136"/>
      <c r="BC110" s="136"/>
      <c r="BD110" s="136"/>
      <c r="BE110" s="192"/>
      <c r="BF110" s="136">
        <f t="shared" si="64"/>
        <v>0</v>
      </c>
      <c r="BG110" s="183">
        <f t="shared" si="65"/>
        <v>0</v>
      </c>
      <c r="BH110" s="58"/>
      <c r="BI110" s="52">
        <f t="shared" si="70"/>
        <v>0</v>
      </c>
      <c r="BK110" s="8"/>
    </row>
    <row r="111" spans="1:63" s="78" customFormat="1" ht="15" customHeight="1" outlineLevel="1">
      <c r="A111" s="222" t="s">
        <v>220</v>
      </c>
      <c r="B111" s="223"/>
      <c r="C111" s="223"/>
      <c r="D111" s="122">
        <f t="shared" ref="D111" si="91">SUM(D105:D110)</f>
        <v>6</v>
      </c>
      <c r="E111" s="122">
        <f t="shared" ref="E111:AZ111" si="92">SUM(E105:E110)</f>
        <v>0</v>
      </c>
      <c r="F111" s="122">
        <f t="shared" si="92"/>
        <v>33</v>
      </c>
      <c r="G111" s="122">
        <f t="shared" si="92"/>
        <v>0</v>
      </c>
      <c r="H111" s="122">
        <f t="shared" si="92"/>
        <v>0</v>
      </c>
      <c r="I111" s="122">
        <f t="shared" si="92"/>
        <v>0</v>
      </c>
      <c r="J111" s="123">
        <f t="shared" si="92"/>
        <v>39</v>
      </c>
      <c r="K111" s="124">
        <f t="shared" si="92"/>
        <v>2</v>
      </c>
      <c r="L111" s="125">
        <f t="shared" si="92"/>
        <v>0</v>
      </c>
      <c r="M111" s="126">
        <f t="shared" si="92"/>
        <v>1</v>
      </c>
      <c r="N111" s="126">
        <f t="shared" si="92"/>
        <v>0</v>
      </c>
      <c r="O111" s="127">
        <f t="shared" si="92"/>
        <v>0</v>
      </c>
      <c r="P111" s="126">
        <f t="shared" si="92"/>
        <v>1</v>
      </c>
      <c r="Q111" s="127">
        <f t="shared" si="92"/>
        <v>1</v>
      </c>
      <c r="R111" s="126">
        <f t="shared" si="92"/>
        <v>0</v>
      </c>
      <c r="S111" s="126">
        <f t="shared" si="92"/>
        <v>1</v>
      </c>
      <c r="T111" s="127">
        <f t="shared" si="92"/>
        <v>0</v>
      </c>
      <c r="U111" s="126">
        <f t="shared" si="92"/>
        <v>0</v>
      </c>
      <c r="V111" s="127">
        <f t="shared" si="92"/>
        <v>0</v>
      </c>
      <c r="W111" s="127">
        <f t="shared" si="92"/>
        <v>0</v>
      </c>
      <c r="X111" s="127">
        <f t="shared" si="92"/>
        <v>0</v>
      </c>
      <c r="Y111" s="126">
        <f t="shared" si="92"/>
        <v>3</v>
      </c>
      <c r="Z111" s="126">
        <f t="shared" si="92"/>
        <v>1</v>
      </c>
      <c r="AA111" s="127">
        <f t="shared" si="92"/>
        <v>0</v>
      </c>
      <c r="AB111" s="126">
        <f t="shared" si="92"/>
        <v>2</v>
      </c>
      <c r="AC111" s="127">
        <f t="shared" si="92"/>
        <v>0</v>
      </c>
      <c r="AD111" s="127">
        <f t="shared" si="92"/>
        <v>0</v>
      </c>
      <c r="AE111" s="127">
        <f t="shared" si="92"/>
        <v>0</v>
      </c>
      <c r="AF111" s="127">
        <f t="shared" si="92"/>
        <v>2</v>
      </c>
      <c r="AG111" s="126">
        <f t="shared" si="92"/>
        <v>0</v>
      </c>
      <c r="AH111" s="126">
        <f t="shared" si="92"/>
        <v>0</v>
      </c>
      <c r="AI111" s="126">
        <f t="shared" si="92"/>
        <v>0</v>
      </c>
      <c r="AJ111" s="127">
        <f t="shared" si="92"/>
        <v>0</v>
      </c>
      <c r="AK111" s="126">
        <f t="shared" si="92"/>
        <v>1</v>
      </c>
      <c r="AL111" s="127">
        <f t="shared" si="92"/>
        <v>0</v>
      </c>
      <c r="AM111" s="127">
        <f t="shared" si="92"/>
        <v>2</v>
      </c>
      <c r="AN111" s="127">
        <f t="shared" si="92"/>
        <v>0</v>
      </c>
      <c r="AO111" s="127">
        <f t="shared" si="92"/>
        <v>0</v>
      </c>
      <c r="AP111" s="127">
        <f t="shared" si="92"/>
        <v>1</v>
      </c>
      <c r="AQ111" s="126">
        <f t="shared" si="92"/>
        <v>0</v>
      </c>
      <c r="AR111" s="126"/>
      <c r="AS111" s="126">
        <f t="shared" si="92"/>
        <v>0</v>
      </c>
      <c r="AT111" s="126">
        <f t="shared" si="92"/>
        <v>0</v>
      </c>
      <c r="AU111" s="126">
        <f t="shared" si="92"/>
        <v>2</v>
      </c>
      <c r="AV111" s="127">
        <f t="shared" si="92"/>
        <v>0</v>
      </c>
      <c r="AW111" s="127">
        <f t="shared" si="92"/>
        <v>0</v>
      </c>
      <c r="AX111" s="127">
        <f t="shared" si="92"/>
        <v>0</v>
      </c>
      <c r="AY111" s="126">
        <f t="shared" si="92"/>
        <v>3</v>
      </c>
      <c r="AZ111" s="128">
        <f t="shared" si="92"/>
        <v>0</v>
      </c>
      <c r="BA111" s="129">
        <f t="shared" si="82"/>
        <v>23</v>
      </c>
      <c r="BB111" s="127">
        <f t="shared" ref="BB111:BD111" si="93">SUM(BB105:BB110)</f>
        <v>0</v>
      </c>
      <c r="BC111" s="127">
        <f t="shared" si="93"/>
        <v>0</v>
      </c>
      <c r="BD111" s="127">
        <f t="shared" si="93"/>
        <v>0</v>
      </c>
      <c r="BE111" s="191">
        <f>SUM(BE105:BE110)</f>
        <v>5</v>
      </c>
      <c r="BF111" s="127">
        <f t="shared" si="64"/>
        <v>5</v>
      </c>
      <c r="BG111" s="184">
        <f t="shared" si="65"/>
        <v>11</v>
      </c>
      <c r="BH111" s="67"/>
      <c r="BI111" s="53">
        <f t="shared" si="70"/>
        <v>21</v>
      </c>
      <c r="BK111" s="79"/>
    </row>
    <row r="112" spans="1:63" s="7" customFormat="1" ht="15" customHeight="1" outlineLevel="2">
      <c r="A112" s="219" t="s">
        <v>220</v>
      </c>
      <c r="B112" s="221" t="s">
        <v>12</v>
      </c>
      <c r="C112" s="225" t="s">
        <v>17</v>
      </c>
      <c r="D112" s="173"/>
      <c r="E112" s="173"/>
      <c r="F112" s="173"/>
      <c r="G112" s="173"/>
      <c r="H112" s="173"/>
      <c r="I112" s="173"/>
      <c r="J112" s="120">
        <f t="shared" ref="J112:J117" si="94">SUM(D112:H112)-I112</f>
        <v>0</v>
      </c>
      <c r="K112" s="131"/>
      <c r="L112" s="132"/>
      <c r="M112" s="133"/>
      <c r="N112" s="133"/>
      <c r="O112" s="134"/>
      <c r="P112" s="133"/>
      <c r="Q112" s="134"/>
      <c r="R112" s="133"/>
      <c r="S112" s="133"/>
      <c r="T112" s="134"/>
      <c r="U112" s="133"/>
      <c r="V112" s="134"/>
      <c r="W112" s="134"/>
      <c r="X112" s="134"/>
      <c r="Y112" s="133"/>
      <c r="Z112" s="133"/>
      <c r="AA112" s="134"/>
      <c r="AB112" s="133"/>
      <c r="AC112" s="134"/>
      <c r="AD112" s="134"/>
      <c r="AE112" s="134"/>
      <c r="AF112" s="134"/>
      <c r="AG112" s="133"/>
      <c r="AH112" s="133"/>
      <c r="AI112" s="133"/>
      <c r="AJ112" s="134"/>
      <c r="AK112" s="133"/>
      <c r="AL112" s="134"/>
      <c r="AM112" s="134"/>
      <c r="AN112" s="134"/>
      <c r="AO112" s="134"/>
      <c r="AP112" s="134"/>
      <c r="AQ112" s="133"/>
      <c r="AR112" s="133"/>
      <c r="AS112" s="133"/>
      <c r="AT112" s="133"/>
      <c r="AU112" s="133"/>
      <c r="AV112" s="134"/>
      <c r="AW112" s="134"/>
      <c r="AX112" s="134"/>
      <c r="AY112" s="133"/>
      <c r="AZ112" s="135"/>
      <c r="BA112" s="121">
        <f t="shared" si="82"/>
        <v>0</v>
      </c>
      <c r="BB112" s="182"/>
      <c r="BC112" s="182"/>
      <c r="BD112" s="182"/>
      <c r="BE112" s="190"/>
      <c r="BF112" s="182">
        <f t="shared" si="64"/>
        <v>0</v>
      </c>
      <c r="BG112" s="183">
        <f t="shared" si="65"/>
        <v>0</v>
      </c>
      <c r="BH112" s="58"/>
      <c r="BI112" s="52">
        <f t="shared" si="70"/>
        <v>0</v>
      </c>
      <c r="BK112" s="8"/>
    </row>
    <row r="113" spans="1:63" s="7" customFormat="1" ht="15" customHeight="1" outlineLevel="2">
      <c r="A113" s="219" t="s">
        <v>220</v>
      </c>
      <c r="B113" s="221" t="s">
        <v>12</v>
      </c>
      <c r="C113" s="225" t="s">
        <v>36</v>
      </c>
      <c r="D113" s="173"/>
      <c r="E113" s="173"/>
      <c r="F113" s="173">
        <v>3</v>
      </c>
      <c r="G113" s="173"/>
      <c r="H113" s="173"/>
      <c r="I113" s="173"/>
      <c r="J113" s="120">
        <f t="shared" si="94"/>
        <v>3</v>
      </c>
      <c r="K113" s="252">
        <v>1</v>
      </c>
      <c r="L113" s="132"/>
      <c r="M113" s="133"/>
      <c r="N113" s="248">
        <v>1</v>
      </c>
      <c r="O113" s="134"/>
      <c r="P113" s="133"/>
      <c r="Q113" s="134"/>
      <c r="R113" s="133"/>
      <c r="S113" s="133"/>
      <c r="T113" s="134"/>
      <c r="U113" s="133"/>
      <c r="V113" s="134"/>
      <c r="W113" s="134"/>
      <c r="X113" s="134"/>
      <c r="Y113" s="133"/>
      <c r="Z113" s="248">
        <v>1</v>
      </c>
      <c r="AA113" s="134"/>
      <c r="AB113" s="133"/>
      <c r="AC113" s="134"/>
      <c r="AD113" s="134"/>
      <c r="AE113" s="134"/>
      <c r="AF113" s="134"/>
      <c r="AG113" s="133"/>
      <c r="AH113" s="133"/>
      <c r="AI113" s="133"/>
      <c r="AJ113" s="134"/>
      <c r="AK113" s="133"/>
      <c r="AL113" s="134"/>
      <c r="AM113" s="134"/>
      <c r="AN113" s="134"/>
      <c r="AO113" s="134"/>
      <c r="AP113" s="134"/>
      <c r="AQ113" s="133"/>
      <c r="AR113" s="133"/>
      <c r="AS113" s="133"/>
      <c r="AT113" s="133"/>
      <c r="AU113" s="133"/>
      <c r="AV113" s="134"/>
      <c r="AW113" s="134"/>
      <c r="AX113" s="134"/>
      <c r="AY113" s="133"/>
      <c r="AZ113" s="135"/>
      <c r="BA113" s="121">
        <f t="shared" si="82"/>
        <v>3</v>
      </c>
      <c r="BB113" s="182"/>
      <c r="BC113" s="182"/>
      <c r="BD113" s="182"/>
      <c r="BE113" s="190"/>
      <c r="BF113" s="182">
        <f t="shared" si="64"/>
        <v>0</v>
      </c>
      <c r="BG113" s="183">
        <f t="shared" si="65"/>
        <v>0</v>
      </c>
      <c r="BH113" s="58"/>
      <c r="BI113" s="52">
        <f t="shared" si="70"/>
        <v>0</v>
      </c>
      <c r="BK113" s="8"/>
    </row>
    <row r="114" spans="1:63" s="7" customFormat="1" ht="15" customHeight="1" outlineLevel="2">
      <c r="A114" s="219" t="s">
        <v>220</v>
      </c>
      <c r="B114" s="221" t="s">
        <v>12</v>
      </c>
      <c r="C114" s="225" t="s">
        <v>14</v>
      </c>
      <c r="D114" s="173"/>
      <c r="E114" s="173"/>
      <c r="F114" s="173">
        <v>14</v>
      </c>
      <c r="G114" s="173"/>
      <c r="H114" s="173"/>
      <c r="I114" s="173"/>
      <c r="J114" s="120">
        <f t="shared" si="94"/>
        <v>14</v>
      </c>
      <c r="K114" s="252">
        <v>1</v>
      </c>
      <c r="L114" s="132"/>
      <c r="M114" s="133"/>
      <c r="N114" s="248">
        <v>3</v>
      </c>
      <c r="O114" s="247">
        <v>1</v>
      </c>
      <c r="P114" s="133"/>
      <c r="Q114" s="134"/>
      <c r="R114" s="133"/>
      <c r="S114" s="133"/>
      <c r="T114" s="134"/>
      <c r="U114" s="133"/>
      <c r="V114" s="134"/>
      <c r="W114" s="247">
        <v>1</v>
      </c>
      <c r="X114" s="134"/>
      <c r="Y114" s="133"/>
      <c r="Z114" s="133"/>
      <c r="AA114" s="134"/>
      <c r="AB114" s="133"/>
      <c r="AC114" s="134"/>
      <c r="AD114" s="134"/>
      <c r="AE114" s="134"/>
      <c r="AF114" s="134"/>
      <c r="AG114" s="133"/>
      <c r="AH114" s="133"/>
      <c r="AI114" s="133"/>
      <c r="AJ114" s="134"/>
      <c r="AK114" s="133"/>
      <c r="AL114" s="134"/>
      <c r="AM114" s="134">
        <v>1</v>
      </c>
      <c r="AN114" s="134"/>
      <c r="AO114" s="134"/>
      <c r="AP114" s="134"/>
      <c r="AQ114" s="133"/>
      <c r="AR114" s="133"/>
      <c r="AS114" s="133"/>
      <c r="AT114" s="133"/>
      <c r="AU114" s="133">
        <v>1</v>
      </c>
      <c r="AV114" s="134"/>
      <c r="AW114" s="134"/>
      <c r="AX114" s="134"/>
      <c r="AY114" s="133"/>
      <c r="AZ114" s="135"/>
      <c r="BA114" s="121">
        <f t="shared" si="82"/>
        <v>8</v>
      </c>
      <c r="BB114" s="182"/>
      <c r="BC114" s="182"/>
      <c r="BD114" s="182"/>
      <c r="BE114" s="190"/>
      <c r="BF114" s="182">
        <f t="shared" si="64"/>
        <v>0</v>
      </c>
      <c r="BG114" s="183">
        <f t="shared" si="65"/>
        <v>6</v>
      </c>
      <c r="BH114" s="58"/>
      <c r="BI114" s="52">
        <f t="shared" si="70"/>
        <v>6</v>
      </c>
      <c r="BK114" s="8"/>
    </row>
    <row r="115" spans="1:63" s="7" customFormat="1" ht="15" customHeight="1" outlineLevel="2">
      <c r="A115" s="219" t="s">
        <v>220</v>
      </c>
      <c r="B115" s="221" t="s">
        <v>12</v>
      </c>
      <c r="C115" s="225" t="s">
        <v>18</v>
      </c>
      <c r="D115" s="173"/>
      <c r="E115" s="173"/>
      <c r="F115" s="173">
        <v>30</v>
      </c>
      <c r="G115" s="173"/>
      <c r="H115" s="173"/>
      <c r="I115" s="173"/>
      <c r="J115" s="120">
        <f t="shared" si="94"/>
        <v>30</v>
      </c>
      <c r="K115" s="252">
        <v>1</v>
      </c>
      <c r="L115" s="132"/>
      <c r="M115" s="133"/>
      <c r="N115" s="248">
        <v>3</v>
      </c>
      <c r="O115" s="247">
        <v>2</v>
      </c>
      <c r="P115" s="248">
        <v>1</v>
      </c>
      <c r="Q115" s="134"/>
      <c r="R115" s="248">
        <v>1</v>
      </c>
      <c r="S115" s="133"/>
      <c r="T115" s="134">
        <v>0</v>
      </c>
      <c r="U115" s="133"/>
      <c r="V115" s="134"/>
      <c r="W115" s="247">
        <v>1</v>
      </c>
      <c r="X115" s="247">
        <v>2</v>
      </c>
      <c r="Y115" s="133"/>
      <c r="Z115" s="248">
        <v>1</v>
      </c>
      <c r="AA115" s="247">
        <v>1</v>
      </c>
      <c r="AB115" s="133">
        <v>1</v>
      </c>
      <c r="AC115" s="134"/>
      <c r="AD115" s="134"/>
      <c r="AE115" s="134"/>
      <c r="AF115" s="134">
        <v>1</v>
      </c>
      <c r="AG115" s="133"/>
      <c r="AH115" s="133"/>
      <c r="AI115" s="133"/>
      <c r="AJ115" s="134"/>
      <c r="AK115" s="133">
        <v>1</v>
      </c>
      <c r="AL115" s="134"/>
      <c r="AM115" s="134">
        <v>1</v>
      </c>
      <c r="AN115" s="134">
        <v>1</v>
      </c>
      <c r="AO115" s="134"/>
      <c r="AP115" s="134">
        <v>1</v>
      </c>
      <c r="AQ115" s="133"/>
      <c r="AR115" s="133"/>
      <c r="AS115" s="133"/>
      <c r="AT115" s="133"/>
      <c r="AU115" s="133"/>
      <c r="AV115" s="134"/>
      <c r="AW115" s="134"/>
      <c r="AX115" s="134"/>
      <c r="AY115" s="133">
        <v>2</v>
      </c>
      <c r="AZ115" s="135"/>
      <c r="BA115" s="121">
        <f t="shared" si="82"/>
        <v>21</v>
      </c>
      <c r="BB115" s="182"/>
      <c r="BC115" s="182"/>
      <c r="BD115" s="182"/>
      <c r="BE115" s="190"/>
      <c r="BF115" s="182">
        <f t="shared" si="64"/>
        <v>0</v>
      </c>
      <c r="BG115" s="183">
        <f t="shared" si="65"/>
        <v>9</v>
      </c>
      <c r="BH115" s="58"/>
      <c r="BI115" s="52">
        <f t="shared" si="70"/>
        <v>9</v>
      </c>
      <c r="BK115" s="8"/>
    </row>
    <row r="116" spans="1:63" s="7" customFormat="1" ht="15" customHeight="1" outlineLevel="2">
      <c r="A116" s="219" t="s">
        <v>220</v>
      </c>
      <c r="B116" s="221" t="s">
        <v>12</v>
      </c>
      <c r="C116" s="225" t="s">
        <v>13</v>
      </c>
      <c r="D116" s="173"/>
      <c r="E116" s="173"/>
      <c r="F116" s="173"/>
      <c r="G116" s="173"/>
      <c r="H116" s="173"/>
      <c r="I116" s="173"/>
      <c r="J116" s="120">
        <f t="shared" si="94"/>
        <v>0</v>
      </c>
      <c r="K116" s="131"/>
      <c r="L116" s="132"/>
      <c r="M116" s="133"/>
      <c r="N116" s="133"/>
      <c r="O116" s="134"/>
      <c r="P116" s="133"/>
      <c r="Q116" s="134"/>
      <c r="R116" s="133"/>
      <c r="S116" s="133"/>
      <c r="T116" s="134"/>
      <c r="U116" s="133"/>
      <c r="V116" s="134"/>
      <c r="W116" s="134"/>
      <c r="X116" s="134"/>
      <c r="Y116" s="133"/>
      <c r="Z116" s="133"/>
      <c r="AA116" s="134"/>
      <c r="AB116" s="133"/>
      <c r="AC116" s="134"/>
      <c r="AD116" s="134"/>
      <c r="AE116" s="134"/>
      <c r="AF116" s="134"/>
      <c r="AG116" s="133"/>
      <c r="AH116" s="133"/>
      <c r="AI116" s="133"/>
      <c r="AJ116" s="134"/>
      <c r="AK116" s="133"/>
      <c r="AL116" s="134"/>
      <c r="AM116" s="134"/>
      <c r="AN116" s="134"/>
      <c r="AO116" s="134"/>
      <c r="AP116" s="134"/>
      <c r="AQ116" s="133"/>
      <c r="AR116" s="133"/>
      <c r="AS116" s="133"/>
      <c r="AT116" s="133"/>
      <c r="AU116" s="133"/>
      <c r="AV116" s="134"/>
      <c r="AW116" s="134"/>
      <c r="AX116" s="134"/>
      <c r="AY116" s="133"/>
      <c r="AZ116" s="135"/>
      <c r="BA116" s="121">
        <f t="shared" si="82"/>
        <v>0</v>
      </c>
      <c r="BB116" s="182"/>
      <c r="BC116" s="182"/>
      <c r="BD116" s="182"/>
      <c r="BE116" s="190"/>
      <c r="BF116" s="182">
        <f t="shared" si="64"/>
        <v>0</v>
      </c>
      <c r="BG116" s="183">
        <f t="shared" si="65"/>
        <v>0</v>
      </c>
      <c r="BH116" s="58"/>
      <c r="BI116" s="52">
        <f t="shared" si="70"/>
        <v>0</v>
      </c>
      <c r="BK116" s="8"/>
    </row>
    <row r="117" spans="1:63" s="7" customFormat="1" ht="15" customHeight="1" outlineLevel="2">
      <c r="A117" s="219" t="s">
        <v>220</v>
      </c>
      <c r="B117" s="221" t="s">
        <v>12</v>
      </c>
      <c r="C117" s="225" t="s">
        <v>143</v>
      </c>
      <c r="D117" s="173">
        <v>2</v>
      </c>
      <c r="E117" s="173"/>
      <c r="F117" s="173">
        <v>17</v>
      </c>
      <c r="G117" s="173"/>
      <c r="H117" s="173"/>
      <c r="I117" s="173"/>
      <c r="J117" s="120">
        <f t="shared" si="94"/>
        <v>19</v>
      </c>
      <c r="K117" s="252">
        <v>1</v>
      </c>
      <c r="L117" s="132"/>
      <c r="M117" s="133"/>
      <c r="N117" s="248">
        <v>3</v>
      </c>
      <c r="O117" s="247">
        <v>2</v>
      </c>
      <c r="P117" s="133"/>
      <c r="Q117" s="134"/>
      <c r="R117" s="248">
        <v>1</v>
      </c>
      <c r="S117" s="133"/>
      <c r="T117" s="134"/>
      <c r="U117" s="133"/>
      <c r="V117" s="134"/>
      <c r="W117" s="134"/>
      <c r="X117" s="134"/>
      <c r="Y117" s="133"/>
      <c r="Z117" s="248">
        <v>1</v>
      </c>
      <c r="AA117" s="134"/>
      <c r="AB117" s="133"/>
      <c r="AC117" s="134"/>
      <c r="AD117" s="134"/>
      <c r="AE117" s="134"/>
      <c r="AF117" s="134"/>
      <c r="AG117" s="133"/>
      <c r="AH117" s="133"/>
      <c r="AI117" s="133"/>
      <c r="AJ117" s="134"/>
      <c r="AK117" s="133">
        <v>1</v>
      </c>
      <c r="AL117" s="134"/>
      <c r="AM117" s="134">
        <v>1</v>
      </c>
      <c r="AN117" s="134"/>
      <c r="AO117" s="134"/>
      <c r="AP117" s="134"/>
      <c r="AQ117" s="133"/>
      <c r="AR117" s="133"/>
      <c r="AS117" s="133"/>
      <c r="AT117" s="133"/>
      <c r="AU117" s="133">
        <v>1</v>
      </c>
      <c r="AV117" s="134"/>
      <c r="AW117" s="134"/>
      <c r="AX117" s="134"/>
      <c r="AY117" s="133"/>
      <c r="AZ117" s="135"/>
      <c r="BA117" s="121">
        <f t="shared" si="82"/>
        <v>11</v>
      </c>
      <c r="BB117" s="182">
        <v>1</v>
      </c>
      <c r="BC117" s="182">
        <v>1</v>
      </c>
      <c r="BD117" s="182"/>
      <c r="BE117" s="190"/>
      <c r="BF117" s="182">
        <f t="shared" si="64"/>
        <v>0</v>
      </c>
      <c r="BG117" s="183">
        <f t="shared" si="65"/>
        <v>6</v>
      </c>
      <c r="BH117" s="58"/>
      <c r="BI117" s="52">
        <f t="shared" si="70"/>
        <v>8</v>
      </c>
      <c r="BK117" s="8"/>
    </row>
    <row r="118" spans="1:63" s="78" customFormat="1" ht="15" customHeight="1" outlineLevel="1">
      <c r="A118" s="222" t="s">
        <v>220</v>
      </c>
      <c r="B118" s="223"/>
      <c r="C118" s="223"/>
      <c r="D118" s="122">
        <f t="shared" ref="D118" si="95">SUM(D112:D117)</f>
        <v>2</v>
      </c>
      <c r="E118" s="122">
        <f t="shared" ref="E118:AZ118" si="96">SUM(E112:E117)</f>
        <v>0</v>
      </c>
      <c r="F118" s="122">
        <f t="shared" si="96"/>
        <v>64</v>
      </c>
      <c r="G118" s="122">
        <f t="shared" si="96"/>
        <v>0</v>
      </c>
      <c r="H118" s="122">
        <f t="shared" si="96"/>
        <v>0</v>
      </c>
      <c r="I118" s="122">
        <f t="shared" si="96"/>
        <v>0</v>
      </c>
      <c r="J118" s="123">
        <f t="shared" si="96"/>
        <v>66</v>
      </c>
      <c r="K118" s="124">
        <f t="shared" si="96"/>
        <v>4</v>
      </c>
      <c r="L118" s="125">
        <f t="shared" si="96"/>
        <v>0</v>
      </c>
      <c r="M118" s="126">
        <f t="shared" si="96"/>
        <v>0</v>
      </c>
      <c r="N118" s="126">
        <f t="shared" si="96"/>
        <v>10</v>
      </c>
      <c r="O118" s="127">
        <f t="shared" si="96"/>
        <v>5</v>
      </c>
      <c r="P118" s="126">
        <f t="shared" si="96"/>
        <v>1</v>
      </c>
      <c r="Q118" s="127">
        <f t="shared" si="96"/>
        <v>0</v>
      </c>
      <c r="R118" s="126">
        <f t="shared" si="96"/>
        <v>2</v>
      </c>
      <c r="S118" s="126">
        <f t="shared" si="96"/>
        <v>0</v>
      </c>
      <c r="T118" s="127">
        <f t="shared" si="96"/>
        <v>0</v>
      </c>
      <c r="U118" s="126">
        <f t="shared" si="96"/>
        <v>0</v>
      </c>
      <c r="V118" s="127">
        <f t="shared" si="96"/>
        <v>0</v>
      </c>
      <c r="W118" s="127">
        <f t="shared" si="96"/>
        <v>2</v>
      </c>
      <c r="X118" s="127">
        <f t="shared" si="96"/>
        <v>2</v>
      </c>
      <c r="Y118" s="126">
        <f t="shared" si="96"/>
        <v>0</v>
      </c>
      <c r="Z118" s="126">
        <f t="shared" si="96"/>
        <v>3</v>
      </c>
      <c r="AA118" s="127">
        <f t="shared" si="96"/>
        <v>1</v>
      </c>
      <c r="AB118" s="126">
        <f t="shared" si="96"/>
        <v>1</v>
      </c>
      <c r="AC118" s="127">
        <f t="shared" si="96"/>
        <v>0</v>
      </c>
      <c r="AD118" s="127">
        <f t="shared" si="96"/>
        <v>0</v>
      </c>
      <c r="AE118" s="127">
        <f t="shared" si="96"/>
        <v>0</v>
      </c>
      <c r="AF118" s="127">
        <f t="shared" si="96"/>
        <v>1</v>
      </c>
      <c r="AG118" s="126">
        <f t="shared" si="96"/>
        <v>0</v>
      </c>
      <c r="AH118" s="126">
        <f t="shared" si="96"/>
        <v>0</v>
      </c>
      <c r="AI118" s="126">
        <f t="shared" si="96"/>
        <v>0</v>
      </c>
      <c r="AJ118" s="127">
        <f t="shared" si="96"/>
        <v>0</v>
      </c>
      <c r="AK118" s="126">
        <f t="shared" si="96"/>
        <v>2</v>
      </c>
      <c r="AL118" s="127">
        <f t="shared" si="96"/>
        <v>0</v>
      </c>
      <c r="AM118" s="127">
        <f t="shared" si="96"/>
        <v>3</v>
      </c>
      <c r="AN118" s="127">
        <f t="shared" si="96"/>
        <v>1</v>
      </c>
      <c r="AO118" s="127">
        <f t="shared" si="96"/>
        <v>0</v>
      </c>
      <c r="AP118" s="127">
        <f t="shared" si="96"/>
        <v>1</v>
      </c>
      <c r="AQ118" s="126">
        <f t="shared" si="96"/>
        <v>0</v>
      </c>
      <c r="AR118" s="126"/>
      <c r="AS118" s="126">
        <f t="shared" si="96"/>
        <v>0</v>
      </c>
      <c r="AT118" s="126">
        <f t="shared" si="96"/>
        <v>0</v>
      </c>
      <c r="AU118" s="126">
        <f t="shared" si="96"/>
        <v>2</v>
      </c>
      <c r="AV118" s="127">
        <f t="shared" si="96"/>
        <v>0</v>
      </c>
      <c r="AW118" s="127">
        <f t="shared" si="96"/>
        <v>0</v>
      </c>
      <c r="AX118" s="127">
        <f t="shared" si="96"/>
        <v>0</v>
      </c>
      <c r="AY118" s="126">
        <f t="shared" si="96"/>
        <v>2</v>
      </c>
      <c r="AZ118" s="128">
        <f t="shared" si="96"/>
        <v>0</v>
      </c>
      <c r="BA118" s="129">
        <f t="shared" si="82"/>
        <v>43</v>
      </c>
      <c r="BB118" s="127">
        <f t="shared" ref="BB118:BD118" si="97">SUM(BB112:BB117)</f>
        <v>1</v>
      </c>
      <c r="BC118" s="127">
        <f t="shared" si="97"/>
        <v>1</v>
      </c>
      <c r="BD118" s="127">
        <f t="shared" si="97"/>
        <v>0</v>
      </c>
      <c r="BE118" s="191">
        <f>SUM(BE112:BE117)</f>
        <v>0</v>
      </c>
      <c r="BF118" s="127">
        <f t="shared" si="64"/>
        <v>0</v>
      </c>
      <c r="BG118" s="184">
        <f t="shared" si="65"/>
        <v>21</v>
      </c>
      <c r="BH118" s="67"/>
      <c r="BI118" s="53">
        <f t="shared" si="70"/>
        <v>23</v>
      </c>
      <c r="BK118" s="79"/>
    </row>
    <row r="119" spans="1:63" s="7" customFormat="1" ht="15" customHeight="1" outlineLevel="2">
      <c r="A119" s="219" t="s">
        <v>220</v>
      </c>
      <c r="B119" s="221" t="s">
        <v>25</v>
      </c>
      <c r="C119" s="225" t="s">
        <v>17</v>
      </c>
      <c r="D119" s="173">
        <v>1</v>
      </c>
      <c r="E119" s="173"/>
      <c r="F119" s="173">
        <v>5</v>
      </c>
      <c r="G119" s="173"/>
      <c r="H119" s="173"/>
      <c r="I119" s="173"/>
      <c r="J119" s="120">
        <f t="shared" ref="J119:J124" si="98">SUM(D119:H119)-I119</f>
        <v>6</v>
      </c>
      <c r="K119" s="131"/>
      <c r="L119" s="132"/>
      <c r="M119" s="133"/>
      <c r="N119" s="248">
        <v>1</v>
      </c>
      <c r="O119" s="248">
        <v>2</v>
      </c>
      <c r="P119" s="133"/>
      <c r="Q119" s="134"/>
      <c r="R119" s="133"/>
      <c r="S119" s="133"/>
      <c r="T119" s="134"/>
      <c r="U119" s="133"/>
      <c r="V119" s="134"/>
      <c r="W119" s="134"/>
      <c r="X119" s="134"/>
      <c r="Y119" s="133"/>
      <c r="Z119" s="133"/>
      <c r="AA119" s="134"/>
      <c r="AB119" s="133"/>
      <c r="AC119" s="134"/>
      <c r="AD119" s="134"/>
      <c r="AE119" s="134"/>
      <c r="AF119" s="134"/>
      <c r="AG119" s="133"/>
      <c r="AH119" s="133"/>
      <c r="AI119" s="133"/>
      <c r="AJ119" s="134"/>
      <c r="AK119" s="133"/>
      <c r="AL119" s="134"/>
      <c r="AM119" s="134"/>
      <c r="AN119" s="134"/>
      <c r="AO119" s="134"/>
      <c r="AP119" s="134"/>
      <c r="AQ119" s="133"/>
      <c r="AR119" s="133"/>
      <c r="AS119" s="133"/>
      <c r="AT119" s="133"/>
      <c r="AU119" s="133"/>
      <c r="AV119" s="134"/>
      <c r="AW119" s="134"/>
      <c r="AX119" s="134"/>
      <c r="AY119" s="133"/>
      <c r="AZ119" s="135"/>
      <c r="BA119" s="121">
        <f t="shared" si="82"/>
        <v>3</v>
      </c>
      <c r="BB119" s="182"/>
      <c r="BC119" s="182"/>
      <c r="BD119" s="182"/>
      <c r="BE119" s="190">
        <v>1</v>
      </c>
      <c r="BF119" s="182">
        <f t="shared" si="64"/>
        <v>1</v>
      </c>
      <c r="BG119" s="183">
        <f t="shared" si="65"/>
        <v>2</v>
      </c>
      <c r="BH119" s="58"/>
      <c r="BI119" s="52">
        <f t="shared" si="70"/>
        <v>4</v>
      </c>
      <c r="BK119" s="8"/>
    </row>
    <row r="120" spans="1:63" s="7" customFormat="1" ht="15" customHeight="1" outlineLevel="2">
      <c r="A120" s="219" t="s">
        <v>220</v>
      </c>
      <c r="B120" s="221" t="s">
        <v>25</v>
      </c>
      <c r="C120" s="225" t="s">
        <v>36</v>
      </c>
      <c r="D120" s="173">
        <v>4</v>
      </c>
      <c r="E120" s="173"/>
      <c r="F120" s="173">
        <v>10</v>
      </c>
      <c r="G120" s="173"/>
      <c r="H120" s="173"/>
      <c r="I120" s="173"/>
      <c r="J120" s="120">
        <f t="shared" si="98"/>
        <v>14</v>
      </c>
      <c r="K120" s="252">
        <v>1</v>
      </c>
      <c r="L120" s="132"/>
      <c r="M120" s="133"/>
      <c r="N120" s="133"/>
      <c r="O120" s="134"/>
      <c r="P120" s="248">
        <v>1</v>
      </c>
      <c r="Q120" s="134"/>
      <c r="R120" s="133"/>
      <c r="S120" s="133"/>
      <c r="T120" s="134"/>
      <c r="U120" s="133"/>
      <c r="V120" s="134"/>
      <c r="W120" s="134"/>
      <c r="X120" s="134"/>
      <c r="Y120" s="133"/>
      <c r="Z120" s="248">
        <v>1</v>
      </c>
      <c r="AA120" s="134"/>
      <c r="AB120" s="133"/>
      <c r="AC120" s="134"/>
      <c r="AD120" s="134"/>
      <c r="AE120" s="134"/>
      <c r="AF120" s="134"/>
      <c r="AG120" s="133"/>
      <c r="AH120" s="133"/>
      <c r="AI120" s="133"/>
      <c r="AJ120" s="134"/>
      <c r="AK120" s="133"/>
      <c r="AL120" s="134"/>
      <c r="AM120" s="134"/>
      <c r="AN120" s="134"/>
      <c r="AO120" s="134"/>
      <c r="AP120" s="134"/>
      <c r="AQ120" s="133"/>
      <c r="AR120" s="133"/>
      <c r="AS120" s="133"/>
      <c r="AT120" s="133"/>
      <c r="AU120" s="133"/>
      <c r="AV120" s="134"/>
      <c r="AW120" s="134"/>
      <c r="AX120" s="134"/>
      <c r="AY120" s="133"/>
      <c r="AZ120" s="135"/>
      <c r="BA120" s="121">
        <f t="shared" si="82"/>
        <v>3</v>
      </c>
      <c r="BB120" s="182"/>
      <c r="BC120" s="182"/>
      <c r="BD120" s="182"/>
      <c r="BE120" s="190">
        <v>4</v>
      </c>
      <c r="BF120" s="182">
        <f t="shared" si="64"/>
        <v>4</v>
      </c>
      <c r="BG120" s="183">
        <f t="shared" si="65"/>
        <v>7</v>
      </c>
      <c r="BH120" s="58"/>
      <c r="BI120" s="52">
        <f t="shared" si="70"/>
        <v>15</v>
      </c>
      <c r="BK120" s="8"/>
    </row>
    <row r="121" spans="1:63" s="7" customFormat="1" ht="15" customHeight="1" outlineLevel="2">
      <c r="A121" s="219" t="s">
        <v>220</v>
      </c>
      <c r="B121" s="221" t="s">
        <v>25</v>
      </c>
      <c r="C121" s="225" t="s">
        <v>14</v>
      </c>
      <c r="D121" s="173">
        <v>4</v>
      </c>
      <c r="E121" s="173"/>
      <c r="F121" s="173">
        <v>10</v>
      </c>
      <c r="G121" s="173"/>
      <c r="H121" s="173"/>
      <c r="I121" s="173"/>
      <c r="J121" s="120">
        <f t="shared" si="98"/>
        <v>14</v>
      </c>
      <c r="K121" s="131"/>
      <c r="L121" s="132"/>
      <c r="M121" s="248">
        <v>1</v>
      </c>
      <c r="N121" s="133"/>
      <c r="O121" s="248">
        <v>2</v>
      </c>
      <c r="P121" s="133"/>
      <c r="Q121" s="134"/>
      <c r="R121" s="133"/>
      <c r="S121" s="133"/>
      <c r="T121" s="134"/>
      <c r="U121" s="133"/>
      <c r="V121" s="134"/>
      <c r="W121" s="247">
        <v>1</v>
      </c>
      <c r="X121" s="134"/>
      <c r="Y121" s="133"/>
      <c r="Z121" s="133"/>
      <c r="AA121" s="134"/>
      <c r="AB121" s="133"/>
      <c r="AC121" s="134"/>
      <c r="AD121" s="134"/>
      <c r="AE121" s="134"/>
      <c r="AF121" s="134"/>
      <c r="AG121" s="133"/>
      <c r="AH121" s="133"/>
      <c r="AI121" s="133"/>
      <c r="AJ121" s="134"/>
      <c r="AK121" s="133"/>
      <c r="AL121" s="134"/>
      <c r="AM121" s="134"/>
      <c r="AN121" s="134"/>
      <c r="AO121" s="134"/>
      <c r="AP121" s="134"/>
      <c r="AQ121" s="133"/>
      <c r="AR121" s="133"/>
      <c r="AS121" s="133"/>
      <c r="AT121" s="133"/>
      <c r="AU121" s="133">
        <v>1</v>
      </c>
      <c r="AV121" s="134"/>
      <c r="AW121" s="134"/>
      <c r="AX121" s="134"/>
      <c r="AY121" s="133"/>
      <c r="AZ121" s="135"/>
      <c r="BA121" s="121">
        <f t="shared" si="82"/>
        <v>5</v>
      </c>
      <c r="BB121" s="182"/>
      <c r="BC121" s="182">
        <v>1</v>
      </c>
      <c r="BD121" s="182"/>
      <c r="BE121" s="190">
        <v>4</v>
      </c>
      <c r="BF121" s="182">
        <f t="shared" si="64"/>
        <v>4</v>
      </c>
      <c r="BG121" s="183">
        <f t="shared" si="65"/>
        <v>4</v>
      </c>
      <c r="BH121" s="58"/>
      <c r="BI121" s="52">
        <f t="shared" si="70"/>
        <v>13</v>
      </c>
      <c r="BK121" s="8"/>
    </row>
    <row r="122" spans="1:63" s="7" customFormat="1" ht="15" customHeight="1" outlineLevel="2">
      <c r="A122" s="219" t="s">
        <v>220</v>
      </c>
      <c r="B122" s="221" t="s">
        <v>25</v>
      </c>
      <c r="C122" s="225" t="s">
        <v>18</v>
      </c>
      <c r="D122" s="173">
        <v>2</v>
      </c>
      <c r="E122" s="173"/>
      <c r="F122" s="173">
        <v>20</v>
      </c>
      <c r="G122" s="173"/>
      <c r="H122" s="173"/>
      <c r="I122" s="173"/>
      <c r="J122" s="120">
        <f t="shared" si="98"/>
        <v>22</v>
      </c>
      <c r="K122" s="252">
        <v>2</v>
      </c>
      <c r="L122" s="132"/>
      <c r="M122" s="133"/>
      <c r="N122" s="248">
        <v>1</v>
      </c>
      <c r="O122" s="248">
        <v>2</v>
      </c>
      <c r="P122" s="248">
        <v>1</v>
      </c>
      <c r="Q122" s="134"/>
      <c r="R122" s="133"/>
      <c r="S122" s="133"/>
      <c r="T122" s="134"/>
      <c r="U122" s="133"/>
      <c r="V122" s="134"/>
      <c r="W122" s="134"/>
      <c r="X122" s="134"/>
      <c r="Y122" s="133"/>
      <c r="Z122" s="133"/>
      <c r="AA122" s="247">
        <v>1</v>
      </c>
      <c r="AB122" s="133"/>
      <c r="AC122" s="134"/>
      <c r="AD122" s="134"/>
      <c r="AE122" s="134"/>
      <c r="AF122" s="134">
        <v>1</v>
      </c>
      <c r="AG122" s="133"/>
      <c r="AH122" s="133"/>
      <c r="AI122" s="133"/>
      <c r="AJ122" s="134"/>
      <c r="AK122" s="133">
        <v>1</v>
      </c>
      <c r="AL122" s="134"/>
      <c r="AM122" s="134">
        <v>1</v>
      </c>
      <c r="AN122" s="134"/>
      <c r="AO122" s="134"/>
      <c r="AP122" s="134">
        <v>1</v>
      </c>
      <c r="AQ122" s="133"/>
      <c r="AR122" s="133"/>
      <c r="AS122" s="133"/>
      <c r="AT122" s="133"/>
      <c r="AU122" s="133">
        <v>1</v>
      </c>
      <c r="AV122" s="134"/>
      <c r="AW122" s="134"/>
      <c r="AX122" s="134"/>
      <c r="AY122" s="133">
        <v>2</v>
      </c>
      <c r="AZ122" s="135"/>
      <c r="BA122" s="121">
        <f t="shared" si="82"/>
        <v>14</v>
      </c>
      <c r="BB122" s="182"/>
      <c r="BC122" s="182"/>
      <c r="BD122" s="182"/>
      <c r="BE122" s="190">
        <v>2</v>
      </c>
      <c r="BF122" s="182">
        <f t="shared" si="64"/>
        <v>2</v>
      </c>
      <c r="BG122" s="183">
        <f t="shared" si="65"/>
        <v>6</v>
      </c>
      <c r="BH122" s="58"/>
      <c r="BI122" s="52">
        <f t="shared" si="70"/>
        <v>10</v>
      </c>
      <c r="BK122" s="8"/>
    </row>
    <row r="123" spans="1:63" s="7" customFormat="1" ht="15" customHeight="1" outlineLevel="2">
      <c r="A123" s="219" t="s">
        <v>220</v>
      </c>
      <c r="B123" s="221" t="s">
        <v>25</v>
      </c>
      <c r="C123" s="225" t="s">
        <v>13</v>
      </c>
      <c r="D123" s="173">
        <v>1</v>
      </c>
      <c r="E123" s="173"/>
      <c r="F123" s="173"/>
      <c r="G123" s="173"/>
      <c r="H123" s="173"/>
      <c r="I123" s="173"/>
      <c r="J123" s="120">
        <f t="shared" si="98"/>
        <v>1</v>
      </c>
      <c r="K123" s="131"/>
      <c r="L123" s="132"/>
      <c r="M123" s="133"/>
      <c r="N123" s="133"/>
      <c r="O123" s="134"/>
      <c r="P123" s="133"/>
      <c r="Q123" s="134"/>
      <c r="R123" s="133"/>
      <c r="S123" s="133"/>
      <c r="T123" s="134"/>
      <c r="U123" s="133"/>
      <c r="V123" s="134"/>
      <c r="W123" s="134"/>
      <c r="X123" s="134"/>
      <c r="Y123" s="133"/>
      <c r="Z123" s="133"/>
      <c r="AA123" s="134"/>
      <c r="AB123" s="133"/>
      <c r="AC123" s="134"/>
      <c r="AD123" s="134"/>
      <c r="AE123" s="134"/>
      <c r="AF123" s="134"/>
      <c r="AG123" s="133"/>
      <c r="AH123" s="133"/>
      <c r="AI123" s="133"/>
      <c r="AJ123" s="134"/>
      <c r="AK123" s="133"/>
      <c r="AL123" s="134"/>
      <c r="AM123" s="134"/>
      <c r="AN123" s="134"/>
      <c r="AO123" s="134"/>
      <c r="AP123" s="134"/>
      <c r="AQ123" s="133"/>
      <c r="AR123" s="133"/>
      <c r="AS123" s="133"/>
      <c r="AT123" s="133"/>
      <c r="AU123" s="133"/>
      <c r="AV123" s="134"/>
      <c r="AW123" s="134"/>
      <c r="AX123" s="134"/>
      <c r="AY123" s="133"/>
      <c r="AZ123" s="135"/>
      <c r="BA123" s="121">
        <f t="shared" si="82"/>
        <v>0</v>
      </c>
      <c r="BB123" s="182"/>
      <c r="BC123" s="182"/>
      <c r="BD123" s="182"/>
      <c r="BE123" s="190">
        <v>1</v>
      </c>
      <c r="BF123" s="182">
        <f t="shared" si="64"/>
        <v>1</v>
      </c>
      <c r="BG123" s="183">
        <f t="shared" si="65"/>
        <v>0</v>
      </c>
      <c r="BH123" s="58"/>
      <c r="BI123" s="52">
        <f t="shared" si="70"/>
        <v>2</v>
      </c>
      <c r="BK123" s="8"/>
    </row>
    <row r="124" spans="1:63" s="7" customFormat="1" ht="15" customHeight="1" outlineLevel="2">
      <c r="A124" s="219" t="s">
        <v>220</v>
      </c>
      <c r="B124" s="221" t="s">
        <v>25</v>
      </c>
      <c r="C124" s="225" t="s">
        <v>143</v>
      </c>
      <c r="D124" s="173">
        <v>3</v>
      </c>
      <c r="E124" s="173"/>
      <c r="F124" s="173">
        <v>15</v>
      </c>
      <c r="G124" s="173"/>
      <c r="H124" s="173"/>
      <c r="I124" s="173"/>
      <c r="J124" s="120">
        <f t="shared" si="98"/>
        <v>18</v>
      </c>
      <c r="K124" s="252">
        <v>3</v>
      </c>
      <c r="L124" s="132"/>
      <c r="M124" s="133"/>
      <c r="N124" s="248">
        <v>1</v>
      </c>
      <c r="O124" s="248">
        <v>2</v>
      </c>
      <c r="P124" s="248">
        <v>1</v>
      </c>
      <c r="Q124" s="134"/>
      <c r="R124" s="133"/>
      <c r="S124" s="133"/>
      <c r="T124" s="134"/>
      <c r="U124" s="133"/>
      <c r="V124" s="134"/>
      <c r="W124" s="134"/>
      <c r="X124" s="134"/>
      <c r="Y124" s="133"/>
      <c r="Z124" s="133"/>
      <c r="AA124" s="134"/>
      <c r="AB124" s="133"/>
      <c r="AC124" s="134"/>
      <c r="AD124" s="134"/>
      <c r="AE124" s="134"/>
      <c r="AF124" s="134"/>
      <c r="AG124" s="133"/>
      <c r="AH124" s="133"/>
      <c r="AI124" s="133"/>
      <c r="AJ124" s="134"/>
      <c r="AK124" s="133">
        <v>1</v>
      </c>
      <c r="AL124" s="134"/>
      <c r="AM124" s="134">
        <v>1</v>
      </c>
      <c r="AN124" s="134"/>
      <c r="AO124" s="134"/>
      <c r="AP124" s="134"/>
      <c r="AQ124" s="133"/>
      <c r="AR124" s="133"/>
      <c r="AS124" s="133"/>
      <c r="AT124" s="133"/>
      <c r="AU124" s="133"/>
      <c r="AV124" s="134"/>
      <c r="AW124" s="134"/>
      <c r="AX124" s="134"/>
      <c r="AY124" s="133"/>
      <c r="AZ124" s="135"/>
      <c r="BA124" s="121">
        <f t="shared" si="82"/>
        <v>9</v>
      </c>
      <c r="BB124" s="182"/>
      <c r="BC124" s="182"/>
      <c r="BD124" s="182"/>
      <c r="BE124" s="190">
        <v>3</v>
      </c>
      <c r="BF124" s="182">
        <f t="shared" si="64"/>
        <v>3</v>
      </c>
      <c r="BG124" s="183">
        <f t="shared" si="65"/>
        <v>6</v>
      </c>
      <c r="BH124" s="58"/>
      <c r="BI124" s="52">
        <f t="shared" si="70"/>
        <v>12</v>
      </c>
      <c r="BK124" s="8"/>
    </row>
    <row r="125" spans="1:63" s="78" customFormat="1" ht="15" customHeight="1" outlineLevel="1">
      <c r="A125" s="222" t="s">
        <v>220</v>
      </c>
      <c r="B125" s="223"/>
      <c r="C125" s="223"/>
      <c r="D125" s="122">
        <f t="shared" ref="D125" si="99">SUM(D119:D124)</f>
        <v>15</v>
      </c>
      <c r="E125" s="122">
        <f t="shared" ref="E125:AZ125" si="100">SUM(E119:E124)</f>
        <v>0</v>
      </c>
      <c r="F125" s="122">
        <f t="shared" si="100"/>
        <v>60</v>
      </c>
      <c r="G125" s="122">
        <f t="shared" si="100"/>
        <v>0</v>
      </c>
      <c r="H125" s="122">
        <f t="shared" si="100"/>
        <v>0</v>
      </c>
      <c r="I125" s="122">
        <f t="shared" si="100"/>
        <v>0</v>
      </c>
      <c r="J125" s="123">
        <f t="shared" si="100"/>
        <v>75</v>
      </c>
      <c r="K125" s="124">
        <f t="shared" si="100"/>
        <v>6</v>
      </c>
      <c r="L125" s="125">
        <f t="shared" si="100"/>
        <v>0</v>
      </c>
      <c r="M125" s="126">
        <f t="shared" si="100"/>
        <v>1</v>
      </c>
      <c r="N125" s="126">
        <f t="shared" si="100"/>
        <v>3</v>
      </c>
      <c r="O125" s="127">
        <f t="shared" si="100"/>
        <v>8</v>
      </c>
      <c r="P125" s="126">
        <f t="shared" si="100"/>
        <v>3</v>
      </c>
      <c r="Q125" s="127">
        <f t="shared" si="100"/>
        <v>0</v>
      </c>
      <c r="R125" s="126">
        <f t="shared" si="100"/>
        <v>0</v>
      </c>
      <c r="S125" s="126">
        <f t="shared" si="100"/>
        <v>0</v>
      </c>
      <c r="T125" s="127">
        <f t="shared" si="100"/>
        <v>0</v>
      </c>
      <c r="U125" s="126">
        <f t="shared" si="100"/>
        <v>0</v>
      </c>
      <c r="V125" s="127">
        <f t="shared" si="100"/>
        <v>0</v>
      </c>
      <c r="W125" s="127">
        <f t="shared" si="100"/>
        <v>1</v>
      </c>
      <c r="X125" s="127">
        <f t="shared" si="100"/>
        <v>0</v>
      </c>
      <c r="Y125" s="126">
        <f t="shared" si="100"/>
        <v>0</v>
      </c>
      <c r="Z125" s="126">
        <f t="shared" si="100"/>
        <v>1</v>
      </c>
      <c r="AA125" s="127">
        <f t="shared" si="100"/>
        <v>1</v>
      </c>
      <c r="AB125" s="126">
        <f t="shared" si="100"/>
        <v>0</v>
      </c>
      <c r="AC125" s="127">
        <f t="shared" si="100"/>
        <v>0</v>
      </c>
      <c r="AD125" s="127">
        <f t="shared" si="100"/>
        <v>0</v>
      </c>
      <c r="AE125" s="127">
        <f t="shared" si="100"/>
        <v>0</v>
      </c>
      <c r="AF125" s="127">
        <f t="shared" si="100"/>
        <v>1</v>
      </c>
      <c r="AG125" s="126">
        <f t="shared" si="100"/>
        <v>0</v>
      </c>
      <c r="AH125" s="126">
        <f t="shared" si="100"/>
        <v>0</v>
      </c>
      <c r="AI125" s="126">
        <f t="shared" si="100"/>
        <v>0</v>
      </c>
      <c r="AJ125" s="127">
        <f t="shared" si="100"/>
        <v>0</v>
      </c>
      <c r="AK125" s="126">
        <f t="shared" si="100"/>
        <v>2</v>
      </c>
      <c r="AL125" s="127">
        <f t="shared" si="100"/>
        <v>0</v>
      </c>
      <c r="AM125" s="127">
        <f t="shared" si="100"/>
        <v>2</v>
      </c>
      <c r="AN125" s="127">
        <f t="shared" si="100"/>
        <v>0</v>
      </c>
      <c r="AO125" s="127">
        <f t="shared" si="100"/>
        <v>0</v>
      </c>
      <c r="AP125" s="127">
        <f t="shared" si="100"/>
        <v>1</v>
      </c>
      <c r="AQ125" s="126">
        <f t="shared" si="100"/>
        <v>0</v>
      </c>
      <c r="AR125" s="126"/>
      <c r="AS125" s="126">
        <f t="shared" si="100"/>
        <v>0</v>
      </c>
      <c r="AT125" s="126">
        <f t="shared" si="100"/>
        <v>0</v>
      </c>
      <c r="AU125" s="126">
        <f t="shared" si="100"/>
        <v>2</v>
      </c>
      <c r="AV125" s="127">
        <f t="shared" si="100"/>
        <v>0</v>
      </c>
      <c r="AW125" s="127">
        <f t="shared" si="100"/>
        <v>0</v>
      </c>
      <c r="AX125" s="127">
        <f t="shared" si="100"/>
        <v>0</v>
      </c>
      <c r="AY125" s="126">
        <f t="shared" si="100"/>
        <v>2</v>
      </c>
      <c r="AZ125" s="128">
        <f t="shared" si="100"/>
        <v>0</v>
      </c>
      <c r="BA125" s="129">
        <f t="shared" si="82"/>
        <v>34</v>
      </c>
      <c r="BB125" s="127">
        <f t="shared" ref="BB125:BD125" si="101">SUM(BB119:BB124)</f>
        <v>0</v>
      </c>
      <c r="BC125" s="127">
        <f t="shared" si="101"/>
        <v>1</v>
      </c>
      <c r="BD125" s="127">
        <f t="shared" si="101"/>
        <v>0</v>
      </c>
      <c r="BE125" s="191">
        <f>SUM(BE119:BE124)</f>
        <v>15</v>
      </c>
      <c r="BF125" s="127">
        <f t="shared" si="64"/>
        <v>15</v>
      </c>
      <c r="BG125" s="184">
        <f t="shared" si="65"/>
        <v>25</v>
      </c>
      <c r="BH125" s="67"/>
      <c r="BI125" s="53">
        <f t="shared" si="70"/>
        <v>56</v>
      </c>
      <c r="BK125" s="79"/>
    </row>
    <row r="126" spans="1:63" s="7" customFormat="1" ht="15" customHeight="1" outlineLevel="2">
      <c r="A126" s="219" t="s">
        <v>220</v>
      </c>
      <c r="B126" s="226" t="s">
        <v>29</v>
      </c>
      <c r="C126" s="225" t="s">
        <v>17</v>
      </c>
      <c r="D126" s="173"/>
      <c r="E126" s="173"/>
      <c r="F126" s="173"/>
      <c r="G126" s="173"/>
      <c r="H126" s="173"/>
      <c r="I126" s="173"/>
      <c r="J126" s="120">
        <f t="shared" ref="J126:J132" si="102">SUM(D126:H126)-I126</f>
        <v>0</v>
      </c>
      <c r="K126" s="131"/>
      <c r="L126" s="132"/>
      <c r="M126" s="133"/>
      <c r="N126" s="133"/>
      <c r="O126" s="134"/>
      <c r="P126" s="133"/>
      <c r="Q126" s="134"/>
      <c r="R126" s="133"/>
      <c r="S126" s="133"/>
      <c r="T126" s="134"/>
      <c r="U126" s="133"/>
      <c r="V126" s="134"/>
      <c r="W126" s="134"/>
      <c r="X126" s="134"/>
      <c r="Y126" s="133"/>
      <c r="Z126" s="133"/>
      <c r="AA126" s="134"/>
      <c r="AB126" s="133"/>
      <c r="AC126" s="134"/>
      <c r="AD126" s="134"/>
      <c r="AE126" s="134"/>
      <c r="AF126" s="134"/>
      <c r="AG126" s="133"/>
      <c r="AH126" s="133"/>
      <c r="AI126" s="133"/>
      <c r="AJ126" s="134"/>
      <c r="AK126" s="133"/>
      <c r="AL126" s="134"/>
      <c r="AM126" s="134"/>
      <c r="AN126" s="134"/>
      <c r="AO126" s="134"/>
      <c r="AP126" s="134"/>
      <c r="AQ126" s="133"/>
      <c r="AR126" s="133"/>
      <c r="AS126" s="133"/>
      <c r="AT126" s="133"/>
      <c r="AU126" s="133"/>
      <c r="AV126" s="134"/>
      <c r="AW126" s="134"/>
      <c r="AX126" s="134"/>
      <c r="AY126" s="133"/>
      <c r="AZ126" s="135"/>
      <c r="BA126" s="121">
        <f t="shared" si="82"/>
        <v>0</v>
      </c>
      <c r="BB126" s="182"/>
      <c r="BC126" s="182"/>
      <c r="BD126" s="182"/>
      <c r="BE126" s="190"/>
      <c r="BF126" s="182">
        <f t="shared" si="64"/>
        <v>0</v>
      </c>
      <c r="BG126" s="183">
        <f t="shared" si="65"/>
        <v>0</v>
      </c>
      <c r="BH126" s="58"/>
      <c r="BI126" s="52">
        <f t="shared" si="70"/>
        <v>0</v>
      </c>
      <c r="BK126" s="8"/>
    </row>
    <row r="127" spans="1:63" s="7" customFormat="1" ht="15" customHeight="1" outlineLevel="2">
      <c r="A127" s="219" t="s">
        <v>220</v>
      </c>
      <c r="B127" s="226" t="s">
        <v>29</v>
      </c>
      <c r="C127" s="225" t="s">
        <v>139</v>
      </c>
      <c r="D127" s="173"/>
      <c r="E127" s="173"/>
      <c r="F127" s="173"/>
      <c r="G127" s="173"/>
      <c r="H127" s="173"/>
      <c r="I127" s="173"/>
      <c r="J127" s="120">
        <f t="shared" si="102"/>
        <v>0</v>
      </c>
      <c r="K127" s="131"/>
      <c r="L127" s="132"/>
      <c r="M127" s="133"/>
      <c r="N127" s="133"/>
      <c r="O127" s="134"/>
      <c r="P127" s="133"/>
      <c r="Q127" s="134"/>
      <c r="R127" s="133"/>
      <c r="S127" s="133"/>
      <c r="T127" s="134"/>
      <c r="U127" s="133"/>
      <c r="V127" s="134"/>
      <c r="W127" s="134"/>
      <c r="X127" s="134"/>
      <c r="Y127" s="133"/>
      <c r="Z127" s="133"/>
      <c r="AA127" s="134"/>
      <c r="AB127" s="133"/>
      <c r="AC127" s="134"/>
      <c r="AD127" s="134"/>
      <c r="AE127" s="134"/>
      <c r="AF127" s="134"/>
      <c r="AG127" s="133"/>
      <c r="AH127" s="133"/>
      <c r="AI127" s="133"/>
      <c r="AJ127" s="134"/>
      <c r="AK127" s="133"/>
      <c r="AL127" s="134"/>
      <c r="AM127" s="134"/>
      <c r="AN127" s="134"/>
      <c r="AO127" s="134"/>
      <c r="AP127" s="134"/>
      <c r="AQ127" s="133"/>
      <c r="AR127" s="133"/>
      <c r="AS127" s="133"/>
      <c r="AT127" s="133"/>
      <c r="AU127" s="133"/>
      <c r="AV127" s="134"/>
      <c r="AW127" s="134"/>
      <c r="AX127" s="134"/>
      <c r="AY127" s="133"/>
      <c r="AZ127" s="135"/>
      <c r="BA127" s="121">
        <f t="shared" si="82"/>
        <v>0</v>
      </c>
      <c r="BB127" s="182"/>
      <c r="BC127" s="182"/>
      <c r="BD127" s="182"/>
      <c r="BE127" s="190"/>
      <c r="BF127" s="182">
        <f t="shared" si="64"/>
        <v>0</v>
      </c>
      <c r="BG127" s="183">
        <f t="shared" si="65"/>
        <v>0</v>
      </c>
      <c r="BH127" s="58"/>
      <c r="BI127" s="52">
        <f t="shared" si="70"/>
        <v>0</v>
      </c>
      <c r="BK127" s="8"/>
    </row>
    <row r="128" spans="1:63" s="7" customFormat="1" ht="15" customHeight="1" outlineLevel="2">
      <c r="A128" s="219" t="s">
        <v>220</v>
      </c>
      <c r="B128" s="226" t="s">
        <v>29</v>
      </c>
      <c r="C128" s="225" t="s">
        <v>36</v>
      </c>
      <c r="D128" s="173"/>
      <c r="E128" s="173"/>
      <c r="F128" s="173"/>
      <c r="G128" s="173"/>
      <c r="H128" s="173"/>
      <c r="I128" s="173"/>
      <c r="J128" s="120">
        <f t="shared" si="102"/>
        <v>0</v>
      </c>
      <c r="K128" s="131"/>
      <c r="L128" s="132"/>
      <c r="M128" s="133"/>
      <c r="N128" s="133"/>
      <c r="O128" s="134"/>
      <c r="P128" s="133"/>
      <c r="Q128" s="134"/>
      <c r="R128" s="133"/>
      <c r="S128" s="133"/>
      <c r="T128" s="134"/>
      <c r="U128" s="133"/>
      <c r="V128" s="134"/>
      <c r="W128" s="134"/>
      <c r="X128" s="134"/>
      <c r="Y128" s="133"/>
      <c r="Z128" s="133"/>
      <c r="AA128" s="134"/>
      <c r="AB128" s="133"/>
      <c r="AC128" s="134"/>
      <c r="AD128" s="134"/>
      <c r="AE128" s="134"/>
      <c r="AF128" s="134"/>
      <c r="AG128" s="133"/>
      <c r="AH128" s="133"/>
      <c r="AI128" s="133"/>
      <c r="AJ128" s="134"/>
      <c r="AK128" s="133"/>
      <c r="AL128" s="134"/>
      <c r="AM128" s="134"/>
      <c r="AN128" s="134"/>
      <c r="AO128" s="134"/>
      <c r="AP128" s="134"/>
      <c r="AQ128" s="133"/>
      <c r="AR128" s="133"/>
      <c r="AS128" s="133"/>
      <c r="AT128" s="133"/>
      <c r="AU128" s="133"/>
      <c r="AV128" s="134"/>
      <c r="AW128" s="134"/>
      <c r="AX128" s="134"/>
      <c r="AY128" s="133"/>
      <c r="AZ128" s="135"/>
      <c r="BA128" s="121">
        <f t="shared" si="82"/>
        <v>0</v>
      </c>
      <c r="BB128" s="182"/>
      <c r="BC128" s="182"/>
      <c r="BD128" s="182"/>
      <c r="BE128" s="190"/>
      <c r="BF128" s="182">
        <f t="shared" si="64"/>
        <v>0</v>
      </c>
      <c r="BG128" s="183">
        <f t="shared" si="65"/>
        <v>0</v>
      </c>
      <c r="BH128" s="58"/>
      <c r="BI128" s="52">
        <f t="shared" si="70"/>
        <v>0</v>
      </c>
      <c r="BK128" s="8"/>
    </row>
    <row r="129" spans="1:63" s="7" customFormat="1" ht="15" customHeight="1" outlineLevel="2">
      <c r="A129" s="219" t="s">
        <v>220</v>
      </c>
      <c r="B129" s="226" t="s">
        <v>29</v>
      </c>
      <c r="C129" s="225" t="s">
        <v>14</v>
      </c>
      <c r="D129" s="173"/>
      <c r="E129" s="173"/>
      <c r="F129" s="173"/>
      <c r="G129" s="173"/>
      <c r="H129" s="173"/>
      <c r="I129" s="173"/>
      <c r="J129" s="120">
        <f t="shared" si="102"/>
        <v>0</v>
      </c>
      <c r="K129" s="131"/>
      <c r="L129" s="132"/>
      <c r="M129" s="133"/>
      <c r="N129" s="133"/>
      <c r="O129" s="134"/>
      <c r="P129" s="133"/>
      <c r="Q129" s="134"/>
      <c r="R129" s="133"/>
      <c r="S129" s="133"/>
      <c r="T129" s="134"/>
      <c r="U129" s="133"/>
      <c r="V129" s="134"/>
      <c r="W129" s="134"/>
      <c r="X129" s="134"/>
      <c r="Y129" s="133"/>
      <c r="Z129" s="133"/>
      <c r="AA129" s="134"/>
      <c r="AB129" s="133"/>
      <c r="AC129" s="134"/>
      <c r="AD129" s="134"/>
      <c r="AE129" s="134"/>
      <c r="AF129" s="134"/>
      <c r="AG129" s="133"/>
      <c r="AH129" s="133"/>
      <c r="AI129" s="133"/>
      <c r="AJ129" s="134"/>
      <c r="AK129" s="133"/>
      <c r="AL129" s="134"/>
      <c r="AM129" s="134"/>
      <c r="AN129" s="134"/>
      <c r="AO129" s="134"/>
      <c r="AP129" s="134"/>
      <c r="AQ129" s="133"/>
      <c r="AR129" s="133"/>
      <c r="AS129" s="133"/>
      <c r="AT129" s="133"/>
      <c r="AU129" s="133"/>
      <c r="AV129" s="134"/>
      <c r="AW129" s="134"/>
      <c r="AX129" s="134"/>
      <c r="AY129" s="133"/>
      <c r="AZ129" s="135"/>
      <c r="BA129" s="121">
        <f t="shared" si="82"/>
        <v>0</v>
      </c>
      <c r="BB129" s="182"/>
      <c r="BC129" s="182"/>
      <c r="BD129" s="182"/>
      <c r="BE129" s="190"/>
      <c r="BF129" s="182">
        <f t="shared" si="64"/>
        <v>0</v>
      </c>
      <c r="BG129" s="183">
        <f t="shared" si="65"/>
        <v>0</v>
      </c>
      <c r="BH129" s="58"/>
      <c r="BI129" s="52">
        <f t="shared" si="70"/>
        <v>0</v>
      </c>
      <c r="BK129" s="8"/>
    </row>
    <row r="130" spans="1:63" s="7" customFormat="1" ht="15" customHeight="1" outlineLevel="2">
      <c r="A130" s="219" t="s">
        <v>220</v>
      </c>
      <c r="B130" s="226" t="s">
        <v>29</v>
      </c>
      <c r="C130" s="225" t="s">
        <v>18</v>
      </c>
      <c r="D130" s="173"/>
      <c r="E130" s="173"/>
      <c r="F130" s="173"/>
      <c r="G130" s="173"/>
      <c r="H130" s="173"/>
      <c r="I130" s="173"/>
      <c r="J130" s="120">
        <f t="shared" si="102"/>
        <v>0</v>
      </c>
      <c r="K130" s="131"/>
      <c r="L130" s="132"/>
      <c r="M130" s="133"/>
      <c r="N130" s="133"/>
      <c r="O130" s="134"/>
      <c r="P130" s="133"/>
      <c r="Q130" s="134"/>
      <c r="R130" s="133"/>
      <c r="S130" s="133"/>
      <c r="T130" s="134"/>
      <c r="U130" s="133"/>
      <c r="V130" s="134"/>
      <c r="W130" s="134"/>
      <c r="X130" s="134"/>
      <c r="Y130" s="133"/>
      <c r="Z130" s="133"/>
      <c r="AA130" s="134"/>
      <c r="AB130" s="133"/>
      <c r="AC130" s="134"/>
      <c r="AD130" s="134"/>
      <c r="AE130" s="134"/>
      <c r="AF130" s="134"/>
      <c r="AG130" s="133"/>
      <c r="AH130" s="133"/>
      <c r="AI130" s="133"/>
      <c r="AJ130" s="134"/>
      <c r="AK130" s="133"/>
      <c r="AL130" s="134"/>
      <c r="AM130" s="134"/>
      <c r="AN130" s="134"/>
      <c r="AO130" s="134"/>
      <c r="AP130" s="134"/>
      <c r="AQ130" s="133"/>
      <c r="AR130" s="133"/>
      <c r="AS130" s="133"/>
      <c r="AT130" s="133"/>
      <c r="AU130" s="133"/>
      <c r="AV130" s="134"/>
      <c r="AW130" s="134"/>
      <c r="AX130" s="134"/>
      <c r="AY130" s="133"/>
      <c r="AZ130" s="135"/>
      <c r="BA130" s="121">
        <f t="shared" si="82"/>
        <v>0</v>
      </c>
      <c r="BB130" s="182"/>
      <c r="BC130" s="182"/>
      <c r="BD130" s="182"/>
      <c r="BE130" s="190"/>
      <c r="BF130" s="182">
        <f t="shared" si="64"/>
        <v>0</v>
      </c>
      <c r="BG130" s="183">
        <f t="shared" si="65"/>
        <v>0</v>
      </c>
      <c r="BH130" s="58"/>
      <c r="BI130" s="52">
        <f t="shared" si="70"/>
        <v>0</v>
      </c>
      <c r="BK130" s="8"/>
    </row>
    <row r="131" spans="1:63" s="7" customFormat="1" ht="15" customHeight="1" outlineLevel="2">
      <c r="A131" s="219" t="s">
        <v>220</v>
      </c>
      <c r="B131" s="226" t="s">
        <v>29</v>
      </c>
      <c r="C131" s="225" t="s">
        <v>13</v>
      </c>
      <c r="D131" s="173"/>
      <c r="E131" s="173"/>
      <c r="F131" s="173"/>
      <c r="G131" s="173"/>
      <c r="H131" s="173"/>
      <c r="I131" s="173"/>
      <c r="J131" s="120">
        <f t="shared" si="102"/>
        <v>0</v>
      </c>
      <c r="K131" s="131"/>
      <c r="L131" s="132"/>
      <c r="M131" s="133"/>
      <c r="N131" s="133"/>
      <c r="O131" s="134"/>
      <c r="P131" s="133"/>
      <c r="Q131" s="134"/>
      <c r="R131" s="133"/>
      <c r="S131" s="133"/>
      <c r="T131" s="134"/>
      <c r="U131" s="133"/>
      <c r="V131" s="134"/>
      <c r="W131" s="134"/>
      <c r="X131" s="134"/>
      <c r="Y131" s="133"/>
      <c r="Z131" s="133"/>
      <c r="AA131" s="134"/>
      <c r="AB131" s="133"/>
      <c r="AC131" s="134"/>
      <c r="AD131" s="134"/>
      <c r="AE131" s="134"/>
      <c r="AF131" s="134"/>
      <c r="AG131" s="133"/>
      <c r="AH131" s="133"/>
      <c r="AI131" s="133"/>
      <c r="AJ131" s="134"/>
      <c r="AK131" s="133"/>
      <c r="AL131" s="134"/>
      <c r="AM131" s="134"/>
      <c r="AN131" s="134"/>
      <c r="AO131" s="134"/>
      <c r="AP131" s="134"/>
      <c r="AQ131" s="133"/>
      <c r="AR131" s="133"/>
      <c r="AS131" s="133"/>
      <c r="AT131" s="133"/>
      <c r="AU131" s="133"/>
      <c r="AV131" s="134"/>
      <c r="AW131" s="134"/>
      <c r="AX131" s="134"/>
      <c r="AY131" s="133"/>
      <c r="AZ131" s="135"/>
      <c r="BA131" s="121">
        <f t="shared" si="82"/>
        <v>0</v>
      </c>
      <c r="BB131" s="182"/>
      <c r="BC131" s="182"/>
      <c r="BD131" s="182"/>
      <c r="BE131" s="190"/>
      <c r="BF131" s="182">
        <f t="shared" si="64"/>
        <v>0</v>
      </c>
      <c r="BG131" s="183">
        <f t="shared" si="65"/>
        <v>0</v>
      </c>
      <c r="BH131" s="58"/>
      <c r="BI131" s="52">
        <f t="shared" si="70"/>
        <v>0</v>
      </c>
      <c r="BK131" s="8"/>
    </row>
    <row r="132" spans="1:63" s="7" customFormat="1" ht="15" customHeight="1" outlineLevel="2">
      <c r="A132" s="219" t="s">
        <v>220</v>
      </c>
      <c r="B132" s="226" t="s">
        <v>29</v>
      </c>
      <c r="C132" s="225" t="s">
        <v>143</v>
      </c>
      <c r="D132" s="173"/>
      <c r="E132" s="173"/>
      <c r="F132" s="173"/>
      <c r="G132" s="173"/>
      <c r="H132" s="173"/>
      <c r="I132" s="173"/>
      <c r="J132" s="120">
        <f t="shared" si="102"/>
        <v>0</v>
      </c>
      <c r="K132" s="131"/>
      <c r="L132" s="132"/>
      <c r="M132" s="133"/>
      <c r="N132" s="133"/>
      <c r="O132" s="134"/>
      <c r="P132" s="133"/>
      <c r="Q132" s="134"/>
      <c r="R132" s="133"/>
      <c r="S132" s="133"/>
      <c r="T132" s="134"/>
      <c r="U132" s="133"/>
      <c r="V132" s="134"/>
      <c r="W132" s="134"/>
      <c r="X132" s="134"/>
      <c r="Y132" s="133"/>
      <c r="Z132" s="133"/>
      <c r="AA132" s="134"/>
      <c r="AB132" s="133"/>
      <c r="AC132" s="134"/>
      <c r="AD132" s="134"/>
      <c r="AE132" s="134"/>
      <c r="AF132" s="134"/>
      <c r="AG132" s="133"/>
      <c r="AH132" s="133"/>
      <c r="AI132" s="133"/>
      <c r="AJ132" s="134"/>
      <c r="AK132" s="133"/>
      <c r="AL132" s="134"/>
      <c r="AM132" s="134"/>
      <c r="AN132" s="134"/>
      <c r="AO132" s="134"/>
      <c r="AP132" s="134"/>
      <c r="AQ132" s="133"/>
      <c r="AR132" s="133"/>
      <c r="AS132" s="133"/>
      <c r="AT132" s="133"/>
      <c r="AU132" s="133"/>
      <c r="AV132" s="134"/>
      <c r="AW132" s="134"/>
      <c r="AX132" s="134"/>
      <c r="AY132" s="133"/>
      <c r="AZ132" s="135"/>
      <c r="BA132" s="121">
        <f t="shared" si="82"/>
        <v>0</v>
      </c>
      <c r="BB132" s="182"/>
      <c r="BC132" s="182"/>
      <c r="BD132" s="182"/>
      <c r="BE132" s="190"/>
      <c r="BF132" s="182">
        <f t="shared" ref="BF132:BF195" si="103">BE132+H132-V132</f>
        <v>0</v>
      </c>
      <c r="BG132" s="183">
        <f t="shared" ref="BG132:BG195" si="104">J132-SUM(BA132,BB132,BC132,BD132,BF132)</f>
        <v>0</v>
      </c>
      <c r="BH132" s="58"/>
      <c r="BI132" s="52">
        <f t="shared" si="70"/>
        <v>0</v>
      </c>
      <c r="BK132" s="8"/>
    </row>
    <row r="133" spans="1:63" s="78" customFormat="1" ht="15" customHeight="1" outlineLevel="1">
      <c r="A133" s="222" t="s">
        <v>220</v>
      </c>
      <c r="B133" s="223"/>
      <c r="C133" s="223"/>
      <c r="D133" s="122">
        <f t="shared" ref="D133" si="105">SUM(D126:D132)</f>
        <v>0</v>
      </c>
      <c r="E133" s="122">
        <f t="shared" ref="E133:AZ133" si="106">SUM(E126:E132)</f>
        <v>0</v>
      </c>
      <c r="F133" s="122">
        <f t="shared" si="106"/>
        <v>0</v>
      </c>
      <c r="G133" s="122">
        <f t="shared" si="106"/>
        <v>0</v>
      </c>
      <c r="H133" s="122">
        <f t="shared" si="106"/>
        <v>0</v>
      </c>
      <c r="I133" s="122">
        <f t="shared" si="106"/>
        <v>0</v>
      </c>
      <c r="J133" s="123">
        <f t="shared" si="106"/>
        <v>0</v>
      </c>
      <c r="K133" s="124">
        <f t="shared" si="106"/>
        <v>0</v>
      </c>
      <c r="L133" s="125">
        <f t="shared" si="106"/>
        <v>0</v>
      </c>
      <c r="M133" s="126">
        <f t="shared" si="106"/>
        <v>0</v>
      </c>
      <c r="N133" s="126">
        <f t="shared" si="106"/>
        <v>0</v>
      </c>
      <c r="O133" s="127">
        <f t="shared" si="106"/>
        <v>0</v>
      </c>
      <c r="P133" s="126">
        <f t="shared" si="106"/>
        <v>0</v>
      </c>
      <c r="Q133" s="127">
        <f t="shared" si="106"/>
        <v>0</v>
      </c>
      <c r="R133" s="126">
        <f t="shared" si="106"/>
        <v>0</v>
      </c>
      <c r="S133" s="126">
        <f t="shared" si="106"/>
        <v>0</v>
      </c>
      <c r="T133" s="127">
        <f t="shared" si="106"/>
        <v>0</v>
      </c>
      <c r="U133" s="126">
        <f t="shared" si="106"/>
        <v>0</v>
      </c>
      <c r="V133" s="127">
        <f t="shared" si="106"/>
        <v>0</v>
      </c>
      <c r="W133" s="127">
        <f t="shared" si="106"/>
        <v>0</v>
      </c>
      <c r="X133" s="127">
        <f t="shared" si="106"/>
        <v>0</v>
      </c>
      <c r="Y133" s="126">
        <f t="shared" si="106"/>
        <v>0</v>
      </c>
      <c r="Z133" s="126">
        <f t="shared" si="106"/>
        <v>0</v>
      </c>
      <c r="AA133" s="127">
        <f t="shared" si="106"/>
        <v>0</v>
      </c>
      <c r="AB133" s="126">
        <f t="shared" si="106"/>
        <v>0</v>
      </c>
      <c r="AC133" s="127">
        <f t="shared" si="106"/>
        <v>0</v>
      </c>
      <c r="AD133" s="127">
        <f t="shared" si="106"/>
        <v>0</v>
      </c>
      <c r="AE133" s="127">
        <f t="shared" si="106"/>
        <v>0</v>
      </c>
      <c r="AF133" s="127">
        <f t="shared" si="106"/>
        <v>0</v>
      </c>
      <c r="AG133" s="126">
        <f t="shared" si="106"/>
        <v>0</v>
      </c>
      <c r="AH133" s="126">
        <f t="shared" si="106"/>
        <v>0</v>
      </c>
      <c r="AI133" s="126">
        <f t="shared" si="106"/>
        <v>0</v>
      </c>
      <c r="AJ133" s="127">
        <f t="shared" si="106"/>
        <v>0</v>
      </c>
      <c r="AK133" s="126">
        <f t="shared" si="106"/>
        <v>0</v>
      </c>
      <c r="AL133" s="127">
        <f t="shared" si="106"/>
        <v>0</v>
      </c>
      <c r="AM133" s="127">
        <f t="shared" si="106"/>
        <v>0</v>
      </c>
      <c r="AN133" s="127">
        <f t="shared" si="106"/>
        <v>0</v>
      </c>
      <c r="AO133" s="127">
        <f t="shared" si="106"/>
        <v>0</v>
      </c>
      <c r="AP133" s="127">
        <f t="shared" si="106"/>
        <v>0</v>
      </c>
      <c r="AQ133" s="126">
        <f t="shared" si="106"/>
        <v>0</v>
      </c>
      <c r="AR133" s="126"/>
      <c r="AS133" s="126">
        <f t="shared" si="106"/>
        <v>0</v>
      </c>
      <c r="AT133" s="126">
        <f t="shared" si="106"/>
        <v>0</v>
      </c>
      <c r="AU133" s="126">
        <f t="shared" si="106"/>
        <v>0</v>
      </c>
      <c r="AV133" s="127">
        <f t="shared" si="106"/>
        <v>0</v>
      </c>
      <c r="AW133" s="127">
        <f t="shared" si="106"/>
        <v>0</v>
      </c>
      <c r="AX133" s="127">
        <f t="shared" si="106"/>
        <v>0</v>
      </c>
      <c r="AY133" s="126">
        <f t="shared" si="106"/>
        <v>0</v>
      </c>
      <c r="AZ133" s="128">
        <f t="shared" si="106"/>
        <v>0</v>
      </c>
      <c r="BA133" s="129">
        <f t="shared" si="82"/>
        <v>0</v>
      </c>
      <c r="BB133" s="127">
        <f t="shared" ref="BB133:BD133" si="107">SUM(BB126:BB132)</f>
        <v>0</v>
      </c>
      <c r="BC133" s="127">
        <f t="shared" si="107"/>
        <v>0</v>
      </c>
      <c r="BD133" s="127">
        <f t="shared" si="107"/>
        <v>0</v>
      </c>
      <c r="BE133" s="191">
        <f>SUM(BE126:BE132)</f>
        <v>0</v>
      </c>
      <c r="BF133" s="127">
        <f t="shared" si="103"/>
        <v>0</v>
      </c>
      <c r="BG133" s="184">
        <f t="shared" si="104"/>
        <v>0</v>
      </c>
      <c r="BH133" s="67"/>
      <c r="BI133" s="53">
        <f t="shared" si="70"/>
        <v>0</v>
      </c>
      <c r="BK133" s="79"/>
    </row>
    <row r="134" spans="1:63" s="80" customFormat="1" ht="15" customHeight="1">
      <c r="A134" s="262" t="s">
        <v>220</v>
      </c>
      <c r="B134" s="224"/>
      <c r="C134" s="224"/>
      <c r="D134" s="109">
        <f t="shared" ref="D134:AZ134" si="108">SUM(D133,D118,D97,D104,D111,D125)</f>
        <v>29</v>
      </c>
      <c r="E134" s="109">
        <f t="shared" si="108"/>
        <v>0</v>
      </c>
      <c r="F134" s="109">
        <f t="shared" si="108"/>
        <v>295</v>
      </c>
      <c r="G134" s="109">
        <f t="shared" si="108"/>
        <v>0</v>
      </c>
      <c r="H134" s="109">
        <f t="shared" si="108"/>
        <v>0</v>
      </c>
      <c r="I134" s="109">
        <f t="shared" si="108"/>
        <v>0</v>
      </c>
      <c r="J134" s="110">
        <f t="shared" si="108"/>
        <v>324</v>
      </c>
      <c r="K134" s="111">
        <f t="shared" si="108"/>
        <v>14</v>
      </c>
      <c r="L134" s="112">
        <f t="shared" si="108"/>
        <v>0</v>
      </c>
      <c r="M134" s="113">
        <f t="shared" si="108"/>
        <v>4</v>
      </c>
      <c r="N134" s="113">
        <f t="shared" si="108"/>
        <v>13</v>
      </c>
      <c r="O134" s="114">
        <f t="shared" si="108"/>
        <v>15</v>
      </c>
      <c r="P134" s="113">
        <f t="shared" si="108"/>
        <v>9</v>
      </c>
      <c r="Q134" s="114">
        <f t="shared" si="108"/>
        <v>1</v>
      </c>
      <c r="R134" s="113">
        <f t="shared" si="108"/>
        <v>4</v>
      </c>
      <c r="S134" s="113">
        <f t="shared" si="108"/>
        <v>1</v>
      </c>
      <c r="T134" s="114">
        <f t="shared" si="108"/>
        <v>0</v>
      </c>
      <c r="U134" s="113">
        <f t="shared" si="108"/>
        <v>0</v>
      </c>
      <c r="V134" s="114">
        <f t="shared" si="108"/>
        <v>0</v>
      </c>
      <c r="W134" s="114">
        <f t="shared" si="108"/>
        <v>6</v>
      </c>
      <c r="X134" s="114">
        <f t="shared" si="108"/>
        <v>2</v>
      </c>
      <c r="Y134" s="113">
        <f t="shared" si="108"/>
        <v>8</v>
      </c>
      <c r="Z134" s="113">
        <f t="shared" si="108"/>
        <v>7</v>
      </c>
      <c r="AA134" s="114">
        <f t="shared" si="108"/>
        <v>4</v>
      </c>
      <c r="AB134" s="113">
        <f t="shared" si="108"/>
        <v>3</v>
      </c>
      <c r="AC134" s="114">
        <f t="shared" si="108"/>
        <v>2</v>
      </c>
      <c r="AD134" s="114">
        <f t="shared" si="108"/>
        <v>0</v>
      </c>
      <c r="AE134" s="114">
        <f t="shared" si="108"/>
        <v>0</v>
      </c>
      <c r="AF134" s="114">
        <f t="shared" si="108"/>
        <v>8</v>
      </c>
      <c r="AG134" s="113">
        <f t="shared" si="108"/>
        <v>0</v>
      </c>
      <c r="AH134" s="113">
        <f t="shared" si="108"/>
        <v>0</v>
      </c>
      <c r="AI134" s="113">
        <f t="shared" si="108"/>
        <v>0</v>
      </c>
      <c r="AJ134" s="114">
        <f t="shared" si="108"/>
        <v>0</v>
      </c>
      <c r="AK134" s="113">
        <f t="shared" si="108"/>
        <v>7</v>
      </c>
      <c r="AL134" s="114">
        <f t="shared" si="108"/>
        <v>1</v>
      </c>
      <c r="AM134" s="114">
        <f t="shared" si="108"/>
        <v>9</v>
      </c>
      <c r="AN134" s="114">
        <f t="shared" si="108"/>
        <v>2</v>
      </c>
      <c r="AO134" s="114">
        <f t="shared" si="108"/>
        <v>0</v>
      </c>
      <c r="AP134" s="114">
        <f t="shared" si="108"/>
        <v>6</v>
      </c>
      <c r="AQ134" s="113">
        <f t="shared" si="108"/>
        <v>0</v>
      </c>
      <c r="AR134" s="113"/>
      <c r="AS134" s="113">
        <f t="shared" si="108"/>
        <v>0</v>
      </c>
      <c r="AT134" s="113">
        <f t="shared" si="108"/>
        <v>0</v>
      </c>
      <c r="AU134" s="113">
        <f t="shared" si="108"/>
        <v>13</v>
      </c>
      <c r="AV134" s="114">
        <f t="shared" si="108"/>
        <v>0</v>
      </c>
      <c r="AW134" s="114">
        <f t="shared" si="108"/>
        <v>0</v>
      </c>
      <c r="AX134" s="114">
        <f t="shared" si="108"/>
        <v>0</v>
      </c>
      <c r="AY134" s="113">
        <f t="shared" si="108"/>
        <v>8</v>
      </c>
      <c r="AZ134" s="115">
        <f t="shared" si="108"/>
        <v>0</v>
      </c>
      <c r="BA134" s="116">
        <f t="shared" ref="BA134" si="109">SUM(K134:AZ134)</f>
        <v>147</v>
      </c>
      <c r="BB134" s="114">
        <f t="shared" ref="BB134:BE134" si="110">SUM(BB133,BB118,BB97,BB104,BB111,BB125)</f>
        <v>1</v>
      </c>
      <c r="BC134" s="114">
        <f t="shared" si="110"/>
        <v>6</v>
      </c>
      <c r="BD134" s="114">
        <f t="shared" si="110"/>
        <v>0</v>
      </c>
      <c r="BE134" s="188">
        <f t="shared" si="110"/>
        <v>21</v>
      </c>
      <c r="BF134" s="114">
        <f t="shared" si="103"/>
        <v>21</v>
      </c>
      <c r="BG134" s="117">
        <f t="shared" si="104"/>
        <v>149</v>
      </c>
      <c r="BH134" s="68"/>
      <c r="BI134" s="54">
        <f t="shared" si="70"/>
        <v>198</v>
      </c>
      <c r="BK134" s="81"/>
    </row>
    <row r="135" spans="1:63" ht="15" customHeight="1" outlineLevel="2">
      <c r="A135" s="219" t="s">
        <v>220</v>
      </c>
      <c r="B135" s="221" t="s">
        <v>24</v>
      </c>
      <c r="C135" s="221" t="s">
        <v>17</v>
      </c>
      <c r="D135" s="86">
        <v>1</v>
      </c>
      <c r="E135" s="86"/>
      <c r="F135" s="86"/>
      <c r="G135" s="86"/>
      <c r="H135" s="86"/>
      <c r="I135" s="86"/>
      <c r="J135" s="87">
        <f t="shared" ref="J135:J140" si="111">SUM(D135:H135)-I135</f>
        <v>1</v>
      </c>
      <c r="K135" s="88"/>
      <c r="L135" s="89"/>
      <c r="M135" s="85"/>
      <c r="N135" s="85"/>
      <c r="O135" s="90"/>
      <c r="P135" s="85"/>
      <c r="Q135" s="90"/>
      <c r="R135" s="85"/>
      <c r="S135" s="85"/>
      <c r="T135" s="90"/>
      <c r="U135" s="85"/>
      <c r="V135" s="90"/>
      <c r="W135" s="90"/>
      <c r="X135" s="90"/>
      <c r="Y135" s="85"/>
      <c r="Z135" s="85"/>
      <c r="AA135" s="90"/>
      <c r="AB135" s="85"/>
      <c r="AC135" s="90"/>
      <c r="AD135" s="90"/>
      <c r="AE135" s="90"/>
      <c r="AF135" s="90"/>
      <c r="AG135" s="85"/>
      <c r="AH135" s="85"/>
      <c r="AI135" s="85"/>
      <c r="AJ135" s="90"/>
      <c r="AK135" s="85"/>
      <c r="AL135" s="90"/>
      <c r="AM135" s="90"/>
      <c r="AN135" s="90"/>
      <c r="AO135" s="90"/>
      <c r="AP135" s="90"/>
      <c r="AQ135" s="85"/>
      <c r="AR135" s="85"/>
      <c r="AS135" s="85"/>
      <c r="AT135" s="85"/>
      <c r="AU135" s="85"/>
      <c r="AV135" s="90"/>
      <c r="AW135" s="90"/>
      <c r="AX135" s="90"/>
      <c r="AY135" s="85"/>
      <c r="AZ135" s="91"/>
      <c r="BA135" s="92">
        <f t="shared" ref="BA135:BA140" si="112">SUM(K135:AZ135)</f>
        <v>0</v>
      </c>
      <c r="BB135" s="93"/>
      <c r="BC135" s="93">
        <v>1</v>
      </c>
      <c r="BD135" s="93"/>
      <c r="BE135" s="186"/>
      <c r="BF135" s="93">
        <f t="shared" si="103"/>
        <v>0</v>
      </c>
      <c r="BG135" s="94">
        <f t="shared" si="104"/>
        <v>0</v>
      </c>
      <c r="BH135" s="59"/>
      <c r="BI135" s="49">
        <f t="shared" ref="BI135:BI169" si="113">SUM(BB135:BG135)</f>
        <v>1</v>
      </c>
      <c r="BK135" s="9"/>
    </row>
    <row r="136" spans="1:63" ht="15" customHeight="1" outlineLevel="2">
      <c r="A136" s="219" t="s">
        <v>220</v>
      </c>
      <c r="B136" s="221" t="s">
        <v>24</v>
      </c>
      <c r="C136" s="221" t="s">
        <v>36</v>
      </c>
      <c r="D136" s="86"/>
      <c r="E136" s="86"/>
      <c r="F136" s="86"/>
      <c r="G136" s="86"/>
      <c r="H136" s="86"/>
      <c r="I136" s="86"/>
      <c r="J136" s="87">
        <f t="shared" si="111"/>
        <v>0</v>
      </c>
      <c r="K136" s="88"/>
      <c r="L136" s="89"/>
      <c r="M136" s="85"/>
      <c r="N136" s="85"/>
      <c r="O136" s="90"/>
      <c r="P136" s="85"/>
      <c r="Q136" s="90"/>
      <c r="R136" s="85"/>
      <c r="S136" s="85"/>
      <c r="T136" s="90"/>
      <c r="U136" s="85"/>
      <c r="V136" s="90"/>
      <c r="W136" s="90"/>
      <c r="X136" s="90"/>
      <c r="Y136" s="85"/>
      <c r="Z136" s="85"/>
      <c r="AA136" s="90"/>
      <c r="AB136" s="85"/>
      <c r="AC136" s="90"/>
      <c r="AD136" s="90"/>
      <c r="AE136" s="90"/>
      <c r="AF136" s="90"/>
      <c r="AG136" s="85"/>
      <c r="AH136" s="85"/>
      <c r="AI136" s="85"/>
      <c r="AJ136" s="90"/>
      <c r="AK136" s="85"/>
      <c r="AL136" s="90"/>
      <c r="AM136" s="90"/>
      <c r="AN136" s="90"/>
      <c r="AO136" s="90"/>
      <c r="AP136" s="90"/>
      <c r="AQ136" s="85"/>
      <c r="AR136" s="85"/>
      <c r="AS136" s="85"/>
      <c r="AT136" s="85"/>
      <c r="AU136" s="85"/>
      <c r="AV136" s="90"/>
      <c r="AW136" s="90"/>
      <c r="AX136" s="90"/>
      <c r="AY136" s="85"/>
      <c r="AZ136" s="91"/>
      <c r="BA136" s="92">
        <f t="shared" si="112"/>
        <v>0</v>
      </c>
      <c r="BB136" s="93"/>
      <c r="BC136" s="93"/>
      <c r="BD136" s="93"/>
      <c r="BE136" s="186"/>
      <c r="BF136" s="93">
        <f t="shared" si="103"/>
        <v>0</v>
      </c>
      <c r="BG136" s="94">
        <f t="shared" si="104"/>
        <v>0</v>
      </c>
      <c r="BH136" s="59"/>
      <c r="BI136" s="49">
        <f t="shared" si="113"/>
        <v>0</v>
      </c>
      <c r="BK136" s="9"/>
    </row>
    <row r="137" spans="1:63" ht="15" customHeight="1" outlineLevel="2">
      <c r="A137" s="219" t="s">
        <v>220</v>
      </c>
      <c r="B137" s="221" t="s">
        <v>24</v>
      </c>
      <c r="C137" s="221" t="s">
        <v>18</v>
      </c>
      <c r="D137" s="86"/>
      <c r="E137" s="86"/>
      <c r="F137" s="86"/>
      <c r="G137" s="86"/>
      <c r="H137" s="86"/>
      <c r="I137" s="86"/>
      <c r="J137" s="87">
        <f t="shared" si="111"/>
        <v>0</v>
      </c>
      <c r="K137" s="88"/>
      <c r="L137" s="89"/>
      <c r="M137" s="85"/>
      <c r="N137" s="85"/>
      <c r="O137" s="90"/>
      <c r="P137" s="85"/>
      <c r="Q137" s="90"/>
      <c r="R137" s="85"/>
      <c r="S137" s="85"/>
      <c r="T137" s="90"/>
      <c r="U137" s="85"/>
      <c r="V137" s="90"/>
      <c r="W137" s="90"/>
      <c r="X137" s="90"/>
      <c r="Y137" s="85"/>
      <c r="Z137" s="85"/>
      <c r="AA137" s="90"/>
      <c r="AB137" s="85"/>
      <c r="AC137" s="90"/>
      <c r="AD137" s="90"/>
      <c r="AE137" s="90"/>
      <c r="AF137" s="90"/>
      <c r="AG137" s="85"/>
      <c r="AH137" s="85"/>
      <c r="AI137" s="85"/>
      <c r="AJ137" s="90"/>
      <c r="AK137" s="85"/>
      <c r="AL137" s="90"/>
      <c r="AM137" s="90"/>
      <c r="AN137" s="90"/>
      <c r="AO137" s="90"/>
      <c r="AP137" s="90"/>
      <c r="AQ137" s="85"/>
      <c r="AR137" s="85"/>
      <c r="AS137" s="85"/>
      <c r="AT137" s="85"/>
      <c r="AU137" s="85"/>
      <c r="AV137" s="90"/>
      <c r="AW137" s="90"/>
      <c r="AX137" s="90"/>
      <c r="AY137" s="85"/>
      <c r="AZ137" s="91"/>
      <c r="BA137" s="92">
        <f t="shared" si="112"/>
        <v>0</v>
      </c>
      <c r="BB137" s="93"/>
      <c r="BC137" s="93"/>
      <c r="BD137" s="93"/>
      <c r="BE137" s="186"/>
      <c r="BF137" s="93">
        <f t="shared" si="103"/>
        <v>0</v>
      </c>
      <c r="BG137" s="94">
        <f t="shared" si="104"/>
        <v>0</v>
      </c>
      <c r="BH137" s="59"/>
      <c r="BI137" s="49">
        <f t="shared" si="113"/>
        <v>0</v>
      </c>
      <c r="BK137" s="9"/>
    </row>
    <row r="138" spans="1:63" ht="15" customHeight="1" outlineLevel="2">
      <c r="A138" s="219" t="s">
        <v>220</v>
      </c>
      <c r="B138" s="221" t="s">
        <v>24</v>
      </c>
      <c r="C138" s="221" t="s">
        <v>14</v>
      </c>
      <c r="D138" s="86"/>
      <c r="E138" s="86"/>
      <c r="F138" s="86"/>
      <c r="G138" s="86"/>
      <c r="H138" s="86"/>
      <c r="I138" s="86"/>
      <c r="J138" s="87">
        <f t="shared" si="111"/>
        <v>0</v>
      </c>
      <c r="K138" s="88"/>
      <c r="L138" s="89"/>
      <c r="M138" s="85"/>
      <c r="N138" s="85"/>
      <c r="O138" s="90"/>
      <c r="P138" s="85"/>
      <c r="Q138" s="90"/>
      <c r="R138" s="85"/>
      <c r="S138" s="85"/>
      <c r="T138" s="90"/>
      <c r="U138" s="85"/>
      <c r="V138" s="90"/>
      <c r="W138" s="90"/>
      <c r="X138" s="90"/>
      <c r="Y138" s="85"/>
      <c r="Z138" s="85"/>
      <c r="AA138" s="90"/>
      <c r="AB138" s="85"/>
      <c r="AC138" s="90"/>
      <c r="AD138" s="90"/>
      <c r="AE138" s="90"/>
      <c r="AF138" s="90"/>
      <c r="AG138" s="85"/>
      <c r="AH138" s="85"/>
      <c r="AI138" s="85"/>
      <c r="AJ138" s="90"/>
      <c r="AK138" s="85"/>
      <c r="AL138" s="90"/>
      <c r="AM138" s="90"/>
      <c r="AN138" s="90"/>
      <c r="AO138" s="90"/>
      <c r="AP138" s="90"/>
      <c r="AQ138" s="85"/>
      <c r="AR138" s="85"/>
      <c r="AS138" s="85"/>
      <c r="AT138" s="85"/>
      <c r="AU138" s="85"/>
      <c r="AV138" s="90"/>
      <c r="AW138" s="90"/>
      <c r="AX138" s="90"/>
      <c r="AY138" s="85"/>
      <c r="AZ138" s="91"/>
      <c r="BA138" s="92">
        <f t="shared" si="112"/>
        <v>0</v>
      </c>
      <c r="BB138" s="93"/>
      <c r="BC138" s="93"/>
      <c r="BD138" s="93"/>
      <c r="BE138" s="186"/>
      <c r="BF138" s="93">
        <f t="shared" si="103"/>
        <v>0</v>
      </c>
      <c r="BG138" s="94">
        <f t="shared" si="104"/>
        <v>0</v>
      </c>
      <c r="BH138" s="59"/>
      <c r="BI138" s="49">
        <f t="shared" si="113"/>
        <v>0</v>
      </c>
      <c r="BK138" s="9"/>
    </row>
    <row r="139" spans="1:63" ht="15" customHeight="1" outlineLevel="2">
      <c r="A139" s="219" t="s">
        <v>220</v>
      </c>
      <c r="B139" s="221" t="s">
        <v>24</v>
      </c>
      <c r="C139" s="221" t="s">
        <v>143</v>
      </c>
      <c r="D139" s="86">
        <v>2</v>
      </c>
      <c r="E139" s="86"/>
      <c r="F139" s="86"/>
      <c r="G139" s="86"/>
      <c r="H139" s="86"/>
      <c r="I139" s="86"/>
      <c r="J139" s="87">
        <f t="shared" si="111"/>
        <v>2</v>
      </c>
      <c r="K139" s="88"/>
      <c r="L139" s="89"/>
      <c r="M139" s="85"/>
      <c r="N139" s="85"/>
      <c r="O139" s="90"/>
      <c r="P139" s="85"/>
      <c r="Q139" s="90"/>
      <c r="R139" s="85"/>
      <c r="S139" s="85"/>
      <c r="T139" s="90"/>
      <c r="U139" s="85"/>
      <c r="V139" s="90"/>
      <c r="W139" s="90"/>
      <c r="X139" s="90"/>
      <c r="Y139" s="85"/>
      <c r="Z139" s="85"/>
      <c r="AA139" s="90"/>
      <c r="AB139" s="85"/>
      <c r="AC139" s="90"/>
      <c r="AD139" s="90"/>
      <c r="AE139" s="90"/>
      <c r="AF139" s="90"/>
      <c r="AG139" s="85"/>
      <c r="AH139" s="85"/>
      <c r="AI139" s="85"/>
      <c r="AJ139" s="90"/>
      <c r="AK139" s="85"/>
      <c r="AL139" s="90"/>
      <c r="AM139" s="90"/>
      <c r="AN139" s="90"/>
      <c r="AO139" s="90"/>
      <c r="AP139" s="90"/>
      <c r="AQ139" s="85"/>
      <c r="AR139" s="85"/>
      <c r="AS139" s="85"/>
      <c r="AT139" s="139"/>
      <c r="AU139" s="85"/>
      <c r="AV139" s="90"/>
      <c r="AW139" s="90"/>
      <c r="AX139" s="90"/>
      <c r="AY139" s="85"/>
      <c r="AZ139" s="91"/>
      <c r="BA139" s="92">
        <f t="shared" si="112"/>
        <v>0</v>
      </c>
      <c r="BB139" s="93"/>
      <c r="BC139" s="93">
        <v>2</v>
      </c>
      <c r="BD139" s="93"/>
      <c r="BE139" s="186"/>
      <c r="BF139" s="93">
        <f t="shared" si="103"/>
        <v>0</v>
      </c>
      <c r="BG139" s="94">
        <f t="shared" si="104"/>
        <v>0</v>
      </c>
      <c r="BH139" s="59"/>
      <c r="BI139" s="49">
        <f t="shared" si="113"/>
        <v>2</v>
      </c>
      <c r="BK139" s="9"/>
    </row>
    <row r="140" spans="1:63" ht="15" customHeight="1" outlineLevel="2">
      <c r="A140" s="219" t="s">
        <v>220</v>
      </c>
      <c r="B140" s="221" t="s">
        <v>24</v>
      </c>
      <c r="C140" s="221" t="s">
        <v>38</v>
      </c>
      <c r="D140" s="86"/>
      <c r="E140" s="86"/>
      <c r="F140" s="86"/>
      <c r="G140" s="86"/>
      <c r="H140" s="86"/>
      <c r="I140" s="86"/>
      <c r="J140" s="87">
        <f t="shared" si="111"/>
        <v>0</v>
      </c>
      <c r="K140" s="88"/>
      <c r="L140" s="89"/>
      <c r="M140" s="85"/>
      <c r="N140" s="85"/>
      <c r="O140" s="90"/>
      <c r="P140" s="85"/>
      <c r="Q140" s="90"/>
      <c r="R140" s="85"/>
      <c r="S140" s="85"/>
      <c r="T140" s="90"/>
      <c r="U140" s="85"/>
      <c r="V140" s="90"/>
      <c r="W140" s="90"/>
      <c r="X140" s="90"/>
      <c r="Y140" s="85"/>
      <c r="Z140" s="85"/>
      <c r="AA140" s="90"/>
      <c r="AB140" s="85"/>
      <c r="AC140" s="90"/>
      <c r="AD140" s="90"/>
      <c r="AE140" s="90"/>
      <c r="AF140" s="90"/>
      <c r="AG140" s="85"/>
      <c r="AH140" s="85"/>
      <c r="AI140" s="85"/>
      <c r="AJ140" s="90"/>
      <c r="AK140" s="85"/>
      <c r="AL140" s="90"/>
      <c r="AM140" s="90"/>
      <c r="AN140" s="90"/>
      <c r="AO140" s="90"/>
      <c r="AP140" s="90"/>
      <c r="AQ140" s="85"/>
      <c r="AR140" s="85"/>
      <c r="AS140" s="85"/>
      <c r="AT140" s="139"/>
      <c r="AU140" s="85"/>
      <c r="AV140" s="90"/>
      <c r="AW140" s="90"/>
      <c r="AX140" s="90"/>
      <c r="AY140" s="85"/>
      <c r="AZ140" s="91"/>
      <c r="BA140" s="92">
        <f t="shared" si="112"/>
        <v>0</v>
      </c>
      <c r="BB140" s="93"/>
      <c r="BC140" s="93"/>
      <c r="BD140" s="93"/>
      <c r="BE140" s="186"/>
      <c r="BF140" s="93">
        <f t="shared" si="103"/>
        <v>0</v>
      </c>
      <c r="BG140" s="94">
        <f t="shared" si="104"/>
        <v>0</v>
      </c>
      <c r="BH140" s="59"/>
      <c r="BI140" s="49">
        <f t="shared" si="113"/>
        <v>0</v>
      </c>
      <c r="BK140" s="9"/>
    </row>
    <row r="141" spans="1:63" s="13" customFormat="1" ht="15" customHeight="1" outlineLevel="1">
      <c r="A141" s="222" t="s">
        <v>220</v>
      </c>
      <c r="B141" s="223"/>
      <c r="C141" s="223"/>
      <c r="D141" s="95">
        <f t="shared" ref="D141:I141" si="114">SUM(D135:D140)</f>
        <v>3</v>
      </c>
      <c r="E141" s="95">
        <f t="shared" si="114"/>
        <v>0</v>
      </c>
      <c r="F141" s="95">
        <f t="shared" si="114"/>
        <v>0</v>
      </c>
      <c r="G141" s="95">
        <f t="shared" si="114"/>
        <v>0</v>
      </c>
      <c r="H141" s="95">
        <f t="shared" si="114"/>
        <v>0</v>
      </c>
      <c r="I141" s="95">
        <f t="shared" si="114"/>
        <v>0</v>
      </c>
      <c r="J141" s="96">
        <f t="shared" ref="J141:AQ141" si="115">SUM(J135:J139)</f>
        <v>3</v>
      </c>
      <c r="K141" s="97">
        <f t="shared" si="115"/>
        <v>0</v>
      </c>
      <c r="L141" s="98">
        <f t="shared" si="115"/>
        <v>0</v>
      </c>
      <c r="M141" s="99">
        <f t="shared" si="115"/>
        <v>0</v>
      </c>
      <c r="N141" s="99">
        <f t="shared" si="115"/>
        <v>0</v>
      </c>
      <c r="O141" s="100">
        <f t="shared" si="115"/>
        <v>0</v>
      </c>
      <c r="P141" s="99">
        <f t="shared" si="115"/>
        <v>0</v>
      </c>
      <c r="Q141" s="100">
        <f t="shared" si="115"/>
        <v>0</v>
      </c>
      <c r="R141" s="99">
        <f t="shared" si="115"/>
        <v>0</v>
      </c>
      <c r="S141" s="99">
        <f t="shared" si="115"/>
        <v>0</v>
      </c>
      <c r="T141" s="100">
        <f t="shared" si="115"/>
        <v>0</v>
      </c>
      <c r="U141" s="99">
        <f t="shared" si="115"/>
        <v>0</v>
      </c>
      <c r="V141" s="100">
        <f t="shared" si="115"/>
        <v>0</v>
      </c>
      <c r="W141" s="100">
        <f t="shared" si="115"/>
        <v>0</v>
      </c>
      <c r="X141" s="100">
        <f t="shared" si="115"/>
        <v>0</v>
      </c>
      <c r="Y141" s="99">
        <f t="shared" si="115"/>
        <v>0</v>
      </c>
      <c r="Z141" s="99">
        <f t="shared" si="115"/>
        <v>0</v>
      </c>
      <c r="AA141" s="100">
        <f t="shared" si="115"/>
        <v>0</v>
      </c>
      <c r="AB141" s="99">
        <f t="shared" si="115"/>
        <v>0</v>
      </c>
      <c r="AC141" s="100">
        <f t="shared" si="115"/>
        <v>0</v>
      </c>
      <c r="AD141" s="100">
        <f t="shared" si="115"/>
        <v>0</v>
      </c>
      <c r="AE141" s="100">
        <f t="shared" si="115"/>
        <v>0</v>
      </c>
      <c r="AF141" s="100">
        <f t="shared" si="115"/>
        <v>0</v>
      </c>
      <c r="AG141" s="99">
        <f t="shared" si="115"/>
        <v>0</v>
      </c>
      <c r="AH141" s="99">
        <f t="shared" si="115"/>
        <v>0</v>
      </c>
      <c r="AI141" s="99">
        <f t="shared" si="115"/>
        <v>0</v>
      </c>
      <c r="AJ141" s="100">
        <f t="shared" si="115"/>
        <v>0</v>
      </c>
      <c r="AK141" s="99">
        <f t="shared" si="115"/>
        <v>0</v>
      </c>
      <c r="AL141" s="100">
        <f t="shared" si="115"/>
        <v>0</v>
      </c>
      <c r="AM141" s="100">
        <f t="shared" si="115"/>
        <v>0</v>
      </c>
      <c r="AN141" s="100">
        <f t="shared" si="115"/>
        <v>0</v>
      </c>
      <c r="AO141" s="100">
        <f t="shared" si="115"/>
        <v>0</v>
      </c>
      <c r="AP141" s="100">
        <f t="shared" si="115"/>
        <v>0</v>
      </c>
      <c r="AQ141" s="99">
        <f t="shared" si="115"/>
        <v>0</v>
      </c>
      <c r="AR141" s="99"/>
      <c r="AS141" s="99">
        <f t="shared" ref="AS141:BE141" si="116">SUM(AS135:AS139)</f>
        <v>0</v>
      </c>
      <c r="AT141" s="99">
        <f t="shared" si="116"/>
        <v>0</v>
      </c>
      <c r="AU141" s="99">
        <f t="shared" si="116"/>
        <v>0</v>
      </c>
      <c r="AV141" s="100">
        <f t="shared" si="116"/>
        <v>0</v>
      </c>
      <c r="AW141" s="100">
        <f t="shared" si="116"/>
        <v>0</v>
      </c>
      <c r="AX141" s="100">
        <f t="shared" si="116"/>
        <v>0</v>
      </c>
      <c r="AY141" s="99">
        <f t="shared" si="116"/>
        <v>0</v>
      </c>
      <c r="AZ141" s="101">
        <f t="shared" si="116"/>
        <v>0</v>
      </c>
      <c r="BA141" s="140">
        <f t="shared" si="116"/>
        <v>0</v>
      </c>
      <c r="BB141" s="100">
        <f t="shared" si="116"/>
        <v>0</v>
      </c>
      <c r="BC141" s="100">
        <f t="shared" si="116"/>
        <v>3</v>
      </c>
      <c r="BD141" s="100">
        <f t="shared" si="116"/>
        <v>0</v>
      </c>
      <c r="BE141" s="187">
        <f t="shared" si="116"/>
        <v>0</v>
      </c>
      <c r="BF141" s="100">
        <f t="shared" si="103"/>
        <v>0</v>
      </c>
      <c r="BG141" s="103">
        <f t="shared" si="104"/>
        <v>0</v>
      </c>
      <c r="BH141" s="69"/>
      <c r="BI141" s="50">
        <f t="shared" si="113"/>
        <v>3</v>
      </c>
      <c r="BK141" s="82"/>
    </row>
    <row r="142" spans="1:63" ht="15" customHeight="1" outlineLevel="2">
      <c r="A142" s="219" t="s">
        <v>220</v>
      </c>
      <c r="B142" s="221" t="s">
        <v>16</v>
      </c>
      <c r="C142" s="221" t="s">
        <v>17</v>
      </c>
      <c r="D142" s="86">
        <v>126</v>
      </c>
      <c r="E142" s="86"/>
      <c r="F142" s="86"/>
      <c r="G142" s="86"/>
      <c r="H142" s="86"/>
      <c r="I142" s="86"/>
      <c r="J142" s="87">
        <f t="shared" ref="J142:J147" si="117">SUM(D142:H142)-I142</f>
        <v>126</v>
      </c>
      <c r="K142" s="104"/>
      <c r="L142" s="105"/>
      <c r="M142" s="106"/>
      <c r="N142" s="106"/>
      <c r="O142" s="107"/>
      <c r="P142" s="106"/>
      <c r="Q142" s="107"/>
      <c r="R142" s="106"/>
      <c r="S142" s="106"/>
      <c r="T142" s="107"/>
      <c r="U142" s="106"/>
      <c r="V142" s="107"/>
      <c r="W142" s="107"/>
      <c r="X142" s="107"/>
      <c r="Y142" s="106"/>
      <c r="Z142" s="106"/>
      <c r="AA142" s="107"/>
      <c r="AB142" s="106"/>
      <c r="AC142" s="107"/>
      <c r="AD142" s="107"/>
      <c r="AE142" s="107"/>
      <c r="AF142" s="107"/>
      <c r="AG142" s="106"/>
      <c r="AH142" s="106"/>
      <c r="AI142" s="106"/>
      <c r="AJ142" s="107"/>
      <c r="AK142" s="106"/>
      <c r="AL142" s="107"/>
      <c r="AM142" s="107"/>
      <c r="AN142" s="107"/>
      <c r="AO142" s="107"/>
      <c r="AP142" s="107"/>
      <c r="AQ142" s="106"/>
      <c r="AR142" s="106"/>
      <c r="AS142" s="106"/>
      <c r="AT142" s="106"/>
      <c r="AU142" s="106"/>
      <c r="AV142" s="107"/>
      <c r="AW142" s="107"/>
      <c r="AX142" s="107"/>
      <c r="AY142" s="106"/>
      <c r="AZ142" s="108"/>
      <c r="BA142" s="92">
        <f t="shared" ref="BA142:BA147" si="118">SUM(K142:AZ142)</f>
        <v>0</v>
      </c>
      <c r="BB142" s="93"/>
      <c r="BC142" s="93"/>
      <c r="BD142" s="93"/>
      <c r="BE142" s="186"/>
      <c r="BF142" s="93">
        <f t="shared" si="103"/>
        <v>0</v>
      </c>
      <c r="BG142" s="94">
        <f t="shared" si="104"/>
        <v>126</v>
      </c>
      <c r="BH142" s="59"/>
      <c r="BI142" s="49">
        <f t="shared" si="113"/>
        <v>126</v>
      </c>
      <c r="BK142" s="9"/>
    </row>
    <row r="143" spans="1:63" ht="15" customHeight="1" outlineLevel="2">
      <c r="A143" s="219" t="s">
        <v>220</v>
      </c>
      <c r="B143" s="221" t="s">
        <v>16</v>
      </c>
      <c r="C143" s="221" t="s">
        <v>36</v>
      </c>
      <c r="D143" s="86">
        <v>61</v>
      </c>
      <c r="E143" s="86"/>
      <c r="F143" s="86"/>
      <c r="G143" s="86"/>
      <c r="H143" s="86"/>
      <c r="I143" s="86"/>
      <c r="J143" s="87">
        <f t="shared" si="117"/>
        <v>61</v>
      </c>
      <c r="K143" s="104"/>
      <c r="L143" s="105"/>
      <c r="M143" s="106"/>
      <c r="N143" s="106"/>
      <c r="O143" s="107"/>
      <c r="P143" s="106"/>
      <c r="Q143" s="107"/>
      <c r="R143" s="106"/>
      <c r="S143" s="106"/>
      <c r="T143" s="107"/>
      <c r="U143" s="106"/>
      <c r="V143" s="107"/>
      <c r="W143" s="107"/>
      <c r="X143" s="107"/>
      <c r="Y143" s="106"/>
      <c r="Z143" s="106"/>
      <c r="AA143" s="107"/>
      <c r="AB143" s="106"/>
      <c r="AC143" s="107"/>
      <c r="AD143" s="107"/>
      <c r="AE143" s="107"/>
      <c r="AF143" s="107"/>
      <c r="AG143" s="106"/>
      <c r="AH143" s="106"/>
      <c r="AI143" s="106"/>
      <c r="AJ143" s="107"/>
      <c r="AK143" s="106"/>
      <c r="AL143" s="107"/>
      <c r="AM143" s="107"/>
      <c r="AN143" s="107"/>
      <c r="AO143" s="107"/>
      <c r="AP143" s="107"/>
      <c r="AQ143" s="106"/>
      <c r="AR143" s="106"/>
      <c r="AS143" s="106"/>
      <c r="AT143" s="106"/>
      <c r="AU143" s="106"/>
      <c r="AV143" s="107"/>
      <c r="AW143" s="107"/>
      <c r="AX143" s="107"/>
      <c r="AY143" s="106"/>
      <c r="AZ143" s="108"/>
      <c r="BA143" s="92">
        <f t="shared" si="118"/>
        <v>0</v>
      </c>
      <c r="BB143" s="93"/>
      <c r="BC143" s="93">
        <v>2</v>
      </c>
      <c r="BD143" s="93"/>
      <c r="BE143" s="186"/>
      <c r="BF143" s="93">
        <f t="shared" si="103"/>
        <v>0</v>
      </c>
      <c r="BG143" s="94">
        <f t="shared" si="104"/>
        <v>59</v>
      </c>
      <c r="BH143" s="59"/>
      <c r="BI143" s="49">
        <f t="shared" si="113"/>
        <v>61</v>
      </c>
      <c r="BK143" s="9"/>
    </row>
    <row r="144" spans="1:63" ht="15" customHeight="1" outlineLevel="2">
      <c r="A144" s="219" t="s">
        <v>220</v>
      </c>
      <c r="B144" s="221" t="s">
        <v>16</v>
      </c>
      <c r="C144" s="221" t="s">
        <v>18</v>
      </c>
      <c r="D144" s="86">
        <v>63</v>
      </c>
      <c r="E144" s="86"/>
      <c r="F144" s="86"/>
      <c r="G144" s="86"/>
      <c r="H144" s="86"/>
      <c r="I144" s="86"/>
      <c r="J144" s="87">
        <f t="shared" si="117"/>
        <v>63</v>
      </c>
      <c r="K144" s="104"/>
      <c r="L144" s="105"/>
      <c r="M144" s="106"/>
      <c r="N144" s="106"/>
      <c r="O144" s="107"/>
      <c r="P144" s="106"/>
      <c r="Q144" s="107"/>
      <c r="R144" s="106"/>
      <c r="S144" s="106"/>
      <c r="T144" s="107"/>
      <c r="U144" s="106"/>
      <c r="V144" s="107"/>
      <c r="W144" s="107"/>
      <c r="X144" s="107"/>
      <c r="Y144" s="106"/>
      <c r="Z144" s="106"/>
      <c r="AA144" s="107"/>
      <c r="AB144" s="106"/>
      <c r="AC144" s="107"/>
      <c r="AD144" s="107"/>
      <c r="AE144" s="107"/>
      <c r="AF144" s="107"/>
      <c r="AG144" s="106"/>
      <c r="AH144" s="106"/>
      <c r="AI144" s="106"/>
      <c r="AJ144" s="107"/>
      <c r="AK144" s="106"/>
      <c r="AL144" s="107"/>
      <c r="AM144" s="107"/>
      <c r="AN144" s="107"/>
      <c r="AO144" s="107"/>
      <c r="AP144" s="107"/>
      <c r="AQ144" s="106"/>
      <c r="AR144" s="106"/>
      <c r="AS144" s="106"/>
      <c r="AT144" s="106"/>
      <c r="AU144" s="106"/>
      <c r="AV144" s="107"/>
      <c r="AW144" s="107"/>
      <c r="AX144" s="107"/>
      <c r="AY144" s="106"/>
      <c r="AZ144" s="108"/>
      <c r="BA144" s="92">
        <f t="shared" si="118"/>
        <v>0</v>
      </c>
      <c r="BB144" s="93"/>
      <c r="BC144" s="93"/>
      <c r="BD144" s="93"/>
      <c r="BE144" s="186"/>
      <c r="BF144" s="93">
        <f t="shared" si="103"/>
        <v>0</v>
      </c>
      <c r="BG144" s="94">
        <f t="shared" si="104"/>
        <v>63</v>
      </c>
      <c r="BH144" s="59"/>
      <c r="BI144" s="49">
        <f t="shared" si="113"/>
        <v>63</v>
      </c>
      <c r="BK144" s="9"/>
    </row>
    <row r="145" spans="1:63" ht="15" customHeight="1" outlineLevel="2">
      <c r="A145" s="219" t="s">
        <v>220</v>
      </c>
      <c r="B145" s="221" t="s">
        <v>16</v>
      </c>
      <c r="C145" s="221" t="s">
        <v>14</v>
      </c>
      <c r="D145" s="86">
        <v>97</v>
      </c>
      <c r="E145" s="86"/>
      <c r="F145" s="86"/>
      <c r="G145" s="86"/>
      <c r="H145" s="86"/>
      <c r="I145" s="86"/>
      <c r="J145" s="87">
        <f t="shared" si="117"/>
        <v>97</v>
      </c>
      <c r="K145" s="104"/>
      <c r="L145" s="105"/>
      <c r="M145" s="249">
        <v>1</v>
      </c>
      <c r="N145" s="106"/>
      <c r="O145" s="107"/>
      <c r="P145" s="106"/>
      <c r="Q145" s="107"/>
      <c r="R145" s="106"/>
      <c r="S145" s="106"/>
      <c r="T145" s="107"/>
      <c r="U145" s="106"/>
      <c r="V145" s="107"/>
      <c r="W145" s="107"/>
      <c r="X145" s="107"/>
      <c r="Y145" s="106"/>
      <c r="Z145" s="106"/>
      <c r="AA145" s="107"/>
      <c r="AB145" s="106"/>
      <c r="AC145" s="107"/>
      <c r="AD145" s="107"/>
      <c r="AE145" s="107"/>
      <c r="AF145" s="107"/>
      <c r="AG145" s="106"/>
      <c r="AH145" s="106"/>
      <c r="AI145" s="106"/>
      <c r="AJ145" s="107"/>
      <c r="AK145" s="106"/>
      <c r="AL145" s="107"/>
      <c r="AM145" s="107"/>
      <c r="AN145" s="107"/>
      <c r="AO145" s="107"/>
      <c r="AP145" s="107"/>
      <c r="AQ145" s="106"/>
      <c r="AR145" s="106"/>
      <c r="AS145" s="106"/>
      <c r="AT145" s="106"/>
      <c r="AU145" s="106"/>
      <c r="AV145" s="107"/>
      <c r="AW145" s="107"/>
      <c r="AX145" s="107"/>
      <c r="AY145" s="106"/>
      <c r="AZ145" s="108"/>
      <c r="BA145" s="92">
        <f t="shared" si="118"/>
        <v>1</v>
      </c>
      <c r="BB145" s="93"/>
      <c r="BC145" s="93">
        <v>1</v>
      </c>
      <c r="BD145" s="93"/>
      <c r="BE145" s="186"/>
      <c r="BF145" s="93">
        <f t="shared" si="103"/>
        <v>0</v>
      </c>
      <c r="BG145" s="94">
        <f t="shared" si="104"/>
        <v>95</v>
      </c>
      <c r="BH145" s="59"/>
      <c r="BI145" s="49">
        <f t="shared" si="113"/>
        <v>96</v>
      </c>
      <c r="BK145" s="9"/>
    </row>
    <row r="146" spans="1:63" ht="15" customHeight="1" outlineLevel="2">
      <c r="A146" s="219" t="s">
        <v>220</v>
      </c>
      <c r="B146" s="221" t="s">
        <v>16</v>
      </c>
      <c r="C146" s="221" t="s">
        <v>143</v>
      </c>
      <c r="D146" s="86">
        <v>103</v>
      </c>
      <c r="E146" s="86"/>
      <c r="F146" s="86"/>
      <c r="G146" s="86"/>
      <c r="H146" s="86"/>
      <c r="I146" s="86"/>
      <c r="J146" s="87">
        <f t="shared" si="117"/>
        <v>103</v>
      </c>
      <c r="K146" s="104"/>
      <c r="L146" s="105"/>
      <c r="M146" s="106"/>
      <c r="N146" s="106"/>
      <c r="O146" s="107"/>
      <c r="P146" s="106"/>
      <c r="Q146" s="107"/>
      <c r="R146" s="106"/>
      <c r="S146" s="106"/>
      <c r="T146" s="107"/>
      <c r="U146" s="106"/>
      <c r="V146" s="107"/>
      <c r="W146" s="254">
        <v>1</v>
      </c>
      <c r="X146" s="107"/>
      <c r="Y146" s="106"/>
      <c r="Z146" s="106"/>
      <c r="AA146" s="107"/>
      <c r="AB146" s="106"/>
      <c r="AC146" s="107"/>
      <c r="AD146" s="107"/>
      <c r="AE146" s="107"/>
      <c r="AF146" s="107"/>
      <c r="AG146" s="106"/>
      <c r="AH146" s="106"/>
      <c r="AI146" s="106"/>
      <c r="AJ146" s="107"/>
      <c r="AK146" s="106"/>
      <c r="AL146" s="107"/>
      <c r="AM146" s="107"/>
      <c r="AN146" s="107"/>
      <c r="AO146" s="107"/>
      <c r="AP146" s="107"/>
      <c r="AQ146" s="106"/>
      <c r="AR146" s="106"/>
      <c r="AS146" s="106"/>
      <c r="AT146" s="106"/>
      <c r="AU146" s="106"/>
      <c r="AV146" s="107"/>
      <c r="AW146" s="107"/>
      <c r="AX146" s="107"/>
      <c r="AY146" s="106"/>
      <c r="AZ146" s="108"/>
      <c r="BA146" s="92">
        <f t="shared" si="118"/>
        <v>1</v>
      </c>
      <c r="BB146" s="93"/>
      <c r="BC146" s="93">
        <v>4</v>
      </c>
      <c r="BD146" s="93"/>
      <c r="BE146" s="186"/>
      <c r="BF146" s="93">
        <f t="shared" si="103"/>
        <v>0</v>
      </c>
      <c r="BG146" s="94">
        <f t="shared" si="104"/>
        <v>98</v>
      </c>
      <c r="BH146" s="59"/>
      <c r="BI146" s="49">
        <f t="shared" si="113"/>
        <v>102</v>
      </c>
      <c r="BK146" s="9"/>
    </row>
    <row r="147" spans="1:63" ht="15" customHeight="1" outlineLevel="2">
      <c r="A147" s="219" t="s">
        <v>220</v>
      </c>
      <c r="B147" s="221" t="s">
        <v>16</v>
      </c>
      <c r="C147" s="221" t="s">
        <v>38</v>
      </c>
      <c r="D147" s="86">
        <v>31</v>
      </c>
      <c r="E147" s="86"/>
      <c r="F147" s="86"/>
      <c r="G147" s="86"/>
      <c r="H147" s="86"/>
      <c r="I147" s="86"/>
      <c r="J147" s="87">
        <f t="shared" si="117"/>
        <v>31</v>
      </c>
      <c r="K147" s="104"/>
      <c r="L147" s="105"/>
      <c r="M147" s="106"/>
      <c r="N147" s="106"/>
      <c r="O147" s="107"/>
      <c r="P147" s="106"/>
      <c r="Q147" s="107"/>
      <c r="R147" s="106"/>
      <c r="S147" s="106"/>
      <c r="T147" s="107"/>
      <c r="U147" s="106"/>
      <c r="V147" s="107"/>
      <c r="W147" s="107"/>
      <c r="X147" s="107"/>
      <c r="Y147" s="106"/>
      <c r="Z147" s="106"/>
      <c r="AA147" s="107"/>
      <c r="AB147" s="106"/>
      <c r="AC147" s="107"/>
      <c r="AD147" s="107"/>
      <c r="AE147" s="107"/>
      <c r="AF147" s="107"/>
      <c r="AG147" s="106"/>
      <c r="AH147" s="106"/>
      <c r="AI147" s="106"/>
      <c r="AJ147" s="107"/>
      <c r="AK147" s="106"/>
      <c r="AL147" s="107"/>
      <c r="AM147" s="107"/>
      <c r="AN147" s="107"/>
      <c r="AO147" s="107"/>
      <c r="AP147" s="107"/>
      <c r="AQ147" s="106"/>
      <c r="AR147" s="106"/>
      <c r="AS147" s="106"/>
      <c r="AT147" s="106"/>
      <c r="AU147" s="106"/>
      <c r="AV147" s="107"/>
      <c r="AW147" s="107"/>
      <c r="AX147" s="107"/>
      <c r="AY147" s="106"/>
      <c r="AZ147" s="108"/>
      <c r="BA147" s="92">
        <f t="shared" si="118"/>
        <v>0</v>
      </c>
      <c r="BB147" s="93"/>
      <c r="BC147" s="93"/>
      <c r="BD147" s="93"/>
      <c r="BE147" s="186"/>
      <c r="BF147" s="93">
        <f t="shared" si="103"/>
        <v>0</v>
      </c>
      <c r="BG147" s="94">
        <f t="shared" si="104"/>
        <v>31</v>
      </c>
      <c r="BH147" s="59"/>
      <c r="BI147" s="49">
        <f t="shared" si="113"/>
        <v>31</v>
      </c>
      <c r="BK147" s="9"/>
    </row>
    <row r="148" spans="1:63" s="13" customFormat="1" ht="15" customHeight="1" outlineLevel="1">
      <c r="A148" s="222" t="s">
        <v>220</v>
      </c>
      <c r="B148" s="223"/>
      <c r="C148" s="223"/>
      <c r="D148" s="95">
        <f t="shared" ref="D148:AQ148" si="119">SUM(D142:D147)</f>
        <v>481</v>
      </c>
      <c r="E148" s="95">
        <f t="shared" si="119"/>
        <v>0</v>
      </c>
      <c r="F148" s="95">
        <f t="shared" si="119"/>
        <v>0</v>
      </c>
      <c r="G148" s="95">
        <f t="shared" si="119"/>
        <v>0</v>
      </c>
      <c r="H148" s="95">
        <f t="shared" si="119"/>
        <v>0</v>
      </c>
      <c r="I148" s="95">
        <f t="shared" si="119"/>
        <v>0</v>
      </c>
      <c r="J148" s="96">
        <f t="shared" si="119"/>
        <v>481</v>
      </c>
      <c r="K148" s="97">
        <f t="shared" si="119"/>
        <v>0</v>
      </c>
      <c r="L148" s="98">
        <f t="shared" si="119"/>
        <v>0</v>
      </c>
      <c r="M148" s="99">
        <f t="shared" si="119"/>
        <v>1</v>
      </c>
      <c r="N148" s="99">
        <f t="shared" si="119"/>
        <v>0</v>
      </c>
      <c r="O148" s="100">
        <f t="shared" si="119"/>
        <v>0</v>
      </c>
      <c r="P148" s="99">
        <f t="shared" si="119"/>
        <v>0</v>
      </c>
      <c r="Q148" s="100">
        <f t="shared" si="119"/>
        <v>0</v>
      </c>
      <c r="R148" s="99">
        <f t="shared" si="119"/>
        <v>0</v>
      </c>
      <c r="S148" s="99">
        <f t="shared" si="119"/>
        <v>0</v>
      </c>
      <c r="T148" s="100">
        <f t="shared" si="119"/>
        <v>0</v>
      </c>
      <c r="U148" s="99">
        <f t="shared" si="119"/>
        <v>0</v>
      </c>
      <c r="V148" s="100">
        <f t="shared" si="119"/>
        <v>0</v>
      </c>
      <c r="W148" s="100">
        <f t="shared" si="119"/>
        <v>1</v>
      </c>
      <c r="X148" s="100">
        <f t="shared" si="119"/>
        <v>0</v>
      </c>
      <c r="Y148" s="99">
        <f t="shared" si="119"/>
        <v>0</v>
      </c>
      <c r="Z148" s="99">
        <f t="shared" si="119"/>
        <v>0</v>
      </c>
      <c r="AA148" s="100">
        <f t="shared" si="119"/>
        <v>0</v>
      </c>
      <c r="AB148" s="99">
        <f t="shared" si="119"/>
        <v>0</v>
      </c>
      <c r="AC148" s="100">
        <f t="shared" si="119"/>
        <v>0</v>
      </c>
      <c r="AD148" s="100">
        <f t="shared" si="119"/>
        <v>0</v>
      </c>
      <c r="AE148" s="100">
        <f t="shared" si="119"/>
        <v>0</v>
      </c>
      <c r="AF148" s="100">
        <f t="shared" si="119"/>
        <v>0</v>
      </c>
      <c r="AG148" s="99">
        <f t="shared" si="119"/>
        <v>0</v>
      </c>
      <c r="AH148" s="99">
        <f t="shared" si="119"/>
        <v>0</v>
      </c>
      <c r="AI148" s="99">
        <f t="shared" si="119"/>
        <v>0</v>
      </c>
      <c r="AJ148" s="100">
        <f t="shared" si="119"/>
        <v>0</v>
      </c>
      <c r="AK148" s="99">
        <f t="shared" si="119"/>
        <v>0</v>
      </c>
      <c r="AL148" s="100">
        <f t="shared" si="119"/>
        <v>0</v>
      </c>
      <c r="AM148" s="100">
        <f t="shared" si="119"/>
        <v>0</v>
      </c>
      <c r="AN148" s="100">
        <f t="shared" si="119"/>
        <v>0</v>
      </c>
      <c r="AO148" s="100">
        <f t="shared" si="119"/>
        <v>0</v>
      </c>
      <c r="AP148" s="100">
        <f t="shared" si="119"/>
        <v>0</v>
      </c>
      <c r="AQ148" s="99">
        <f t="shared" si="119"/>
        <v>0</v>
      </c>
      <c r="AR148" s="99"/>
      <c r="AS148" s="99">
        <f t="shared" ref="AS148:BD148" si="120">SUM(AS142:AS147)</f>
        <v>0</v>
      </c>
      <c r="AT148" s="99">
        <f t="shared" si="120"/>
        <v>0</v>
      </c>
      <c r="AU148" s="99">
        <f t="shared" si="120"/>
        <v>0</v>
      </c>
      <c r="AV148" s="100">
        <f t="shared" si="120"/>
        <v>0</v>
      </c>
      <c r="AW148" s="100">
        <f t="shared" si="120"/>
        <v>0</v>
      </c>
      <c r="AX148" s="100">
        <f t="shared" si="120"/>
        <v>0</v>
      </c>
      <c r="AY148" s="99">
        <f t="shared" si="120"/>
        <v>0</v>
      </c>
      <c r="AZ148" s="101">
        <f t="shared" si="120"/>
        <v>0</v>
      </c>
      <c r="BA148" s="140">
        <f t="shared" si="120"/>
        <v>2</v>
      </c>
      <c r="BB148" s="100">
        <f t="shared" si="120"/>
        <v>0</v>
      </c>
      <c r="BC148" s="100">
        <f t="shared" si="120"/>
        <v>7</v>
      </c>
      <c r="BD148" s="100">
        <f t="shared" si="120"/>
        <v>0</v>
      </c>
      <c r="BE148" s="187">
        <f>SUM(BE142:BE145)</f>
        <v>0</v>
      </c>
      <c r="BF148" s="100">
        <f t="shared" si="103"/>
        <v>0</v>
      </c>
      <c r="BG148" s="103">
        <f t="shared" si="104"/>
        <v>472</v>
      </c>
      <c r="BH148" s="69"/>
      <c r="BI148" s="50">
        <f t="shared" si="113"/>
        <v>479</v>
      </c>
      <c r="BK148" s="82"/>
    </row>
    <row r="149" spans="1:63" ht="15" customHeight="1" outlineLevel="2">
      <c r="A149" s="219" t="s">
        <v>220</v>
      </c>
      <c r="B149" s="221" t="s">
        <v>26</v>
      </c>
      <c r="C149" s="221" t="s">
        <v>17</v>
      </c>
      <c r="D149" s="86"/>
      <c r="E149" s="86"/>
      <c r="F149" s="86"/>
      <c r="G149" s="86"/>
      <c r="H149" s="86"/>
      <c r="I149" s="86"/>
      <c r="J149" s="87">
        <f t="shared" ref="J149:J154" si="121">SUM(D149:H149)-I149</f>
        <v>0</v>
      </c>
      <c r="K149" s="141"/>
      <c r="L149" s="142"/>
      <c r="M149" s="143"/>
      <c r="N149" s="143"/>
      <c r="O149" s="144"/>
      <c r="P149" s="143"/>
      <c r="Q149" s="144"/>
      <c r="R149" s="143"/>
      <c r="S149" s="143"/>
      <c r="T149" s="144"/>
      <c r="U149" s="143"/>
      <c r="V149" s="144"/>
      <c r="W149" s="144"/>
      <c r="X149" s="144"/>
      <c r="Y149" s="143"/>
      <c r="Z149" s="143"/>
      <c r="AA149" s="144"/>
      <c r="AB149" s="143"/>
      <c r="AC149" s="144"/>
      <c r="AD149" s="144"/>
      <c r="AE149" s="144"/>
      <c r="AF149" s="144"/>
      <c r="AG149" s="143"/>
      <c r="AH149" s="143"/>
      <c r="AI149" s="143"/>
      <c r="AJ149" s="144"/>
      <c r="AK149" s="143"/>
      <c r="AL149" s="144"/>
      <c r="AM149" s="144"/>
      <c r="AN149" s="144"/>
      <c r="AO149" s="144"/>
      <c r="AP149" s="144"/>
      <c r="AQ149" s="143"/>
      <c r="AR149" s="143"/>
      <c r="AS149" s="143"/>
      <c r="AT149" s="143"/>
      <c r="AU149" s="143"/>
      <c r="AV149" s="144"/>
      <c r="AW149" s="144"/>
      <c r="AX149" s="144"/>
      <c r="AY149" s="143"/>
      <c r="AZ149" s="145"/>
      <c r="BA149" s="92">
        <f t="shared" ref="BA149:BA154" si="122">SUM(K149:AZ149)</f>
        <v>0</v>
      </c>
      <c r="BB149" s="93"/>
      <c r="BC149" s="93"/>
      <c r="BD149" s="93"/>
      <c r="BE149" s="186"/>
      <c r="BF149" s="93">
        <f t="shared" si="103"/>
        <v>0</v>
      </c>
      <c r="BG149" s="94">
        <f t="shared" si="104"/>
        <v>0</v>
      </c>
      <c r="BH149" s="59"/>
      <c r="BI149" s="49">
        <f t="shared" si="113"/>
        <v>0</v>
      </c>
      <c r="BK149" s="9"/>
    </row>
    <row r="150" spans="1:63" ht="15" customHeight="1" outlineLevel="2">
      <c r="A150" s="219" t="s">
        <v>220</v>
      </c>
      <c r="B150" s="221" t="s">
        <v>26</v>
      </c>
      <c r="C150" s="221" t="s">
        <v>36</v>
      </c>
      <c r="D150" s="86"/>
      <c r="E150" s="86"/>
      <c r="F150" s="86"/>
      <c r="G150" s="86"/>
      <c r="H150" s="86"/>
      <c r="I150" s="86"/>
      <c r="J150" s="87">
        <f t="shared" si="121"/>
        <v>0</v>
      </c>
      <c r="K150" s="141"/>
      <c r="L150" s="142"/>
      <c r="M150" s="143"/>
      <c r="N150" s="143"/>
      <c r="O150" s="144"/>
      <c r="P150" s="143"/>
      <c r="Q150" s="144"/>
      <c r="R150" s="143"/>
      <c r="S150" s="143"/>
      <c r="T150" s="144"/>
      <c r="U150" s="143"/>
      <c r="V150" s="144"/>
      <c r="W150" s="144"/>
      <c r="X150" s="144"/>
      <c r="Y150" s="143"/>
      <c r="Z150" s="143"/>
      <c r="AA150" s="144"/>
      <c r="AB150" s="143"/>
      <c r="AC150" s="144"/>
      <c r="AD150" s="144"/>
      <c r="AE150" s="144"/>
      <c r="AF150" s="144"/>
      <c r="AG150" s="143"/>
      <c r="AH150" s="143"/>
      <c r="AI150" s="143"/>
      <c r="AJ150" s="144"/>
      <c r="AK150" s="143"/>
      <c r="AL150" s="144"/>
      <c r="AM150" s="144"/>
      <c r="AN150" s="144"/>
      <c r="AO150" s="144"/>
      <c r="AP150" s="144"/>
      <c r="AQ150" s="143"/>
      <c r="AR150" s="143"/>
      <c r="AS150" s="143"/>
      <c r="AT150" s="143"/>
      <c r="AU150" s="143"/>
      <c r="AV150" s="144"/>
      <c r="AW150" s="144"/>
      <c r="AX150" s="144"/>
      <c r="AY150" s="143"/>
      <c r="AZ150" s="145"/>
      <c r="BA150" s="92">
        <f t="shared" si="122"/>
        <v>0</v>
      </c>
      <c r="BB150" s="93"/>
      <c r="BC150" s="93"/>
      <c r="BD150" s="93"/>
      <c r="BE150" s="186"/>
      <c r="BF150" s="93">
        <f t="shared" si="103"/>
        <v>0</v>
      </c>
      <c r="BG150" s="94">
        <f t="shared" si="104"/>
        <v>0</v>
      </c>
      <c r="BH150" s="59"/>
      <c r="BI150" s="49">
        <f t="shared" si="113"/>
        <v>0</v>
      </c>
      <c r="BK150" s="9"/>
    </row>
    <row r="151" spans="1:63" ht="15" customHeight="1" outlineLevel="2">
      <c r="A151" s="219" t="s">
        <v>220</v>
      </c>
      <c r="B151" s="221" t="s">
        <v>26</v>
      </c>
      <c r="C151" s="221" t="s">
        <v>18</v>
      </c>
      <c r="D151" s="86"/>
      <c r="E151" s="86"/>
      <c r="F151" s="86"/>
      <c r="G151" s="86"/>
      <c r="H151" s="86"/>
      <c r="I151" s="86"/>
      <c r="J151" s="87">
        <f t="shared" si="121"/>
        <v>0</v>
      </c>
      <c r="K151" s="141"/>
      <c r="L151" s="142"/>
      <c r="M151" s="143"/>
      <c r="N151" s="143"/>
      <c r="O151" s="144"/>
      <c r="P151" s="143"/>
      <c r="Q151" s="144"/>
      <c r="R151" s="143"/>
      <c r="S151" s="143"/>
      <c r="T151" s="144"/>
      <c r="U151" s="143"/>
      <c r="V151" s="144"/>
      <c r="W151" s="144"/>
      <c r="X151" s="144"/>
      <c r="Y151" s="143"/>
      <c r="Z151" s="143"/>
      <c r="AA151" s="144"/>
      <c r="AB151" s="143"/>
      <c r="AC151" s="144"/>
      <c r="AD151" s="144"/>
      <c r="AE151" s="144"/>
      <c r="AF151" s="144"/>
      <c r="AG151" s="143"/>
      <c r="AH151" s="143"/>
      <c r="AI151" s="143"/>
      <c r="AJ151" s="144"/>
      <c r="AK151" s="143"/>
      <c r="AL151" s="144"/>
      <c r="AM151" s="144"/>
      <c r="AN151" s="144"/>
      <c r="AO151" s="144"/>
      <c r="AP151" s="144"/>
      <c r="AQ151" s="143"/>
      <c r="AR151" s="143"/>
      <c r="AS151" s="143"/>
      <c r="AT151" s="143"/>
      <c r="AU151" s="143"/>
      <c r="AV151" s="144"/>
      <c r="AW151" s="144"/>
      <c r="AX151" s="144"/>
      <c r="AY151" s="143"/>
      <c r="AZ151" s="145"/>
      <c r="BA151" s="92">
        <f t="shared" si="122"/>
        <v>0</v>
      </c>
      <c r="BB151" s="93"/>
      <c r="BC151" s="93"/>
      <c r="BD151" s="93"/>
      <c r="BE151" s="186"/>
      <c r="BF151" s="93">
        <f t="shared" si="103"/>
        <v>0</v>
      </c>
      <c r="BG151" s="94">
        <f t="shared" si="104"/>
        <v>0</v>
      </c>
      <c r="BH151" s="59"/>
      <c r="BI151" s="49">
        <f t="shared" si="113"/>
        <v>0</v>
      </c>
      <c r="BK151" s="9"/>
    </row>
    <row r="152" spans="1:63" ht="15" customHeight="1" outlineLevel="2">
      <c r="A152" s="219" t="s">
        <v>220</v>
      </c>
      <c r="B152" s="221" t="s">
        <v>26</v>
      </c>
      <c r="C152" s="221" t="s">
        <v>14</v>
      </c>
      <c r="D152" s="86"/>
      <c r="E152" s="86"/>
      <c r="F152" s="86"/>
      <c r="G152" s="86"/>
      <c r="H152" s="86"/>
      <c r="I152" s="86"/>
      <c r="J152" s="87">
        <f t="shared" si="121"/>
        <v>0</v>
      </c>
      <c r="K152" s="141"/>
      <c r="L152" s="142"/>
      <c r="M152" s="143"/>
      <c r="N152" s="143"/>
      <c r="O152" s="144"/>
      <c r="P152" s="143"/>
      <c r="Q152" s="144"/>
      <c r="R152" s="143"/>
      <c r="S152" s="143"/>
      <c r="T152" s="144"/>
      <c r="U152" s="143"/>
      <c r="V152" s="144"/>
      <c r="W152" s="144"/>
      <c r="X152" s="144"/>
      <c r="Y152" s="143"/>
      <c r="Z152" s="143"/>
      <c r="AA152" s="144"/>
      <c r="AB152" s="143"/>
      <c r="AC152" s="144"/>
      <c r="AD152" s="144"/>
      <c r="AE152" s="144"/>
      <c r="AF152" s="144"/>
      <c r="AG152" s="143"/>
      <c r="AH152" s="143"/>
      <c r="AI152" s="143"/>
      <c r="AJ152" s="144"/>
      <c r="AK152" s="143"/>
      <c r="AL152" s="144"/>
      <c r="AM152" s="144"/>
      <c r="AN152" s="144"/>
      <c r="AO152" s="144"/>
      <c r="AP152" s="144"/>
      <c r="AQ152" s="143"/>
      <c r="AR152" s="143"/>
      <c r="AS152" s="143"/>
      <c r="AT152" s="143"/>
      <c r="AU152" s="143"/>
      <c r="AV152" s="144"/>
      <c r="AW152" s="144"/>
      <c r="AX152" s="144"/>
      <c r="AY152" s="143"/>
      <c r="AZ152" s="145"/>
      <c r="BA152" s="92">
        <f t="shared" si="122"/>
        <v>0</v>
      </c>
      <c r="BB152" s="93"/>
      <c r="BC152" s="93"/>
      <c r="BD152" s="93"/>
      <c r="BE152" s="186"/>
      <c r="BF152" s="93">
        <f t="shared" si="103"/>
        <v>0</v>
      </c>
      <c r="BG152" s="94">
        <f t="shared" si="104"/>
        <v>0</v>
      </c>
      <c r="BH152" s="59"/>
      <c r="BI152" s="49">
        <f t="shared" si="113"/>
        <v>0</v>
      </c>
      <c r="BK152" s="9"/>
    </row>
    <row r="153" spans="1:63" ht="15" customHeight="1" outlineLevel="2">
      <c r="A153" s="219" t="s">
        <v>220</v>
      </c>
      <c r="B153" s="221" t="s">
        <v>26</v>
      </c>
      <c r="C153" s="221" t="s">
        <v>143</v>
      </c>
      <c r="D153" s="86"/>
      <c r="E153" s="86"/>
      <c r="F153" s="86"/>
      <c r="G153" s="86"/>
      <c r="H153" s="86"/>
      <c r="I153" s="86"/>
      <c r="J153" s="87">
        <f t="shared" si="121"/>
        <v>0</v>
      </c>
      <c r="K153" s="141"/>
      <c r="L153" s="142"/>
      <c r="M153" s="143"/>
      <c r="N153" s="143"/>
      <c r="O153" s="144"/>
      <c r="P153" s="143"/>
      <c r="Q153" s="144"/>
      <c r="R153" s="143"/>
      <c r="S153" s="143"/>
      <c r="T153" s="144"/>
      <c r="U153" s="143"/>
      <c r="V153" s="144"/>
      <c r="W153" s="144"/>
      <c r="X153" s="144"/>
      <c r="Y153" s="143"/>
      <c r="Z153" s="143"/>
      <c r="AA153" s="144"/>
      <c r="AB153" s="143"/>
      <c r="AC153" s="144"/>
      <c r="AD153" s="144"/>
      <c r="AE153" s="144"/>
      <c r="AF153" s="144"/>
      <c r="AG153" s="143"/>
      <c r="AH153" s="143"/>
      <c r="AI153" s="143"/>
      <c r="AJ153" s="144"/>
      <c r="AK153" s="143"/>
      <c r="AL153" s="144"/>
      <c r="AM153" s="144"/>
      <c r="AN153" s="144"/>
      <c r="AO153" s="144"/>
      <c r="AP153" s="144"/>
      <c r="AQ153" s="143"/>
      <c r="AR153" s="143"/>
      <c r="AS153" s="143"/>
      <c r="AT153" s="143"/>
      <c r="AU153" s="143"/>
      <c r="AV153" s="144"/>
      <c r="AW153" s="144"/>
      <c r="AX153" s="144"/>
      <c r="AY153" s="143"/>
      <c r="AZ153" s="145"/>
      <c r="BA153" s="92">
        <f t="shared" si="122"/>
        <v>0</v>
      </c>
      <c r="BB153" s="93"/>
      <c r="BC153" s="93"/>
      <c r="BD153" s="93"/>
      <c r="BE153" s="186"/>
      <c r="BF153" s="93">
        <f t="shared" si="103"/>
        <v>0</v>
      </c>
      <c r="BG153" s="94">
        <f t="shared" si="104"/>
        <v>0</v>
      </c>
      <c r="BH153" s="59"/>
      <c r="BI153" s="49">
        <f t="shared" si="113"/>
        <v>0</v>
      </c>
      <c r="BK153" s="9"/>
    </row>
    <row r="154" spans="1:63" ht="15" customHeight="1" outlineLevel="2">
      <c r="A154" s="219" t="s">
        <v>220</v>
      </c>
      <c r="B154" s="221" t="s">
        <v>26</v>
      </c>
      <c r="C154" s="221" t="s">
        <v>38</v>
      </c>
      <c r="D154" s="86">
        <v>1</v>
      </c>
      <c r="E154" s="86"/>
      <c r="F154" s="86"/>
      <c r="G154" s="86"/>
      <c r="H154" s="86"/>
      <c r="I154" s="86"/>
      <c r="J154" s="87">
        <f t="shared" si="121"/>
        <v>1</v>
      </c>
      <c r="K154" s="141"/>
      <c r="L154" s="142"/>
      <c r="M154" s="143"/>
      <c r="N154" s="143"/>
      <c r="O154" s="144"/>
      <c r="P154" s="143"/>
      <c r="Q154" s="144"/>
      <c r="R154" s="143"/>
      <c r="S154" s="143"/>
      <c r="T154" s="144"/>
      <c r="U154" s="143"/>
      <c r="V154" s="144"/>
      <c r="W154" s="144"/>
      <c r="X154" s="144"/>
      <c r="Y154" s="143"/>
      <c r="Z154" s="143"/>
      <c r="AA154" s="144"/>
      <c r="AB154" s="143"/>
      <c r="AC154" s="144"/>
      <c r="AD154" s="144"/>
      <c r="AE154" s="144"/>
      <c r="AF154" s="144"/>
      <c r="AG154" s="143"/>
      <c r="AH154" s="143"/>
      <c r="AI154" s="143"/>
      <c r="AJ154" s="144"/>
      <c r="AK154" s="143"/>
      <c r="AL154" s="144"/>
      <c r="AM154" s="144"/>
      <c r="AN154" s="144"/>
      <c r="AO154" s="144"/>
      <c r="AP154" s="144"/>
      <c r="AQ154" s="143"/>
      <c r="AR154" s="143"/>
      <c r="AS154" s="143"/>
      <c r="AT154" s="143"/>
      <c r="AU154" s="143"/>
      <c r="AV154" s="144"/>
      <c r="AW154" s="144"/>
      <c r="AX154" s="144"/>
      <c r="AY154" s="143"/>
      <c r="AZ154" s="145"/>
      <c r="BA154" s="92">
        <f t="shared" si="122"/>
        <v>0</v>
      </c>
      <c r="BB154" s="93"/>
      <c r="BC154" s="93"/>
      <c r="BD154" s="93"/>
      <c r="BE154" s="186"/>
      <c r="BF154" s="93">
        <f t="shared" si="103"/>
        <v>0</v>
      </c>
      <c r="BG154" s="94">
        <f t="shared" si="104"/>
        <v>1</v>
      </c>
      <c r="BH154" s="59"/>
      <c r="BI154" s="49">
        <f t="shared" si="113"/>
        <v>1</v>
      </c>
      <c r="BK154" s="9"/>
    </row>
    <row r="155" spans="1:63" s="13" customFormat="1" ht="15" customHeight="1" outlineLevel="1">
      <c r="A155" s="222" t="s">
        <v>220</v>
      </c>
      <c r="B155" s="223"/>
      <c r="C155" s="223"/>
      <c r="D155" s="95">
        <f t="shared" ref="D155:AQ155" si="123">SUM(D149:D154)</f>
        <v>1</v>
      </c>
      <c r="E155" s="95">
        <f t="shared" si="123"/>
        <v>0</v>
      </c>
      <c r="F155" s="95">
        <f t="shared" si="123"/>
        <v>0</v>
      </c>
      <c r="G155" s="95">
        <f t="shared" si="123"/>
        <v>0</v>
      </c>
      <c r="H155" s="95">
        <f t="shared" si="123"/>
        <v>0</v>
      </c>
      <c r="I155" s="95">
        <f t="shared" si="123"/>
        <v>0</v>
      </c>
      <c r="J155" s="96">
        <f t="shared" si="123"/>
        <v>1</v>
      </c>
      <c r="K155" s="97">
        <f t="shared" si="123"/>
        <v>0</v>
      </c>
      <c r="L155" s="98">
        <f t="shared" si="123"/>
        <v>0</v>
      </c>
      <c r="M155" s="99">
        <f t="shared" si="123"/>
        <v>0</v>
      </c>
      <c r="N155" s="99">
        <f t="shared" si="123"/>
        <v>0</v>
      </c>
      <c r="O155" s="100">
        <f t="shared" si="123"/>
        <v>0</v>
      </c>
      <c r="P155" s="99">
        <f t="shared" si="123"/>
        <v>0</v>
      </c>
      <c r="Q155" s="100">
        <f t="shared" si="123"/>
        <v>0</v>
      </c>
      <c r="R155" s="99">
        <f t="shared" si="123"/>
        <v>0</v>
      </c>
      <c r="S155" s="99">
        <f t="shared" si="123"/>
        <v>0</v>
      </c>
      <c r="T155" s="100">
        <f t="shared" si="123"/>
        <v>0</v>
      </c>
      <c r="U155" s="99">
        <f t="shared" si="123"/>
        <v>0</v>
      </c>
      <c r="V155" s="100">
        <f t="shared" si="123"/>
        <v>0</v>
      </c>
      <c r="W155" s="100">
        <f t="shared" si="123"/>
        <v>0</v>
      </c>
      <c r="X155" s="100">
        <f t="shared" si="123"/>
        <v>0</v>
      </c>
      <c r="Y155" s="99">
        <f t="shared" si="123"/>
        <v>0</v>
      </c>
      <c r="Z155" s="99">
        <f t="shared" si="123"/>
        <v>0</v>
      </c>
      <c r="AA155" s="100">
        <f t="shared" si="123"/>
        <v>0</v>
      </c>
      <c r="AB155" s="99">
        <f t="shared" si="123"/>
        <v>0</v>
      </c>
      <c r="AC155" s="100">
        <f t="shared" si="123"/>
        <v>0</v>
      </c>
      <c r="AD155" s="100">
        <f t="shared" si="123"/>
        <v>0</v>
      </c>
      <c r="AE155" s="100">
        <f t="shared" si="123"/>
        <v>0</v>
      </c>
      <c r="AF155" s="100">
        <f t="shared" si="123"/>
        <v>0</v>
      </c>
      <c r="AG155" s="99">
        <f t="shared" si="123"/>
        <v>0</v>
      </c>
      <c r="AH155" s="99">
        <f t="shared" si="123"/>
        <v>0</v>
      </c>
      <c r="AI155" s="99">
        <f t="shared" si="123"/>
        <v>0</v>
      </c>
      <c r="AJ155" s="100">
        <f t="shared" si="123"/>
        <v>0</v>
      </c>
      <c r="AK155" s="99">
        <f t="shared" si="123"/>
        <v>0</v>
      </c>
      <c r="AL155" s="100">
        <f t="shared" si="123"/>
        <v>0</v>
      </c>
      <c r="AM155" s="100">
        <f t="shared" si="123"/>
        <v>0</v>
      </c>
      <c r="AN155" s="100">
        <f t="shared" si="123"/>
        <v>0</v>
      </c>
      <c r="AO155" s="100">
        <f t="shared" si="123"/>
        <v>0</v>
      </c>
      <c r="AP155" s="100">
        <f t="shared" si="123"/>
        <v>0</v>
      </c>
      <c r="AQ155" s="99">
        <f t="shared" si="123"/>
        <v>0</v>
      </c>
      <c r="AR155" s="99"/>
      <c r="AS155" s="99">
        <f t="shared" ref="AS155:BD155" si="124">SUM(AS149:AS154)</f>
        <v>0</v>
      </c>
      <c r="AT155" s="99">
        <f t="shared" si="124"/>
        <v>0</v>
      </c>
      <c r="AU155" s="99">
        <f t="shared" si="124"/>
        <v>0</v>
      </c>
      <c r="AV155" s="100">
        <f t="shared" si="124"/>
        <v>0</v>
      </c>
      <c r="AW155" s="100">
        <f t="shared" si="124"/>
        <v>0</v>
      </c>
      <c r="AX155" s="100">
        <f t="shared" si="124"/>
        <v>0</v>
      </c>
      <c r="AY155" s="99">
        <f t="shared" si="124"/>
        <v>0</v>
      </c>
      <c r="AZ155" s="101">
        <f t="shared" si="124"/>
        <v>0</v>
      </c>
      <c r="BA155" s="140">
        <f t="shared" si="124"/>
        <v>0</v>
      </c>
      <c r="BB155" s="100">
        <f t="shared" si="124"/>
        <v>0</v>
      </c>
      <c r="BC155" s="100">
        <f t="shared" si="124"/>
        <v>0</v>
      </c>
      <c r="BD155" s="100">
        <f t="shared" si="124"/>
        <v>0</v>
      </c>
      <c r="BE155" s="187">
        <f>SUM(BE149:BE153)</f>
        <v>0</v>
      </c>
      <c r="BF155" s="100">
        <f t="shared" si="103"/>
        <v>0</v>
      </c>
      <c r="BG155" s="103">
        <f t="shared" si="104"/>
        <v>1</v>
      </c>
      <c r="BH155" s="69"/>
      <c r="BI155" s="50">
        <f t="shared" si="113"/>
        <v>1</v>
      </c>
      <c r="BK155" s="82"/>
    </row>
    <row r="156" spans="1:63" ht="15" customHeight="1" outlineLevel="2">
      <c r="A156" s="219" t="s">
        <v>220</v>
      </c>
      <c r="B156" s="221" t="s">
        <v>12</v>
      </c>
      <c r="C156" s="221" t="s">
        <v>17</v>
      </c>
      <c r="D156" s="86">
        <v>7</v>
      </c>
      <c r="E156" s="86"/>
      <c r="F156" s="86"/>
      <c r="G156" s="86"/>
      <c r="H156" s="86"/>
      <c r="I156" s="86"/>
      <c r="J156" s="87">
        <f t="shared" ref="J156:J161" si="125">SUM(D156:H156)-I156</f>
        <v>7</v>
      </c>
      <c r="K156" s="104"/>
      <c r="L156" s="105"/>
      <c r="M156" s="106"/>
      <c r="N156" s="106"/>
      <c r="O156" s="107"/>
      <c r="P156" s="106"/>
      <c r="Q156" s="107"/>
      <c r="R156" s="106"/>
      <c r="S156" s="106"/>
      <c r="T156" s="107"/>
      <c r="U156" s="106"/>
      <c r="V156" s="107"/>
      <c r="W156" s="107"/>
      <c r="X156" s="107"/>
      <c r="Y156" s="106"/>
      <c r="Z156" s="106"/>
      <c r="AA156" s="107"/>
      <c r="AB156" s="106"/>
      <c r="AC156" s="107"/>
      <c r="AD156" s="107"/>
      <c r="AE156" s="107"/>
      <c r="AF156" s="107"/>
      <c r="AG156" s="106"/>
      <c r="AH156" s="106"/>
      <c r="AI156" s="106"/>
      <c r="AJ156" s="107"/>
      <c r="AK156" s="106"/>
      <c r="AL156" s="107"/>
      <c r="AM156" s="107"/>
      <c r="AN156" s="107"/>
      <c r="AO156" s="107"/>
      <c r="AP156" s="107"/>
      <c r="AQ156" s="106"/>
      <c r="AR156" s="106"/>
      <c r="AS156" s="106"/>
      <c r="AT156" s="106"/>
      <c r="AU156" s="106"/>
      <c r="AV156" s="107"/>
      <c r="AW156" s="107"/>
      <c r="AX156" s="107"/>
      <c r="AY156" s="106"/>
      <c r="AZ156" s="108"/>
      <c r="BA156" s="92">
        <f t="shared" ref="BA156:BA161" si="126">SUM(K156:AZ156)</f>
        <v>0</v>
      </c>
      <c r="BB156" s="93"/>
      <c r="BC156" s="93">
        <v>1</v>
      </c>
      <c r="BD156" s="93"/>
      <c r="BE156" s="186"/>
      <c r="BF156" s="93">
        <f t="shared" si="103"/>
        <v>0</v>
      </c>
      <c r="BG156" s="94">
        <f t="shared" si="104"/>
        <v>6</v>
      </c>
      <c r="BH156" s="59"/>
      <c r="BI156" s="49">
        <f t="shared" si="113"/>
        <v>7</v>
      </c>
      <c r="BK156" s="9"/>
    </row>
    <row r="157" spans="1:63" ht="15" customHeight="1" outlineLevel="2">
      <c r="A157" s="219" t="s">
        <v>220</v>
      </c>
      <c r="B157" s="221" t="s">
        <v>12</v>
      </c>
      <c r="C157" s="221" t="s">
        <v>36</v>
      </c>
      <c r="D157" s="86">
        <v>7</v>
      </c>
      <c r="E157" s="86"/>
      <c r="F157" s="86"/>
      <c r="G157" s="86"/>
      <c r="H157" s="86"/>
      <c r="I157" s="86"/>
      <c r="J157" s="87">
        <f t="shared" si="125"/>
        <v>7</v>
      </c>
      <c r="K157" s="104"/>
      <c r="L157" s="105"/>
      <c r="M157" s="106"/>
      <c r="N157" s="106"/>
      <c r="O157" s="107"/>
      <c r="P157" s="106"/>
      <c r="Q157" s="107"/>
      <c r="R157" s="106"/>
      <c r="S157" s="106"/>
      <c r="T157" s="107"/>
      <c r="U157" s="106"/>
      <c r="V157" s="107"/>
      <c r="W157" s="107"/>
      <c r="X157" s="107"/>
      <c r="Y157" s="106"/>
      <c r="Z157" s="106"/>
      <c r="AA157" s="107"/>
      <c r="AB157" s="106"/>
      <c r="AC157" s="107"/>
      <c r="AD157" s="107"/>
      <c r="AE157" s="107"/>
      <c r="AF157" s="107"/>
      <c r="AG157" s="106"/>
      <c r="AH157" s="106"/>
      <c r="AI157" s="106"/>
      <c r="AJ157" s="107"/>
      <c r="AK157" s="106"/>
      <c r="AL157" s="107"/>
      <c r="AM157" s="107"/>
      <c r="AN157" s="107"/>
      <c r="AO157" s="107"/>
      <c r="AP157" s="107"/>
      <c r="AQ157" s="106"/>
      <c r="AR157" s="106"/>
      <c r="AS157" s="106"/>
      <c r="AT157" s="106"/>
      <c r="AU157" s="106"/>
      <c r="AV157" s="107"/>
      <c r="AW157" s="107"/>
      <c r="AX157" s="107"/>
      <c r="AY157" s="106"/>
      <c r="AZ157" s="108"/>
      <c r="BA157" s="92">
        <f t="shared" si="126"/>
        <v>0</v>
      </c>
      <c r="BB157" s="93"/>
      <c r="BC157" s="93"/>
      <c r="BD157" s="93"/>
      <c r="BE157" s="186"/>
      <c r="BF157" s="93">
        <f t="shared" si="103"/>
        <v>0</v>
      </c>
      <c r="BG157" s="94">
        <f t="shared" si="104"/>
        <v>7</v>
      </c>
      <c r="BH157" s="59"/>
      <c r="BI157" s="49">
        <f t="shared" si="113"/>
        <v>7</v>
      </c>
      <c r="BK157" s="9"/>
    </row>
    <row r="158" spans="1:63" ht="15" customHeight="1" outlineLevel="2">
      <c r="A158" s="219" t="s">
        <v>220</v>
      </c>
      <c r="B158" s="221" t="s">
        <v>12</v>
      </c>
      <c r="C158" s="221" t="s">
        <v>14</v>
      </c>
      <c r="D158" s="86">
        <v>29</v>
      </c>
      <c r="E158" s="86"/>
      <c r="F158" s="86"/>
      <c r="G158" s="86"/>
      <c r="H158" s="86"/>
      <c r="I158" s="86"/>
      <c r="J158" s="87">
        <f t="shared" si="125"/>
        <v>29</v>
      </c>
      <c r="K158" s="104"/>
      <c r="L158" s="105"/>
      <c r="M158" s="106"/>
      <c r="N158" s="106"/>
      <c r="O158" s="107"/>
      <c r="P158" s="106"/>
      <c r="Q158" s="107"/>
      <c r="R158" s="106"/>
      <c r="S158" s="106"/>
      <c r="T158" s="107"/>
      <c r="U158" s="106"/>
      <c r="V158" s="107"/>
      <c r="W158" s="107"/>
      <c r="X158" s="107"/>
      <c r="Y158" s="106"/>
      <c r="Z158" s="106"/>
      <c r="AA158" s="107"/>
      <c r="AB158" s="106"/>
      <c r="AC158" s="107"/>
      <c r="AD158" s="107"/>
      <c r="AE158" s="107"/>
      <c r="AF158" s="107"/>
      <c r="AG158" s="106"/>
      <c r="AH158" s="106"/>
      <c r="AI158" s="106"/>
      <c r="AJ158" s="107"/>
      <c r="AK158" s="106"/>
      <c r="AL158" s="107"/>
      <c r="AM158" s="107"/>
      <c r="AN158" s="107"/>
      <c r="AO158" s="107"/>
      <c r="AP158" s="107"/>
      <c r="AQ158" s="106"/>
      <c r="AR158" s="106"/>
      <c r="AS158" s="106"/>
      <c r="AT158" s="106"/>
      <c r="AU158" s="106"/>
      <c r="AV158" s="107"/>
      <c r="AW158" s="107"/>
      <c r="AX158" s="107"/>
      <c r="AY158" s="106"/>
      <c r="AZ158" s="108"/>
      <c r="BA158" s="92">
        <f t="shared" si="126"/>
        <v>0</v>
      </c>
      <c r="BB158" s="93"/>
      <c r="BC158" s="93"/>
      <c r="BD158" s="93"/>
      <c r="BE158" s="186"/>
      <c r="BF158" s="93">
        <f t="shared" si="103"/>
        <v>0</v>
      </c>
      <c r="BG158" s="94">
        <f t="shared" si="104"/>
        <v>29</v>
      </c>
      <c r="BH158" s="59"/>
      <c r="BI158" s="49">
        <f t="shared" si="113"/>
        <v>29</v>
      </c>
      <c r="BK158" s="9"/>
    </row>
    <row r="159" spans="1:63" ht="15" customHeight="1" outlineLevel="2">
      <c r="A159" s="219" t="s">
        <v>220</v>
      </c>
      <c r="B159" s="221" t="s">
        <v>12</v>
      </c>
      <c r="C159" s="221" t="s">
        <v>15</v>
      </c>
      <c r="D159" s="86">
        <v>67</v>
      </c>
      <c r="E159" s="86"/>
      <c r="F159" s="86"/>
      <c r="G159" s="86"/>
      <c r="H159" s="86"/>
      <c r="I159" s="86"/>
      <c r="J159" s="87">
        <f t="shared" si="125"/>
        <v>67</v>
      </c>
      <c r="K159" s="104"/>
      <c r="L159" s="105"/>
      <c r="M159" s="106"/>
      <c r="N159" s="106"/>
      <c r="O159" s="107"/>
      <c r="P159" s="106"/>
      <c r="Q159" s="107"/>
      <c r="R159" s="106"/>
      <c r="S159" s="106"/>
      <c r="T159" s="107"/>
      <c r="U159" s="106"/>
      <c r="V159" s="107"/>
      <c r="W159" s="107"/>
      <c r="X159" s="107"/>
      <c r="Y159" s="106"/>
      <c r="Z159" s="106"/>
      <c r="AA159" s="107"/>
      <c r="AB159" s="106"/>
      <c r="AC159" s="107"/>
      <c r="AD159" s="107"/>
      <c r="AE159" s="107"/>
      <c r="AF159" s="107"/>
      <c r="AG159" s="106"/>
      <c r="AH159" s="106"/>
      <c r="AI159" s="106"/>
      <c r="AJ159" s="107"/>
      <c r="AK159" s="106"/>
      <c r="AL159" s="107"/>
      <c r="AM159" s="107"/>
      <c r="AN159" s="107"/>
      <c r="AO159" s="107"/>
      <c r="AP159" s="107"/>
      <c r="AQ159" s="106"/>
      <c r="AR159" s="106"/>
      <c r="AS159" s="106"/>
      <c r="AT159" s="106"/>
      <c r="AU159" s="106"/>
      <c r="AV159" s="107"/>
      <c r="AW159" s="107"/>
      <c r="AX159" s="107"/>
      <c r="AY159" s="106"/>
      <c r="AZ159" s="108"/>
      <c r="BA159" s="92">
        <f t="shared" si="126"/>
        <v>0</v>
      </c>
      <c r="BB159" s="93"/>
      <c r="BC159" s="93">
        <v>2</v>
      </c>
      <c r="BD159" s="93"/>
      <c r="BE159" s="186"/>
      <c r="BF159" s="93">
        <f t="shared" si="103"/>
        <v>0</v>
      </c>
      <c r="BG159" s="94">
        <f t="shared" si="104"/>
        <v>65</v>
      </c>
      <c r="BH159" s="59"/>
      <c r="BI159" s="49">
        <f t="shared" si="113"/>
        <v>67</v>
      </c>
      <c r="BK159" s="9"/>
    </row>
    <row r="160" spans="1:63" ht="15" customHeight="1" outlineLevel="2">
      <c r="A160" s="219" t="s">
        <v>220</v>
      </c>
      <c r="B160" s="221" t="s">
        <v>12</v>
      </c>
      <c r="C160" s="221" t="s">
        <v>38</v>
      </c>
      <c r="D160" s="86">
        <v>17</v>
      </c>
      <c r="E160" s="86"/>
      <c r="F160" s="86"/>
      <c r="G160" s="86"/>
      <c r="H160" s="86"/>
      <c r="I160" s="86"/>
      <c r="J160" s="87">
        <f t="shared" si="125"/>
        <v>17</v>
      </c>
      <c r="K160" s="104"/>
      <c r="L160" s="105"/>
      <c r="M160" s="106"/>
      <c r="N160" s="106"/>
      <c r="O160" s="107"/>
      <c r="P160" s="106"/>
      <c r="Q160" s="107"/>
      <c r="R160" s="106"/>
      <c r="S160" s="106"/>
      <c r="T160" s="107"/>
      <c r="U160" s="106"/>
      <c r="V160" s="107"/>
      <c r="W160" s="107"/>
      <c r="X160" s="107"/>
      <c r="Y160" s="106"/>
      <c r="Z160" s="106"/>
      <c r="AA160" s="107"/>
      <c r="AB160" s="106"/>
      <c r="AC160" s="107"/>
      <c r="AD160" s="107"/>
      <c r="AE160" s="107"/>
      <c r="AF160" s="107"/>
      <c r="AG160" s="106"/>
      <c r="AH160" s="106"/>
      <c r="AI160" s="106"/>
      <c r="AJ160" s="107"/>
      <c r="AK160" s="106"/>
      <c r="AL160" s="107"/>
      <c r="AM160" s="107"/>
      <c r="AN160" s="107"/>
      <c r="AO160" s="107"/>
      <c r="AP160" s="107"/>
      <c r="AQ160" s="106"/>
      <c r="AR160" s="106"/>
      <c r="AS160" s="106"/>
      <c r="AT160" s="106"/>
      <c r="AU160" s="106"/>
      <c r="AV160" s="107"/>
      <c r="AW160" s="107"/>
      <c r="AX160" s="107"/>
      <c r="AY160" s="106"/>
      <c r="AZ160" s="108"/>
      <c r="BA160" s="92">
        <f t="shared" si="126"/>
        <v>0</v>
      </c>
      <c r="BB160" s="93"/>
      <c r="BC160" s="93"/>
      <c r="BD160" s="93"/>
      <c r="BE160" s="186"/>
      <c r="BF160" s="93">
        <f t="shared" si="103"/>
        <v>0</v>
      </c>
      <c r="BG160" s="94">
        <f t="shared" si="104"/>
        <v>17</v>
      </c>
      <c r="BH160" s="59"/>
      <c r="BI160" s="49">
        <f t="shared" si="113"/>
        <v>17</v>
      </c>
      <c r="BK160" s="9"/>
    </row>
    <row r="161" spans="1:63" ht="15" customHeight="1" outlineLevel="2">
      <c r="A161" s="219" t="s">
        <v>220</v>
      </c>
      <c r="B161" s="221" t="s">
        <v>12</v>
      </c>
      <c r="C161" s="221" t="s">
        <v>39</v>
      </c>
      <c r="D161" s="86"/>
      <c r="E161" s="86"/>
      <c r="F161" s="86"/>
      <c r="G161" s="86"/>
      <c r="H161" s="86"/>
      <c r="I161" s="86"/>
      <c r="J161" s="87">
        <f t="shared" si="125"/>
        <v>0</v>
      </c>
      <c r="K161" s="104"/>
      <c r="L161" s="105"/>
      <c r="M161" s="106"/>
      <c r="N161" s="106"/>
      <c r="O161" s="107"/>
      <c r="P161" s="106"/>
      <c r="Q161" s="107"/>
      <c r="R161" s="106"/>
      <c r="S161" s="106"/>
      <c r="T161" s="107"/>
      <c r="U161" s="106"/>
      <c r="V161" s="107"/>
      <c r="W161" s="107"/>
      <c r="X161" s="107"/>
      <c r="Y161" s="106"/>
      <c r="Z161" s="106"/>
      <c r="AA161" s="107"/>
      <c r="AB161" s="106"/>
      <c r="AC161" s="107"/>
      <c r="AD161" s="107"/>
      <c r="AE161" s="107"/>
      <c r="AF161" s="107"/>
      <c r="AG161" s="106"/>
      <c r="AH161" s="106"/>
      <c r="AI161" s="106"/>
      <c r="AJ161" s="107"/>
      <c r="AK161" s="106"/>
      <c r="AL161" s="107"/>
      <c r="AM161" s="107"/>
      <c r="AN161" s="107"/>
      <c r="AO161" s="107"/>
      <c r="AP161" s="107"/>
      <c r="AQ161" s="106"/>
      <c r="AR161" s="106"/>
      <c r="AS161" s="106"/>
      <c r="AT161" s="106"/>
      <c r="AU161" s="106"/>
      <c r="AV161" s="107"/>
      <c r="AW161" s="107"/>
      <c r="AX161" s="107"/>
      <c r="AY161" s="106"/>
      <c r="AZ161" s="108"/>
      <c r="BA161" s="92">
        <f t="shared" si="126"/>
        <v>0</v>
      </c>
      <c r="BB161" s="93"/>
      <c r="BC161" s="93"/>
      <c r="BD161" s="93"/>
      <c r="BE161" s="186"/>
      <c r="BF161" s="93">
        <f t="shared" si="103"/>
        <v>0</v>
      </c>
      <c r="BG161" s="94">
        <f t="shared" si="104"/>
        <v>0</v>
      </c>
      <c r="BH161" s="59"/>
      <c r="BI161" s="49">
        <f t="shared" si="113"/>
        <v>0</v>
      </c>
      <c r="BK161" s="9"/>
    </row>
    <row r="162" spans="1:63" s="13" customFormat="1" ht="15" customHeight="1" outlineLevel="1">
      <c r="A162" s="222" t="s">
        <v>220</v>
      </c>
      <c r="B162" s="223"/>
      <c r="C162" s="223"/>
      <c r="D162" s="95">
        <f t="shared" ref="D162:AQ162" si="127">SUM(D156:D161)</f>
        <v>127</v>
      </c>
      <c r="E162" s="95">
        <f t="shared" si="127"/>
        <v>0</v>
      </c>
      <c r="F162" s="95">
        <f t="shared" si="127"/>
        <v>0</v>
      </c>
      <c r="G162" s="95">
        <f t="shared" si="127"/>
        <v>0</v>
      </c>
      <c r="H162" s="95">
        <f t="shared" si="127"/>
        <v>0</v>
      </c>
      <c r="I162" s="95">
        <f t="shared" si="127"/>
        <v>0</v>
      </c>
      <c r="J162" s="96">
        <f t="shared" si="127"/>
        <v>127</v>
      </c>
      <c r="K162" s="97">
        <f t="shared" si="127"/>
        <v>0</v>
      </c>
      <c r="L162" s="98">
        <f t="shared" si="127"/>
        <v>0</v>
      </c>
      <c r="M162" s="99">
        <f t="shared" si="127"/>
        <v>0</v>
      </c>
      <c r="N162" s="99">
        <f t="shared" si="127"/>
        <v>0</v>
      </c>
      <c r="O162" s="100">
        <f t="shared" si="127"/>
        <v>0</v>
      </c>
      <c r="P162" s="99">
        <f t="shared" si="127"/>
        <v>0</v>
      </c>
      <c r="Q162" s="100">
        <f t="shared" si="127"/>
        <v>0</v>
      </c>
      <c r="R162" s="99">
        <f t="shared" si="127"/>
        <v>0</v>
      </c>
      <c r="S162" s="99">
        <f t="shared" si="127"/>
        <v>0</v>
      </c>
      <c r="T162" s="100">
        <f t="shared" si="127"/>
        <v>0</v>
      </c>
      <c r="U162" s="99">
        <f t="shared" si="127"/>
        <v>0</v>
      </c>
      <c r="V162" s="100">
        <f t="shared" si="127"/>
        <v>0</v>
      </c>
      <c r="W162" s="100">
        <f t="shared" si="127"/>
        <v>0</v>
      </c>
      <c r="X162" s="100">
        <f t="shared" si="127"/>
        <v>0</v>
      </c>
      <c r="Y162" s="99">
        <f t="shared" si="127"/>
        <v>0</v>
      </c>
      <c r="Z162" s="99">
        <f t="shared" si="127"/>
        <v>0</v>
      </c>
      <c r="AA162" s="100">
        <f t="shared" si="127"/>
        <v>0</v>
      </c>
      <c r="AB162" s="99">
        <f t="shared" si="127"/>
        <v>0</v>
      </c>
      <c r="AC162" s="100">
        <f t="shared" si="127"/>
        <v>0</v>
      </c>
      <c r="AD162" s="100">
        <f t="shared" si="127"/>
        <v>0</v>
      </c>
      <c r="AE162" s="100">
        <f t="shared" si="127"/>
        <v>0</v>
      </c>
      <c r="AF162" s="100">
        <f t="shared" si="127"/>
        <v>0</v>
      </c>
      <c r="AG162" s="99">
        <f t="shared" si="127"/>
        <v>0</v>
      </c>
      <c r="AH162" s="99">
        <f t="shared" si="127"/>
        <v>0</v>
      </c>
      <c r="AI162" s="99">
        <f t="shared" si="127"/>
        <v>0</v>
      </c>
      <c r="AJ162" s="100">
        <f t="shared" si="127"/>
        <v>0</v>
      </c>
      <c r="AK162" s="99">
        <f t="shared" si="127"/>
        <v>0</v>
      </c>
      <c r="AL162" s="100">
        <f t="shared" si="127"/>
        <v>0</v>
      </c>
      <c r="AM162" s="100">
        <f t="shared" si="127"/>
        <v>0</v>
      </c>
      <c r="AN162" s="100">
        <f t="shared" si="127"/>
        <v>0</v>
      </c>
      <c r="AO162" s="100">
        <f t="shared" si="127"/>
        <v>0</v>
      </c>
      <c r="AP162" s="100">
        <f t="shared" si="127"/>
        <v>0</v>
      </c>
      <c r="AQ162" s="99">
        <f t="shared" si="127"/>
        <v>0</v>
      </c>
      <c r="AR162" s="99"/>
      <c r="AS162" s="99">
        <f t="shared" ref="AS162:BD162" si="128">SUM(AS156:AS161)</f>
        <v>0</v>
      </c>
      <c r="AT162" s="99">
        <f t="shared" si="128"/>
        <v>0</v>
      </c>
      <c r="AU162" s="99">
        <f t="shared" si="128"/>
        <v>0</v>
      </c>
      <c r="AV162" s="100">
        <f t="shared" si="128"/>
        <v>0</v>
      </c>
      <c r="AW162" s="100">
        <f t="shared" si="128"/>
        <v>0</v>
      </c>
      <c r="AX162" s="100">
        <f t="shared" si="128"/>
        <v>0</v>
      </c>
      <c r="AY162" s="99">
        <f t="shared" si="128"/>
        <v>0</v>
      </c>
      <c r="AZ162" s="101">
        <f t="shared" si="128"/>
        <v>0</v>
      </c>
      <c r="BA162" s="140">
        <f t="shared" si="128"/>
        <v>0</v>
      </c>
      <c r="BB162" s="100">
        <f t="shared" si="128"/>
        <v>0</v>
      </c>
      <c r="BC162" s="100">
        <f t="shared" si="128"/>
        <v>3</v>
      </c>
      <c r="BD162" s="100">
        <f t="shared" si="128"/>
        <v>0</v>
      </c>
      <c r="BE162" s="187">
        <f>SUM(BE156:BE159)</f>
        <v>0</v>
      </c>
      <c r="BF162" s="100">
        <f t="shared" si="103"/>
        <v>0</v>
      </c>
      <c r="BG162" s="103">
        <f t="shared" si="104"/>
        <v>124</v>
      </c>
      <c r="BH162" s="69"/>
      <c r="BI162" s="50">
        <f t="shared" si="113"/>
        <v>127</v>
      </c>
      <c r="BK162" s="82"/>
    </row>
    <row r="163" spans="1:63" ht="15" customHeight="1" outlineLevel="2">
      <c r="A163" s="219" t="s">
        <v>220</v>
      </c>
      <c r="B163" s="221" t="s">
        <v>25</v>
      </c>
      <c r="C163" s="221" t="s">
        <v>17</v>
      </c>
      <c r="D163" s="86">
        <v>9</v>
      </c>
      <c r="E163" s="86"/>
      <c r="F163" s="86"/>
      <c r="G163" s="86"/>
      <c r="H163" s="86"/>
      <c r="I163" s="86"/>
      <c r="J163" s="87">
        <f t="shared" ref="J163:J168" si="129">SUM(D163:H163)-I163</f>
        <v>9</v>
      </c>
      <c r="K163" s="104"/>
      <c r="L163" s="105"/>
      <c r="M163" s="106"/>
      <c r="N163" s="106"/>
      <c r="O163" s="107"/>
      <c r="P163" s="106"/>
      <c r="Q163" s="107"/>
      <c r="R163" s="106"/>
      <c r="S163" s="106"/>
      <c r="T163" s="107"/>
      <c r="U163" s="106"/>
      <c r="V163" s="107"/>
      <c r="W163" s="107"/>
      <c r="X163" s="107"/>
      <c r="Y163" s="106"/>
      <c r="Z163" s="106"/>
      <c r="AA163" s="107"/>
      <c r="AB163" s="106"/>
      <c r="AC163" s="107"/>
      <c r="AD163" s="107"/>
      <c r="AE163" s="107"/>
      <c r="AF163" s="107"/>
      <c r="AG163" s="106"/>
      <c r="AH163" s="106"/>
      <c r="AI163" s="106"/>
      <c r="AJ163" s="107"/>
      <c r="AK163" s="106"/>
      <c r="AL163" s="107"/>
      <c r="AM163" s="107"/>
      <c r="AN163" s="107"/>
      <c r="AO163" s="107"/>
      <c r="AP163" s="107"/>
      <c r="AQ163" s="106"/>
      <c r="AR163" s="106"/>
      <c r="AS163" s="106"/>
      <c r="AT163" s="106"/>
      <c r="AU163" s="106"/>
      <c r="AV163" s="107"/>
      <c r="AW163" s="107"/>
      <c r="AX163" s="107"/>
      <c r="AY163" s="106"/>
      <c r="AZ163" s="108"/>
      <c r="BA163" s="92">
        <f t="shared" ref="BA163:BA168" si="130">SUM(K163:AZ163)</f>
        <v>0</v>
      </c>
      <c r="BB163" s="93"/>
      <c r="BC163" s="93"/>
      <c r="BD163" s="93"/>
      <c r="BE163" s="186"/>
      <c r="BF163" s="93">
        <f t="shared" si="103"/>
        <v>0</v>
      </c>
      <c r="BG163" s="94">
        <f t="shared" si="104"/>
        <v>9</v>
      </c>
      <c r="BH163" s="59"/>
      <c r="BI163" s="49">
        <f t="shared" si="113"/>
        <v>9</v>
      </c>
      <c r="BK163" s="9"/>
    </row>
    <row r="164" spans="1:63" ht="15" customHeight="1" outlineLevel="2">
      <c r="A164" s="219" t="s">
        <v>220</v>
      </c>
      <c r="B164" s="221" t="s">
        <v>25</v>
      </c>
      <c r="C164" s="221" t="s">
        <v>36</v>
      </c>
      <c r="D164" s="86">
        <v>9</v>
      </c>
      <c r="E164" s="86"/>
      <c r="F164" s="86"/>
      <c r="G164" s="86"/>
      <c r="H164" s="86"/>
      <c r="I164" s="86"/>
      <c r="J164" s="87">
        <f t="shared" si="129"/>
        <v>9</v>
      </c>
      <c r="K164" s="104"/>
      <c r="L164" s="105"/>
      <c r="M164" s="106"/>
      <c r="N164" s="106"/>
      <c r="O164" s="107"/>
      <c r="P164" s="106"/>
      <c r="Q164" s="107"/>
      <c r="R164" s="106"/>
      <c r="S164" s="106"/>
      <c r="T164" s="107"/>
      <c r="U164" s="106"/>
      <c r="V164" s="107"/>
      <c r="W164" s="254">
        <v>1</v>
      </c>
      <c r="X164" s="107"/>
      <c r="Y164" s="106"/>
      <c r="Z164" s="106"/>
      <c r="AA164" s="107"/>
      <c r="AB164" s="106"/>
      <c r="AC164" s="107"/>
      <c r="AD164" s="107"/>
      <c r="AE164" s="107"/>
      <c r="AF164" s="107"/>
      <c r="AG164" s="106"/>
      <c r="AH164" s="106"/>
      <c r="AI164" s="106"/>
      <c r="AJ164" s="107"/>
      <c r="AK164" s="106"/>
      <c r="AL164" s="107"/>
      <c r="AM164" s="107"/>
      <c r="AN164" s="107"/>
      <c r="AO164" s="107"/>
      <c r="AP164" s="107"/>
      <c r="AQ164" s="106"/>
      <c r="AR164" s="106"/>
      <c r="AS164" s="106"/>
      <c r="AT164" s="106"/>
      <c r="AU164" s="106"/>
      <c r="AV164" s="107"/>
      <c r="AW164" s="107"/>
      <c r="AX164" s="107"/>
      <c r="AY164" s="106"/>
      <c r="AZ164" s="108"/>
      <c r="BA164" s="92">
        <f t="shared" si="130"/>
        <v>1</v>
      </c>
      <c r="BB164" s="93"/>
      <c r="BC164" s="93">
        <v>1</v>
      </c>
      <c r="BD164" s="93"/>
      <c r="BE164" s="186"/>
      <c r="BF164" s="93">
        <f t="shared" si="103"/>
        <v>0</v>
      </c>
      <c r="BG164" s="94">
        <f t="shared" si="104"/>
        <v>7</v>
      </c>
      <c r="BH164" s="59"/>
      <c r="BI164" s="49">
        <f t="shared" si="113"/>
        <v>8</v>
      </c>
      <c r="BK164" s="9"/>
    </row>
    <row r="165" spans="1:63" ht="15" customHeight="1" outlineLevel="2">
      <c r="A165" s="219" t="s">
        <v>220</v>
      </c>
      <c r="B165" s="221" t="s">
        <v>25</v>
      </c>
      <c r="C165" s="221" t="s">
        <v>14</v>
      </c>
      <c r="D165" s="86"/>
      <c r="E165" s="86"/>
      <c r="F165" s="86"/>
      <c r="G165" s="86"/>
      <c r="H165" s="86"/>
      <c r="I165" s="86"/>
      <c r="J165" s="87">
        <f t="shared" si="129"/>
        <v>0</v>
      </c>
      <c r="K165" s="104"/>
      <c r="L165" s="105"/>
      <c r="M165" s="106"/>
      <c r="N165" s="106"/>
      <c r="O165" s="107"/>
      <c r="P165" s="106"/>
      <c r="Q165" s="107"/>
      <c r="R165" s="106"/>
      <c r="S165" s="106"/>
      <c r="T165" s="107"/>
      <c r="U165" s="106"/>
      <c r="V165" s="107"/>
      <c r="W165" s="107"/>
      <c r="X165" s="107"/>
      <c r="Y165" s="106"/>
      <c r="Z165" s="106"/>
      <c r="AA165" s="107"/>
      <c r="AB165" s="106"/>
      <c r="AC165" s="107"/>
      <c r="AD165" s="107"/>
      <c r="AE165" s="107"/>
      <c r="AF165" s="107"/>
      <c r="AG165" s="106"/>
      <c r="AH165" s="106"/>
      <c r="AI165" s="106"/>
      <c r="AJ165" s="107"/>
      <c r="AK165" s="106"/>
      <c r="AL165" s="107"/>
      <c r="AM165" s="107"/>
      <c r="AN165" s="107"/>
      <c r="AO165" s="107"/>
      <c r="AP165" s="107"/>
      <c r="AQ165" s="106"/>
      <c r="AR165" s="106"/>
      <c r="AS165" s="106"/>
      <c r="AT165" s="106"/>
      <c r="AU165" s="106"/>
      <c r="AV165" s="107"/>
      <c r="AW165" s="107"/>
      <c r="AX165" s="107"/>
      <c r="AY165" s="106"/>
      <c r="AZ165" s="108"/>
      <c r="BA165" s="92">
        <f t="shared" si="130"/>
        <v>0</v>
      </c>
      <c r="BB165" s="93"/>
      <c r="BC165" s="93"/>
      <c r="BD165" s="93"/>
      <c r="BE165" s="186"/>
      <c r="BF165" s="93">
        <f t="shared" si="103"/>
        <v>0</v>
      </c>
      <c r="BG165" s="94">
        <f t="shared" si="104"/>
        <v>0</v>
      </c>
      <c r="BH165" s="59"/>
      <c r="BI165" s="49">
        <f t="shared" si="113"/>
        <v>0</v>
      </c>
      <c r="BK165" s="9"/>
    </row>
    <row r="166" spans="1:63" ht="15" customHeight="1" outlineLevel="2">
      <c r="A166" s="219" t="s">
        <v>220</v>
      </c>
      <c r="B166" s="221" t="s">
        <v>25</v>
      </c>
      <c r="C166" s="221" t="s">
        <v>15</v>
      </c>
      <c r="D166" s="86">
        <v>16</v>
      </c>
      <c r="E166" s="86"/>
      <c r="F166" s="86"/>
      <c r="G166" s="86"/>
      <c r="H166" s="86"/>
      <c r="I166" s="86"/>
      <c r="J166" s="87">
        <f t="shared" si="129"/>
        <v>16</v>
      </c>
      <c r="K166" s="104"/>
      <c r="L166" s="105"/>
      <c r="M166" s="106"/>
      <c r="N166" s="106"/>
      <c r="O166" s="107"/>
      <c r="P166" s="106"/>
      <c r="Q166" s="107"/>
      <c r="R166" s="106"/>
      <c r="S166" s="106"/>
      <c r="T166" s="107"/>
      <c r="U166" s="106"/>
      <c r="V166" s="107"/>
      <c r="W166" s="254">
        <v>1</v>
      </c>
      <c r="X166" s="107"/>
      <c r="Y166" s="106"/>
      <c r="Z166" s="106"/>
      <c r="AA166" s="107"/>
      <c r="AB166" s="106"/>
      <c r="AC166" s="107"/>
      <c r="AD166" s="107"/>
      <c r="AE166" s="107"/>
      <c r="AF166" s="107"/>
      <c r="AG166" s="106"/>
      <c r="AH166" s="106"/>
      <c r="AI166" s="106"/>
      <c r="AJ166" s="107"/>
      <c r="AK166" s="106"/>
      <c r="AL166" s="107"/>
      <c r="AM166" s="107"/>
      <c r="AN166" s="107"/>
      <c r="AO166" s="107"/>
      <c r="AP166" s="107"/>
      <c r="AQ166" s="106"/>
      <c r="AR166" s="106"/>
      <c r="AS166" s="106"/>
      <c r="AT166" s="106"/>
      <c r="AU166" s="106"/>
      <c r="AV166" s="107"/>
      <c r="AW166" s="107"/>
      <c r="AX166" s="107"/>
      <c r="AY166" s="106"/>
      <c r="AZ166" s="108"/>
      <c r="BA166" s="92">
        <f t="shared" si="130"/>
        <v>1</v>
      </c>
      <c r="BB166" s="93"/>
      <c r="BC166" s="93">
        <v>3</v>
      </c>
      <c r="BD166" s="93"/>
      <c r="BE166" s="186"/>
      <c r="BF166" s="93">
        <f t="shared" si="103"/>
        <v>0</v>
      </c>
      <c r="BG166" s="94">
        <f t="shared" si="104"/>
        <v>12</v>
      </c>
      <c r="BH166" s="59"/>
      <c r="BI166" s="49">
        <f t="shared" si="113"/>
        <v>15</v>
      </c>
      <c r="BK166" s="9"/>
    </row>
    <row r="167" spans="1:63" ht="15" customHeight="1" outlineLevel="2">
      <c r="A167" s="219" t="s">
        <v>220</v>
      </c>
      <c r="B167" s="221" t="s">
        <v>25</v>
      </c>
      <c r="C167" s="221" t="s">
        <v>38</v>
      </c>
      <c r="D167" s="86">
        <v>24</v>
      </c>
      <c r="E167" s="86"/>
      <c r="F167" s="86"/>
      <c r="G167" s="86"/>
      <c r="H167" s="86"/>
      <c r="I167" s="86"/>
      <c r="J167" s="87">
        <f t="shared" si="129"/>
        <v>24</v>
      </c>
      <c r="K167" s="104"/>
      <c r="L167" s="105"/>
      <c r="M167" s="106"/>
      <c r="N167" s="106"/>
      <c r="O167" s="107"/>
      <c r="P167" s="106"/>
      <c r="Q167" s="107"/>
      <c r="R167" s="106"/>
      <c r="S167" s="106"/>
      <c r="T167" s="107"/>
      <c r="U167" s="106"/>
      <c r="V167" s="107"/>
      <c r="W167" s="107"/>
      <c r="X167" s="107"/>
      <c r="Y167" s="106"/>
      <c r="Z167" s="106"/>
      <c r="AA167" s="107"/>
      <c r="AB167" s="106"/>
      <c r="AC167" s="107"/>
      <c r="AD167" s="107"/>
      <c r="AE167" s="107"/>
      <c r="AF167" s="107"/>
      <c r="AG167" s="106"/>
      <c r="AH167" s="106"/>
      <c r="AI167" s="106"/>
      <c r="AJ167" s="107"/>
      <c r="AK167" s="106"/>
      <c r="AL167" s="107"/>
      <c r="AM167" s="107"/>
      <c r="AN167" s="107"/>
      <c r="AO167" s="107"/>
      <c r="AP167" s="107"/>
      <c r="AQ167" s="106"/>
      <c r="AR167" s="106"/>
      <c r="AS167" s="106"/>
      <c r="AT167" s="106"/>
      <c r="AU167" s="106"/>
      <c r="AV167" s="107"/>
      <c r="AW167" s="107"/>
      <c r="AX167" s="107"/>
      <c r="AY167" s="106"/>
      <c r="AZ167" s="108"/>
      <c r="BA167" s="92">
        <f t="shared" si="130"/>
        <v>0</v>
      </c>
      <c r="BB167" s="93"/>
      <c r="BC167" s="93"/>
      <c r="BD167" s="93"/>
      <c r="BE167" s="186"/>
      <c r="BF167" s="93">
        <f t="shared" si="103"/>
        <v>0</v>
      </c>
      <c r="BG167" s="94">
        <f t="shared" si="104"/>
        <v>24</v>
      </c>
      <c r="BH167" s="59"/>
      <c r="BI167" s="49">
        <f t="shared" si="113"/>
        <v>24</v>
      </c>
      <c r="BK167" s="9"/>
    </row>
    <row r="168" spans="1:63" ht="15" customHeight="1" outlineLevel="2">
      <c r="A168" s="219" t="s">
        <v>220</v>
      </c>
      <c r="B168" s="221" t="s">
        <v>25</v>
      </c>
      <c r="C168" s="221" t="s">
        <v>39</v>
      </c>
      <c r="D168" s="86">
        <v>2</v>
      </c>
      <c r="E168" s="86"/>
      <c r="F168" s="86"/>
      <c r="G168" s="86"/>
      <c r="H168" s="86"/>
      <c r="I168" s="86"/>
      <c r="J168" s="87">
        <f t="shared" si="129"/>
        <v>2</v>
      </c>
      <c r="K168" s="104"/>
      <c r="L168" s="105"/>
      <c r="M168" s="106"/>
      <c r="N168" s="106"/>
      <c r="O168" s="107"/>
      <c r="P168" s="106"/>
      <c r="Q168" s="107"/>
      <c r="R168" s="106"/>
      <c r="S168" s="106"/>
      <c r="T168" s="107"/>
      <c r="U168" s="106"/>
      <c r="V168" s="107"/>
      <c r="W168" s="107"/>
      <c r="X168" s="107"/>
      <c r="Y168" s="249">
        <v>1</v>
      </c>
      <c r="Z168" s="106"/>
      <c r="AA168" s="107"/>
      <c r="AB168" s="106"/>
      <c r="AC168" s="107"/>
      <c r="AD168" s="107"/>
      <c r="AE168" s="107"/>
      <c r="AF168" s="107"/>
      <c r="AG168" s="106"/>
      <c r="AH168" s="106"/>
      <c r="AI168" s="106"/>
      <c r="AJ168" s="107"/>
      <c r="AK168" s="106"/>
      <c r="AL168" s="107"/>
      <c r="AM168" s="107"/>
      <c r="AN168" s="107"/>
      <c r="AO168" s="107"/>
      <c r="AP168" s="107"/>
      <c r="AQ168" s="106"/>
      <c r="AR168" s="106"/>
      <c r="AS168" s="106"/>
      <c r="AT168" s="106"/>
      <c r="AU168" s="106"/>
      <c r="AV168" s="107"/>
      <c r="AW168" s="107"/>
      <c r="AX168" s="107"/>
      <c r="AY168" s="106"/>
      <c r="AZ168" s="108"/>
      <c r="BA168" s="92">
        <f t="shared" si="130"/>
        <v>1</v>
      </c>
      <c r="BB168" s="93"/>
      <c r="BC168" s="93"/>
      <c r="BD168" s="93"/>
      <c r="BE168" s="186"/>
      <c r="BF168" s="93">
        <f t="shared" si="103"/>
        <v>0</v>
      </c>
      <c r="BG168" s="94">
        <f t="shared" si="104"/>
        <v>1</v>
      </c>
      <c r="BH168" s="59"/>
      <c r="BI168" s="49">
        <f t="shared" si="113"/>
        <v>1</v>
      </c>
      <c r="BK168" s="9"/>
    </row>
    <row r="169" spans="1:63" s="13" customFormat="1" ht="15" customHeight="1" outlineLevel="1">
      <c r="A169" s="222" t="s">
        <v>220</v>
      </c>
      <c r="B169" s="223"/>
      <c r="C169" s="223"/>
      <c r="D169" s="95">
        <f t="shared" ref="D169:AQ169" si="131">SUM(D163:D168)</f>
        <v>60</v>
      </c>
      <c r="E169" s="95">
        <f t="shared" si="131"/>
        <v>0</v>
      </c>
      <c r="F169" s="95">
        <f t="shared" si="131"/>
        <v>0</v>
      </c>
      <c r="G169" s="95">
        <f t="shared" si="131"/>
        <v>0</v>
      </c>
      <c r="H169" s="95">
        <f t="shared" si="131"/>
        <v>0</v>
      </c>
      <c r="I169" s="95">
        <f t="shared" si="131"/>
        <v>0</v>
      </c>
      <c r="J169" s="96">
        <f t="shared" si="131"/>
        <v>60</v>
      </c>
      <c r="K169" s="97">
        <f t="shared" si="131"/>
        <v>0</v>
      </c>
      <c r="L169" s="98">
        <f t="shared" si="131"/>
        <v>0</v>
      </c>
      <c r="M169" s="99">
        <f t="shared" si="131"/>
        <v>0</v>
      </c>
      <c r="N169" s="99">
        <f t="shared" si="131"/>
        <v>0</v>
      </c>
      <c r="O169" s="100">
        <f t="shared" si="131"/>
        <v>0</v>
      </c>
      <c r="P169" s="99">
        <f t="shared" si="131"/>
        <v>0</v>
      </c>
      <c r="Q169" s="100">
        <f t="shared" si="131"/>
        <v>0</v>
      </c>
      <c r="R169" s="99">
        <f t="shared" si="131"/>
        <v>0</v>
      </c>
      <c r="S169" s="99">
        <f t="shared" si="131"/>
        <v>0</v>
      </c>
      <c r="T169" s="100">
        <f t="shared" si="131"/>
        <v>0</v>
      </c>
      <c r="U169" s="99">
        <f t="shared" si="131"/>
        <v>0</v>
      </c>
      <c r="V169" s="100">
        <f t="shared" si="131"/>
        <v>0</v>
      </c>
      <c r="W169" s="100">
        <f t="shared" si="131"/>
        <v>2</v>
      </c>
      <c r="X169" s="100">
        <f t="shared" si="131"/>
        <v>0</v>
      </c>
      <c r="Y169" s="99">
        <f t="shared" si="131"/>
        <v>1</v>
      </c>
      <c r="Z169" s="99">
        <f t="shared" si="131"/>
        <v>0</v>
      </c>
      <c r="AA169" s="100">
        <f t="shared" si="131"/>
        <v>0</v>
      </c>
      <c r="AB169" s="99">
        <f t="shared" si="131"/>
        <v>0</v>
      </c>
      <c r="AC169" s="100">
        <f t="shared" si="131"/>
        <v>0</v>
      </c>
      <c r="AD169" s="100">
        <f t="shared" si="131"/>
        <v>0</v>
      </c>
      <c r="AE169" s="100">
        <f t="shared" si="131"/>
        <v>0</v>
      </c>
      <c r="AF169" s="100">
        <f t="shared" si="131"/>
        <v>0</v>
      </c>
      <c r="AG169" s="99">
        <f t="shared" si="131"/>
        <v>0</v>
      </c>
      <c r="AH169" s="99">
        <f t="shared" si="131"/>
        <v>0</v>
      </c>
      <c r="AI169" s="99">
        <f t="shared" si="131"/>
        <v>0</v>
      </c>
      <c r="AJ169" s="100">
        <f t="shared" si="131"/>
        <v>0</v>
      </c>
      <c r="AK169" s="99">
        <f t="shared" si="131"/>
        <v>0</v>
      </c>
      <c r="AL169" s="100">
        <f t="shared" si="131"/>
        <v>0</v>
      </c>
      <c r="AM169" s="100">
        <f t="shared" si="131"/>
        <v>0</v>
      </c>
      <c r="AN169" s="100">
        <f t="shared" si="131"/>
        <v>0</v>
      </c>
      <c r="AO169" s="100">
        <f t="shared" si="131"/>
        <v>0</v>
      </c>
      <c r="AP169" s="100">
        <f t="shared" si="131"/>
        <v>0</v>
      </c>
      <c r="AQ169" s="99">
        <f t="shared" si="131"/>
        <v>0</v>
      </c>
      <c r="AR169" s="99"/>
      <c r="AS169" s="99">
        <f t="shared" ref="AS169:BE169" si="132">SUM(AS163:AS168)</f>
        <v>0</v>
      </c>
      <c r="AT169" s="99">
        <f t="shared" si="132"/>
        <v>0</v>
      </c>
      <c r="AU169" s="99">
        <f t="shared" si="132"/>
        <v>0</v>
      </c>
      <c r="AV169" s="100">
        <f t="shared" si="132"/>
        <v>0</v>
      </c>
      <c r="AW169" s="100">
        <f t="shared" si="132"/>
        <v>0</v>
      </c>
      <c r="AX169" s="100">
        <f t="shared" si="132"/>
        <v>0</v>
      </c>
      <c r="AY169" s="99">
        <f t="shared" si="132"/>
        <v>0</v>
      </c>
      <c r="AZ169" s="101">
        <f t="shared" si="132"/>
        <v>0</v>
      </c>
      <c r="BA169" s="140">
        <f t="shared" si="132"/>
        <v>3</v>
      </c>
      <c r="BB169" s="100">
        <f t="shared" si="132"/>
        <v>0</v>
      </c>
      <c r="BC169" s="100">
        <f t="shared" si="132"/>
        <v>4</v>
      </c>
      <c r="BD169" s="100">
        <f t="shared" si="132"/>
        <v>0</v>
      </c>
      <c r="BE169" s="187">
        <f t="shared" si="132"/>
        <v>0</v>
      </c>
      <c r="BF169" s="100">
        <f t="shared" si="103"/>
        <v>0</v>
      </c>
      <c r="BG169" s="103">
        <f t="shared" si="104"/>
        <v>53</v>
      </c>
      <c r="BH169" s="69"/>
      <c r="BI169" s="50">
        <f t="shared" si="113"/>
        <v>57</v>
      </c>
      <c r="BK169" s="82"/>
    </row>
    <row r="170" spans="1:63" s="75" customFormat="1" ht="15" customHeight="1">
      <c r="A170" s="262" t="s">
        <v>220</v>
      </c>
      <c r="B170" s="224"/>
      <c r="C170" s="224"/>
      <c r="D170" s="109">
        <f>SUM(D162,D169,D148,D155,D141)</f>
        <v>672</v>
      </c>
      <c r="E170" s="109">
        <f t="shared" ref="E170:BD170" si="133">SUM(E162,E169,E148,E155,E141)</f>
        <v>0</v>
      </c>
      <c r="F170" s="109">
        <f t="shared" si="133"/>
        <v>0</v>
      </c>
      <c r="G170" s="109">
        <f t="shared" si="133"/>
        <v>0</v>
      </c>
      <c r="H170" s="109">
        <f t="shared" si="133"/>
        <v>0</v>
      </c>
      <c r="I170" s="109">
        <f t="shared" si="133"/>
        <v>0</v>
      </c>
      <c r="J170" s="110">
        <f t="shared" si="133"/>
        <v>672</v>
      </c>
      <c r="K170" s="111">
        <f t="shared" si="133"/>
        <v>0</v>
      </c>
      <c r="L170" s="112">
        <f t="shared" si="133"/>
        <v>0</v>
      </c>
      <c r="M170" s="113">
        <f t="shared" si="133"/>
        <v>1</v>
      </c>
      <c r="N170" s="113">
        <f t="shared" si="133"/>
        <v>0</v>
      </c>
      <c r="O170" s="114">
        <f t="shared" si="133"/>
        <v>0</v>
      </c>
      <c r="P170" s="113">
        <f t="shared" si="133"/>
        <v>0</v>
      </c>
      <c r="Q170" s="114">
        <f t="shared" si="133"/>
        <v>0</v>
      </c>
      <c r="R170" s="113">
        <f t="shared" si="133"/>
        <v>0</v>
      </c>
      <c r="S170" s="113">
        <f t="shared" si="133"/>
        <v>0</v>
      </c>
      <c r="T170" s="114">
        <f t="shared" si="133"/>
        <v>0</v>
      </c>
      <c r="U170" s="113">
        <f t="shared" si="133"/>
        <v>0</v>
      </c>
      <c r="V170" s="114">
        <f t="shared" si="133"/>
        <v>0</v>
      </c>
      <c r="W170" s="114">
        <f t="shared" si="133"/>
        <v>3</v>
      </c>
      <c r="X170" s="114">
        <f t="shared" si="133"/>
        <v>0</v>
      </c>
      <c r="Y170" s="113">
        <f t="shared" si="133"/>
        <v>1</v>
      </c>
      <c r="Z170" s="113">
        <f t="shared" si="133"/>
        <v>0</v>
      </c>
      <c r="AA170" s="114">
        <f t="shared" si="133"/>
        <v>0</v>
      </c>
      <c r="AB170" s="113">
        <f t="shared" si="133"/>
        <v>0</v>
      </c>
      <c r="AC170" s="114">
        <f t="shared" si="133"/>
        <v>0</v>
      </c>
      <c r="AD170" s="114">
        <f t="shared" si="133"/>
        <v>0</v>
      </c>
      <c r="AE170" s="114">
        <f t="shared" si="133"/>
        <v>0</v>
      </c>
      <c r="AF170" s="114">
        <f t="shared" si="133"/>
        <v>0</v>
      </c>
      <c r="AG170" s="113">
        <f t="shared" si="133"/>
        <v>0</v>
      </c>
      <c r="AH170" s="113">
        <f t="shared" si="133"/>
        <v>0</v>
      </c>
      <c r="AI170" s="113">
        <f t="shared" si="133"/>
        <v>0</v>
      </c>
      <c r="AJ170" s="114">
        <f t="shared" si="133"/>
        <v>0</v>
      </c>
      <c r="AK170" s="113">
        <f t="shared" si="133"/>
        <v>0</v>
      </c>
      <c r="AL170" s="114">
        <f t="shared" si="133"/>
        <v>0</v>
      </c>
      <c r="AM170" s="114">
        <f t="shared" si="133"/>
        <v>0</v>
      </c>
      <c r="AN170" s="114">
        <f t="shared" si="133"/>
        <v>0</v>
      </c>
      <c r="AO170" s="114">
        <f t="shared" si="133"/>
        <v>0</v>
      </c>
      <c r="AP170" s="114">
        <f t="shared" si="133"/>
        <v>0</v>
      </c>
      <c r="AQ170" s="113">
        <f t="shared" si="133"/>
        <v>0</v>
      </c>
      <c r="AR170" s="113">
        <f t="shared" si="133"/>
        <v>0</v>
      </c>
      <c r="AS170" s="113">
        <f t="shared" si="133"/>
        <v>0</v>
      </c>
      <c r="AT170" s="113">
        <f t="shared" si="133"/>
        <v>0</v>
      </c>
      <c r="AU170" s="113">
        <f t="shared" si="133"/>
        <v>0</v>
      </c>
      <c r="AV170" s="114">
        <f t="shared" si="133"/>
        <v>0</v>
      </c>
      <c r="AW170" s="114">
        <f t="shared" si="133"/>
        <v>0</v>
      </c>
      <c r="AX170" s="114">
        <f t="shared" si="133"/>
        <v>0</v>
      </c>
      <c r="AY170" s="113">
        <f t="shared" si="133"/>
        <v>0</v>
      </c>
      <c r="AZ170" s="115">
        <f t="shared" si="133"/>
        <v>0</v>
      </c>
      <c r="BA170" s="146">
        <f t="shared" ref="BA170" si="134">SUM(K170:AZ170)</f>
        <v>5</v>
      </c>
      <c r="BB170" s="114">
        <f t="shared" si="133"/>
        <v>0</v>
      </c>
      <c r="BC170" s="114">
        <f t="shared" si="133"/>
        <v>17</v>
      </c>
      <c r="BD170" s="114">
        <f t="shared" si="133"/>
        <v>0</v>
      </c>
      <c r="BE170" s="188">
        <f>SUM(BE162,BE169,BE148,BE155,BE141)</f>
        <v>0</v>
      </c>
      <c r="BF170" s="114">
        <f t="shared" si="103"/>
        <v>0</v>
      </c>
      <c r="BG170" s="117">
        <f t="shared" si="104"/>
        <v>650</v>
      </c>
      <c r="BH170" s="70"/>
      <c r="BI170" s="51">
        <f t="shared" ref="BI170:BI176" si="135">SUM(BB170:BG170)</f>
        <v>667</v>
      </c>
      <c r="BK170" s="83"/>
    </row>
    <row r="171" spans="1:63" ht="15" customHeight="1" outlineLevel="2">
      <c r="A171" s="219" t="s">
        <v>220</v>
      </c>
      <c r="B171" s="220" t="s">
        <v>26</v>
      </c>
      <c r="C171" s="221" t="s">
        <v>36</v>
      </c>
      <c r="D171" s="86">
        <v>1</v>
      </c>
      <c r="E171" s="118"/>
      <c r="F171" s="118"/>
      <c r="G171" s="118"/>
      <c r="H171" s="118"/>
      <c r="I171" s="118">
        <v>1</v>
      </c>
      <c r="J171" s="87">
        <f t="shared" ref="J171:J175" si="136">SUM(D171:H171)-I171</f>
        <v>0</v>
      </c>
      <c r="K171" s="104"/>
      <c r="L171" s="105"/>
      <c r="M171" s="106"/>
      <c r="N171" s="106"/>
      <c r="O171" s="107"/>
      <c r="P171" s="106"/>
      <c r="Q171" s="107"/>
      <c r="R171" s="106"/>
      <c r="S171" s="106"/>
      <c r="T171" s="107"/>
      <c r="U171" s="106"/>
      <c r="V171" s="107"/>
      <c r="W171" s="107"/>
      <c r="X171" s="107"/>
      <c r="Y171" s="106"/>
      <c r="Z171" s="106"/>
      <c r="AA171" s="107"/>
      <c r="AB171" s="106"/>
      <c r="AC171" s="107"/>
      <c r="AD171" s="107"/>
      <c r="AE171" s="107"/>
      <c r="AF171" s="107"/>
      <c r="AG171" s="106"/>
      <c r="AH171" s="106"/>
      <c r="AI171" s="106"/>
      <c r="AJ171" s="107"/>
      <c r="AK171" s="106"/>
      <c r="AL171" s="107"/>
      <c r="AM171" s="107"/>
      <c r="AN171" s="107"/>
      <c r="AO171" s="107"/>
      <c r="AP171" s="107"/>
      <c r="AQ171" s="106"/>
      <c r="AR171" s="106"/>
      <c r="AS171" s="106"/>
      <c r="AT171" s="106"/>
      <c r="AU171" s="106"/>
      <c r="AV171" s="107"/>
      <c r="AW171" s="107"/>
      <c r="AX171" s="107"/>
      <c r="AY171" s="106"/>
      <c r="AZ171" s="108"/>
      <c r="BA171" s="92">
        <f t="shared" ref="BA171:BA192" si="137">SUM(K171:AZ171)</f>
        <v>0</v>
      </c>
      <c r="BB171" s="119"/>
      <c r="BC171" s="119"/>
      <c r="BD171" s="119"/>
      <c r="BE171" s="189"/>
      <c r="BF171" s="119">
        <f t="shared" si="103"/>
        <v>0</v>
      </c>
      <c r="BG171" s="94">
        <f t="shared" si="104"/>
        <v>0</v>
      </c>
      <c r="BH171" s="57"/>
      <c r="BI171" s="49">
        <f t="shared" si="135"/>
        <v>0</v>
      </c>
      <c r="BK171" s="5"/>
    </row>
    <row r="172" spans="1:63" ht="15" customHeight="1" outlineLevel="2">
      <c r="A172" s="219" t="s">
        <v>220</v>
      </c>
      <c r="B172" s="220" t="s">
        <v>26</v>
      </c>
      <c r="C172" s="221" t="s">
        <v>14</v>
      </c>
      <c r="D172" s="86"/>
      <c r="E172" s="86"/>
      <c r="F172" s="86"/>
      <c r="G172" s="86"/>
      <c r="H172" s="86"/>
      <c r="I172" s="86"/>
      <c r="J172" s="87">
        <f t="shared" si="136"/>
        <v>0</v>
      </c>
      <c r="K172" s="88"/>
      <c r="L172" s="89"/>
      <c r="M172" s="85"/>
      <c r="N172" s="85"/>
      <c r="O172" s="90"/>
      <c r="P172" s="85"/>
      <c r="Q172" s="90"/>
      <c r="R172" s="85"/>
      <c r="S172" s="85"/>
      <c r="T172" s="90"/>
      <c r="U172" s="85"/>
      <c r="V172" s="90"/>
      <c r="W172" s="90"/>
      <c r="X172" s="90"/>
      <c r="Y172" s="85"/>
      <c r="Z172" s="85"/>
      <c r="AA172" s="90"/>
      <c r="AB172" s="85"/>
      <c r="AC172" s="90"/>
      <c r="AD172" s="90"/>
      <c r="AE172" s="90"/>
      <c r="AF172" s="90"/>
      <c r="AG172" s="85"/>
      <c r="AH172" s="85"/>
      <c r="AI172" s="85"/>
      <c r="AJ172" s="90"/>
      <c r="AK172" s="85"/>
      <c r="AL172" s="90"/>
      <c r="AM172" s="90"/>
      <c r="AN172" s="90"/>
      <c r="AO172" s="90"/>
      <c r="AP172" s="90"/>
      <c r="AQ172" s="85"/>
      <c r="AR172" s="85"/>
      <c r="AS172" s="85"/>
      <c r="AT172" s="85"/>
      <c r="AU172" s="85"/>
      <c r="AV172" s="90"/>
      <c r="AW172" s="90"/>
      <c r="AX172" s="90"/>
      <c r="AY172" s="85"/>
      <c r="AZ172" s="91"/>
      <c r="BA172" s="92">
        <f t="shared" si="137"/>
        <v>0</v>
      </c>
      <c r="BB172" s="93"/>
      <c r="BC172" s="93"/>
      <c r="BD172" s="93"/>
      <c r="BE172" s="186"/>
      <c r="BF172" s="93">
        <f t="shared" si="103"/>
        <v>0</v>
      </c>
      <c r="BG172" s="94">
        <f t="shared" si="104"/>
        <v>0</v>
      </c>
      <c r="BH172" s="57"/>
      <c r="BI172" s="49">
        <f t="shared" si="135"/>
        <v>0</v>
      </c>
      <c r="BK172" s="5"/>
    </row>
    <row r="173" spans="1:63" ht="15" customHeight="1" outlineLevel="2">
      <c r="A173" s="219" t="s">
        <v>220</v>
      </c>
      <c r="B173" s="220" t="s">
        <v>26</v>
      </c>
      <c r="C173" s="221" t="s">
        <v>140</v>
      </c>
      <c r="D173" s="86"/>
      <c r="E173" s="86"/>
      <c r="F173" s="86"/>
      <c r="G173" s="86"/>
      <c r="H173" s="86"/>
      <c r="I173" s="86"/>
      <c r="J173" s="87">
        <f t="shared" si="136"/>
        <v>0</v>
      </c>
      <c r="K173" s="88"/>
      <c r="L173" s="89"/>
      <c r="M173" s="85"/>
      <c r="N173" s="85"/>
      <c r="O173" s="90"/>
      <c r="P173" s="85"/>
      <c r="Q173" s="90"/>
      <c r="R173" s="85"/>
      <c r="S173" s="85"/>
      <c r="T173" s="90"/>
      <c r="U173" s="85"/>
      <c r="V173" s="90"/>
      <c r="W173" s="90"/>
      <c r="X173" s="90"/>
      <c r="Y173" s="85"/>
      <c r="Z173" s="85"/>
      <c r="AA173" s="90"/>
      <c r="AB173" s="85"/>
      <c r="AC173" s="90"/>
      <c r="AD173" s="90"/>
      <c r="AE173" s="90"/>
      <c r="AF173" s="90"/>
      <c r="AG173" s="85"/>
      <c r="AH173" s="85"/>
      <c r="AI173" s="85"/>
      <c r="AJ173" s="90"/>
      <c r="AK173" s="85"/>
      <c r="AL173" s="90"/>
      <c r="AM173" s="90"/>
      <c r="AN173" s="90"/>
      <c r="AO173" s="90"/>
      <c r="AP173" s="90"/>
      <c r="AQ173" s="85"/>
      <c r="AR173" s="85"/>
      <c r="AS173" s="85"/>
      <c r="AT173" s="85"/>
      <c r="AU173" s="85"/>
      <c r="AV173" s="90"/>
      <c r="AW173" s="90"/>
      <c r="AX173" s="90"/>
      <c r="AY173" s="85"/>
      <c r="AZ173" s="91"/>
      <c r="BA173" s="92">
        <f t="shared" si="137"/>
        <v>0</v>
      </c>
      <c r="BB173" s="93"/>
      <c r="BC173" s="93"/>
      <c r="BD173" s="93"/>
      <c r="BE173" s="186"/>
      <c r="BF173" s="93">
        <f t="shared" si="103"/>
        <v>0</v>
      </c>
      <c r="BG173" s="94">
        <f t="shared" si="104"/>
        <v>0</v>
      </c>
      <c r="BH173" s="57"/>
      <c r="BI173" s="49">
        <f t="shared" si="135"/>
        <v>0</v>
      </c>
      <c r="BK173" s="5"/>
    </row>
    <row r="174" spans="1:63" ht="15" customHeight="1" outlineLevel="2">
      <c r="A174" s="219" t="s">
        <v>220</v>
      </c>
      <c r="B174" s="220" t="s">
        <v>26</v>
      </c>
      <c r="C174" s="221" t="s">
        <v>15</v>
      </c>
      <c r="D174" s="86">
        <v>1</v>
      </c>
      <c r="E174" s="86"/>
      <c r="F174" s="86"/>
      <c r="G174" s="86"/>
      <c r="H174" s="86"/>
      <c r="I174" s="86">
        <v>1</v>
      </c>
      <c r="J174" s="87">
        <f t="shared" si="136"/>
        <v>0</v>
      </c>
      <c r="K174" s="88"/>
      <c r="L174" s="89"/>
      <c r="M174" s="85"/>
      <c r="N174" s="85"/>
      <c r="O174" s="90"/>
      <c r="P174" s="85"/>
      <c r="Q174" s="90"/>
      <c r="R174" s="85"/>
      <c r="S174" s="85"/>
      <c r="T174" s="90"/>
      <c r="U174" s="85"/>
      <c r="V174" s="90"/>
      <c r="W174" s="90"/>
      <c r="X174" s="90"/>
      <c r="Y174" s="85"/>
      <c r="Z174" s="85"/>
      <c r="AA174" s="90"/>
      <c r="AB174" s="85"/>
      <c r="AC174" s="90"/>
      <c r="AD174" s="90"/>
      <c r="AE174" s="90"/>
      <c r="AF174" s="90"/>
      <c r="AG174" s="85"/>
      <c r="AH174" s="85"/>
      <c r="AI174" s="85"/>
      <c r="AJ174" s="90"/>
      <c r="AK174" s="85"/>
      <c r="AL174" s="90"/>
      <c r="AM174" s="90"/>
      <c r="AN174" s="90"/>
      <c r="AO174" s="90"/>
      <c r="AP174" s="90"/>
      <c r="AQ174" s="85"/>
      <c r="AR174" s="85"/>
      <c r="AS174" s="85"/>
      <c r="AT174" s="85"/>
      <c r="AU174" s="85"/>
      <c r="AV174" s="90"/>
      <c r="AW174" s="90"/>
      <c r="AX174" s="90"/>
      <c r="AY174" s="85"/>
      <c r="AZ174" s="91"/>
      <c r="BA174" s="92">
        <f t="shared" si="137"/>
        <v>0</v>
      </c>
      <c r="BB174" s="93"/>
      <c r="BC174" s="93"/>
      <c r="BD174" s="93"/>
      <c r="BE174" s="186"/>
      <c r="BF174" s="93">
        <f t="shared" si="103"/>
        <v>0</v>
      </c>
      <c r="BG174" s="94">
        <f t="shared" si="104"/>
        <v>0</v>
      </c>
      <c r="BH174" s="57"/>
      <c r="BI174" s="49">
        <f t="shared" si="135"/>
        <v>0</v>
      </c>
      <c r="BK174" s="5"/>
    </row>
    <row r="175" spans="1:63" s="13" customFormat="1" ht="15" customHeight="1" outlineLevel="1">
      <c r="A175" s="222" t="s">
        <v>220</v>
      </c>
      <c r="B175" s="223"/>
      <c r="C175" s="223"/>
      <c r="D175" s="95">
        <f t="shared" ref="D175:I175" si="138">SUM(D171:D174)</f>
        <v>2</v>
      </c>
      <c r="E175" s="95">
        <f t="shared" si="138"/>
        <v>0</v>
      </c>
      <c r="F175" s="95">
        <f t="shared" si="138"/>
        <v>0</v>
      </c>
      <c r="G175" s="95">
        <f t="shared" si="138"/>
        <v>0</v>
      </c>
      <c r="H175" s="95">
        <f t="shared" si="138"/>
        <v>0</v>
      </c>
      <c r="I175" s="95">
        <f t="shared" si="138"/>
        <v>2</v>
      </c>
      <c r="J175" s="96">
        <f t="shared" si="136"/>
        <v>0</v>
      </c>
      <c r="K175" s="97">
        <f t="shared" ref="K175:AQ175" si="139">SUM(K171:K174)</f>
        <v>0</v>
      </c>
      <c r="L175" s="98">
        <f t="shared" si="139"/>
        <v>0</v>
      </c>
      <c r="M175" s="99">
        <f t="shared" si="139"/>
        <v>0</v>
      </c>
      <c r="N175" s="99">
        <f t="shared" si="139"/>
        <v>0</v>
      </c>
      <c r="O175" s="100">
        <f t="shared" si="139"/>
        <v>0</v>
      </c>
      <c r="P175" s="99">
        <f t="shared" si="139"/>
        <v>0</v>
      </c>
      <c r="Q175" s="100">
        <f t="shared" si="139"/>
        <v>0</v>
      </c>
      <c r="R175" s="99">
        <f t="shared" si="139"/>
        <v>0</v>
      </c>
      <c r="S175" s="99">
        <f t="shared" si="139"/>
        <v>0</v>
      </c>
      <c r="T175" s="100">
        <f t="shared" si="139"/>
        <v>0</v>
      </c>
      <c r="U175" s="99">
        <f t="shared" si="139"/>
        <v>0</v>
      </c>
      <c r="V175" s="100">
        <f t="shared" si="139"/>
        <v>0</v>
      </c>
      <c r="W175" s="100">
        <f t="shared" si="139"/>
        <v>0</v>
      </c>
      <c r="X175" s="100">
        <f t="shared" si="139"/>
        <v>0</v>
      </c>
      <c r="Y175" s="99">
        <f t="shared" si="139"/>
        <v>0</v>
      </c>
      <c r="Z175" s="99">
        <f t="shared" si="139"/>
        <v>0</v>
      </c>
      <c r="AA175" s="100">
        <f t="shared" si="139"/>
        <v>0</v>
      </c>
      <c r="AB175" s="99">
        <f t="shared" si="139"/>
        <v>0</v>
      </c>
      <c r="AC175" s="100">
        <f t="shared" si="139"/>
        <v>0</v>
      </c>
      <c r="AD175" s="100">
        <f t="shared" si="139"/>
        <v>0</v>
      </c>
      <c r="AE175" s="100">
        <f t="shared" si="139"/>
        <v>0</v>
      </c>
      <c r="AF175" s="100">
        <f t="shared" si="139"/>
        <v>0</v>
      </c>
      <c r="AG175" s="99">
        <f t="shared" si="139"/>
        <v>0</v>
      </c>
      <c r="AH175" s="99">
        <f t="shared" si="139"/>
        <v>0</v>
      </c>
      <c r="AI175" s="99">
        <f t="shared" si="139"/>
        <v>0</v>
      </c>
      <c r="AJ175" s="100">
        <f t="shared" si="139"/>
        <v>0</v>
      </c>
      <c r="AK175" s="99">
        <f t="shared" si="139"/>
        <v>0</v>
      </c>
      <c r="AL175" s="100">
        <f t="shared" si="139"/>
        <v>0</v>
      </c>
      <c r="AM175" s="100">
        <f t="shared" si="139"/>
        <v>0</v>
      </c>
      <c r="AN175" s="100">
        <f t="shared" si="139"/>
        <v>0</v>
      </c>
      <c r="AO175" s="100">
        <f t="shared" si="139"/>
        <v>0</v>
      </c>
      <c r="AP175" s="100">
        <f t="shared" si="139"/>
        <v>0</v>
      </c>
      <c r="AQ175" s="99">
        <f t="shared" si="139"/>
        <v>0</v>
      </c>
      <c r="AR175" s="99"/>
      <c r="AS175" s="99">
        <f t="shared" ref="AS175:AZ175" si="140">SUM(AS171:AS174)</f>
        <v>0</v>
      </c>
      <c r="AT175" s="99">
        <f t="shared" si="140"/>
        <v>0</v>
      </c>
      <c r="AU175" s="99">
        <f t="shared" si="140"/>
        <v>0</v>
      </c>
      <c r="AV175" s="100">
        <f t="shared" si="140"/>
        <v>0</v>
      </c>
      <c r="AW175" s="100">
        <f t="shared" si="140"/>
        <v>0</v>
      </c>
      <c r="AX175" s="100">
        <f t="shared" si="140"/>
        <v>0</v>
      </c>
      <c r="AY175" s="99">
        <f t="shared" si="140"/>
        <v>0</v>
      </c>
      <c r="AZ175" s="101">
        <f t="shared" si="140"/>
        <v>0</v>
      </c>
      <c r="BA175" s="102">
        <f t="shared" si="137"/>
        <v>0</v>
      </c>
      <c r="BB175" s="100">
        <f>SUM(BB171:BB174)</f>
        <v>0</v>
      </c>
      <c r="BC175" s="100">
        <f>SUM(BC171:BC174)</f>
        <v>0</v>
      </c>
      <c r="BD175" s="100">
        <f>SUM(BD171:BD174)</f>
        <v>0</v>
      </c>
      <c r="BE175" s="187">
        <v>0</v>
      </c>
      <c r="BF175" s="100">
        <f t="shared" si="103"/>
        <v>0</v>
      </c>
      <c r="BG175" s="103">
        <f t="shared" si="104"/>
        <v>0</v>
      </c>
      <c r="BH175" s="65"/>
      <c r="BI175" s="55">
        <f t="shared" si="135"/>
        <v>0</v>
      </c>
      <c r="BK175" s="1"/>
    </row>
    <row r="176" spans="1:63" s="75" customFormat="1" ht="15" customHeight="1">
      <c r="A176" s="262" t="s">
        <v>220</v>
      </c>
      <c r="B176" s="224"/>
      <c r="C176" s="224"/>
      <c r="D176" s="109">
        <f>SUM(D175)</f>
        <v>2</v>
      </c>
      <c r="E176" s="109">
        <f t="shared" ref="E176:AZ176" si="141">SUM(E175)</f>
        <v>0</v>
      </c>
      <c r="F176" s="109">
        <f t="shared" si="141"/>
        <v>0</v>
      </c>
      <c r="G176" s="109">
        <f t="shared" si="141"/>
        <v>0</v>
      </c>
      <c r="H176" s="109">
        <f t="shared" si="141"/>
        <v>0</v>
      </c>
      <c r="I176" s="109">
        <f t="shared" si="141"/>
        <v>2</v>
      </c>
      <c r="J176" s="110">
        <f t="shared" si="141"/>
        <v>0</v>
      </c>
      <c r="K176" s="111">
        <f t="shared" si="141"/>
        <v>0</v>
      </c>
      <c r="L176" s="112">
        <f t="shared" si="141"/>
        <v>0</v>
      </c>
      <c r="M176" s="113">
        <f t="shared" si="141"/>
        <v>0</v>
      </c>
      <c r="N176" s="113">
        <f t="shared" si="141"/>
        <v>0</v>
      </c>
      <c r="O176" s="114">
        <f t="shared" si="141"/>
        <v>0</v>
      </c>
      <c r="P176" s="113">
        <f t="shared" si="141"/>
        <v>0</v>
      </c>
      <c r="Q176" s="114">
        <f t="shared" si="141"/>
        <v>0</v>
      </c>
      <c r="R176" s="113">
        <f t="shared" si="141"/>
        <v>0</v>
      </c>
      <c r="S176" s="113">
        <f t="shared" si="141"/>
        <v>0</v>
      </c>
      <c r="T176" s="114">
        <f t="shared" si="141"/>
        <v>0</v>
      </c>
      <c r="U176" s="113">
        <f t="shared" si="141"/>
        <v>0</v>
      </c>
      <c r="V176" s="114">
        <f t="shared" si="141"/>
        <v>0</v>
      </c>
      <c r="W176" s="114">
        <f t="shared" si="141"/>
        <v>0</v>
      </c>
      <c r="X176" s="114">
        <f t="shared" si="141"/>
        <v>0</v>
      </c>
      <c r="Y176" s="113">
        <f t="shared" si="141"/>
        <v>0</v>
      </c>
      <c r="Z176" s="113">
        <f t="shared" si="141"/>
        <v>0</v>
      </c>
      <c r="AA176" s="114">
        <f t="shared" si="141"/>
        <v>0</v>
      </c>
      <c r="AB176" s="113">
        <f t="shared" si="141"/>
        <v>0</v>
      </c>
      <c r="AC176" s="114">
        <f t="shared" si="141"/>
        <v>0</v>
      </c>
      <c r="AD176" s="114">
        <f t="shared" si="141"/>
        <v>0</v>
      </c>
      <c r="AE176" s="114">
        <f t="shared" si="141"/>
        <v>0</v>
      </c>
      <c r="AF176" s="114">
        <f t="shared" si="141"/>
        <v>0</v>
      </c>
      <c r="AG176" s="113">
        <f t="shared" si="141"/>
        <v>0</v>
      </c>
      <c r="AH176" s="113">
        <f t="shared" si="141"/>
        <v>0</v>
      </c>
      <c r="AI176" s="113">
        <f t="shared" si="141"/>
        <v>0</v>
      </c>
      <c r="AJ176" s="114">
        <f t="shared" si="141"/>
        <v>0</v>
      </c>
      <c r="AK176" s="113">
        <f t="shared" si="141"/>
        <v>0</v>
      </c>
      <c r="AL176" s="114">
        <f t="shared" si="141"/>
        <v>0</v>
      </c>
      <c r="AM176" s="114">
        <f t="shared" si="141"/>
        <v>0</v>
      </c>
      <c r="AN176" s="114">
        <f t="shared" si="141"/>
        <v>0</v>
      </c>
      <c r="AO176" s="114">
        <f t="shared" si="141"/>
        <v>0</v>
      </c>
      <c r="AP176" s="114">
        <f t="shared" si="141"/>
        <v>0</v>
      </c>
      <c r="AQ176" s="113">
        <f t="shared" si="141"/>
        <v>0</v>
      </c>
      <c r="AR176" s="113">
        <f t="shared" si="141"/>
        <v>0</v>
      </c>
      <c r="AS176" s="113">
        <f t="shared" si="141"/>
        <v>0</v>
      </c>
      <c r="AT176" s="113">
        <f t="shared" si="141"/>
        <v>0</v>
      </c>
      <c r="AU176" s="113">
        <f t="shared" si="141"/>
        <v>0</v>
      </c>
      <c r="AV176" s="114">
        <f t="shared" si="141"/>
        <v>0</v>
      </c>
      <c r="AW176" s="114">
        <f t="shared" si="141"/>
        <v>0</v>
      </c>
      <c r="AX176" s="114">
        <f t="shared" si="141"/>
        <v>0</v>
      </c>
      <c r="AY176" s="113">
        <f t="shared" si="141"/>
        <v>0</v>
      </c>
      <c r="AZ176" s="115">
        <f t="shared" si="141"/>
        <v>0</v>
      </c>
      <c r="BA176" s="116">
        <f t="shared" si="137"/>
        <v>0</v>
      </c>
      <c r="BB176" s="114">
        <f t="shared" ref="BB176:BE176" si="142">SUM(BB175)</f>
        <v>0</v>
      </c>
      <c r="BC176" s="114">
        <f t="shared" si="142"/>
        <v>0</v>
      </c>
      <c r="BD176" s="114">
        <f t="shared" si="142"/>
        <v>0</v>
      </c>
      <c r="BE176" s="188">
        <f t="shared" si="142"/>
        <v>0</v>
      </c>
      <c r="BF176" s="114">
        <f t="shared" si="103"/>
        <v>0</v>
      </c>
      <c r="BG176" s="117">
        <f t="shared" si="104"/>
        <v>0</v>
      </c>
      <c r="BH176" s="66"/>
      <c r="BI176" s="51">
        <f t="shared" si="135"/>
        <v>0</v>
      </c>
      <c r="BJ176" s="77"/>
      <c r="BK176" s="76"/>
    </row>
    <row r="177" spans="1:69" ht="15" customHeight="1" outlineLevel="2">
      <c r="A177" s="219" t="s">
        <v>220</v>
      </c>
      <c r="B177" s="221" t="s">
        <v>21</v>
      </c>
      <c r="C177" s="221" t="s">
        <v>31</v>
      </c>
      <c r="D177" s="118"/>
      <c r="E177" s="118"/>
      <c r="F177" s="118"/>
      <c r="G177" s="118"/>
      <c r="H177" s="118"/>
      <c r="I177" s="118"/>
      <c r="J177" s="87">
        <f t="shared" ref="J177:J253" si="143">SUM(D177:H177)-I177</f>
        <v>0</v>
      </c>
      <c r="K177" s="141"/>
      <c r="L177" s="142"/>
      <c r="M177" s="143"/>
      <c r="N177" s="143"/>
      <c r="O177" s="144"/>
      <c r="P177" s="143"/>
      <c r="Q177" s="144"/>
      <c r="R177" s="143"/>
      <c r="S177" s="143"/>
      <c r="T177" s="144"/>
      <c r="U177" s="143"/>
      <c r="V177" s="144"/>
      <c r="W177" s="144"/>
      <c r="X177" s="144"/>
      <c r="Y177" s="143"/>
      <c r="Z177" s="143"/>
      <c r="AA177" s="144"/>
      <c r="AB177" s="143"/>
      <c r="AC177" s="144"/>
      <c r="AD177" s="144"/>
      <c r="AE177" s="144"/>
      <c r="AF177" s="144"/>
      <c r="AG177" s="143"/>
      <c r="AH177" s="143"/>
      <c r="AI177" s="143"/>
      <c r="AJ177" s="144"/>
      <c r="AK177" s="143"/>
      <c r="AL177" s="144"/>
      <c r="AM177" s="144"/>
      <c r="AN177" s="144"/>
      <c r="AO177" s="144"/>
      <c r="AP177" s="144"/>
      <c r="AQ177" s="143"/>
      <c r="AR177" s="143"/>
      <c r="AS177" s="143"/>
      <c r="AT177" s="143"/>
      <c r="AU177" s="143"/>
      <c r="AV177" s="144"/>
      <c r="AW177" s="144"/>
      <c r="AX177" s="144"/>
      <c r="AY177" s="143"/>
      <c r="AZ177" s="145"/>
      <c r="BA177" s="92">
        <f t="shared" si="137"/>
        <v>0</v>
      </c>
      <c r="BB177" s="119"/>
      <c r="BC177" s="119"/>
      <c r="BD177" s="119"/>
      <c r="BE177" s="189"/>
      <c r="BF177" s="119">
        <f t="shared" si="103"/>
        <v>0</v>
      </c>
      <c r="BG177" s="94">
        <f t="shared" si="104"/>
        <v>0</v>
      </c>
      <c r="BH177" s="57"/>
      <c r="BI177" s="49">
        <f t="shared" ref="BI177:BI193" si="144">SUM(BB177:BG177)</f>
        <v>0</v>
      </c>
      <c r="BK177" s="5"/>
    </row>
    <row r="178" spans="1:69" ht="15" customHeight="1" outlineLevel="2">
      <c r="A178" s="219" t="s">
        <v>220</v>
      </c>
      <c r="B178" s="221" t="s">
        <v>21</v>
      </c>
      <c r="C178" s="221" t="s">
        <v>36</v>
      </c>
      <c r="D178" s="118"/>
      <c r="E178" s="118"/>
      <c r="F178" s="118"/>
      <c r="G178" s="118"/>
      <c r="H178" s="118"/>
      <c r="I178" s="118"/>
      <c r="J178" s="87">
        <f t="shared" si="143"/>
        <v>0</v>
      </c>
      <c r="K178" s="141"/>
      <c r="L178" s="142"/>
      <c r="M178" s="143"/>
      <c r="N178" s="143"/>
      <c r="O178" s="144"/>
      <c r="P178" s="143"/>
      <c r="Q178" s="144"/>
      <c r="R178" s="143"/>
      <c r="S178" s="143"/>
      <c r="T178" s="144"/>
      <c r="U178" s="143"/>
      <c r="V178" s="144"/>
      <c r="W178" s="144"/>
      <c r="X178" s="144"/>
      <c r="Y178" s="143"/>
      <c r="Z178" s="143"/>
      <c r="AA178" s="144"/>
      <c r="AB178" s="143"/>
      <c r="AC178" s="144"/>
      <c r="AD178" s="144"/>
      <c r="AE178" s="144"/>
      <c r="AF178" s="144"/>
      <c r="AG178" s="143"/>
      <c r="AH178" s="143"/>
      <c r="AI178" s="143"/>
      <c r="AJ178" s="144"/>
      <c r="AK178" s="143"/>
      <c r="AL178" s="144"/>
      <c r="AM178" s="144"/>
      <c r="AN178" s="144"/>
      <c r="AO178" s="144"/>
      <c r="AP178" s="144"/>
      <c r="AQ178" s="143"/>
      <c r="AR178" s="143"/>
      <c r="AS178" s="143"/>
      <c r="AT178" s="143"/>
      <c r="AU178" s="143"/>
      <c r="AV178" s="144"/>
      <c r="AW178" s="144"/>
      <c r="AX178" s="144"/>
      <c r="AY178" s="143"/>
      <c r="AZ178" s="145"/>
      <c r="BA178" s="92">
        <f t="shared" si="137"/>
        <v>0</v>
      </c>
      <c r="BB178" s="119"/>
      <c r="BC178" s="119"/>
      <c r="BD178" s="119"/>
      <c r="BE178" s="189"/>
      <c r="BF178" s="119">
        <f t="shared" si="103"/>
        <v>0</v>
      </c>
      <c r="BG178" s="94">
        <f t="shared" si="104"/>
        <v>0</v>
      </c>
      <c r="BH178" s="57"/>
      <c r="BI178" s="49">
        <f t="shared" si="144"/>
        <v>0</v>
      </c>
      <c r="BK178" s="5"/>
    </row>
    <row r="179" spans="1:69" ht="15" customHeight="1" outlineLevel="2">
      <c r="A179" s="219" t="s">
        <v>220</v>
      </c>
      <c r="B179" s="221" t="s">
        <v>21</v>
      </c>
      <c r="C179" s="221" t="s">
        <v>30</v>
      </c>
      <c r="D179" s="118"/>
      <c r="E179" s="118"/>
      <c r="F179" s="118"/>
      <c r="G179" s="118"/>
      <c r="H179" s="118"/>
      <c r="I179" s="118"/>
      <c r="J179" s="87">
        <f t="shared" si="143"/>
        <v>0</v>
      </c>
      <c r="K179" s="141"/>
      <c r="L179" s="142"/>
      <c r="M179" s="143"/>
      <c r="N179" s="143"/>
      <c r="O179" s="144"/>
      <c r="P179" s="143"/>
      <c r="Q179" s="144"/>
      <c r="R179" s="143"/>
      <c r="S179" s="143"/>
      <c r="T179" s="144"/>
      <c r="U179" s="143"/>
      <c r="V179" s="144"/>
      <c r="W179" s="144"/>
      <c r="X179" s="144"/>
      <c r="Y179" s="143"/>
      <c r="Z179" s="143"/>
      <c r="AA179" s="144"/>
      <c r="AB179" s="143"/>
      <c r="AC179" s="144"/>
      <c r="AD179" s="144"/>
      <c r="AE179" s="144"/>
      <c r="AF179" s="144"/>
      <c r="AG179" s="143"/>
      <c r="AH179" s="143"/>
      <c r="AI179" s="143"/>
      <c r="AJ179" s="144"/>
      <c r="AK179" s="143"/>
      <c r="AL179" s="144"/>
      <c r="AM179" s="144"/>
      <c r="AN179" s="144"/>
      <c r="AO179" s="144"/>
      <c r="AP179" s="144"/>
      <c r="AQ179" s="143"/>
      <c r="AR179" s="143"/>
      <c r="AS179" s="143"/>
      <c r="AT179" s="143"/>
      <c r="AU179" s="143"/>
      <c r="AV179" s="144"/>
      <c r="AW179" s="144"/>
      <c r="AX179" s="144"/>
      <c r="AY179" s="143"/>
      <c r="AZ179" s="145"/>
      <c r="BA179" s="92">
        <f t="shared" si="137"/>
        <v>0</v>
      </c>
      <c r="BB179" s="119"/>
      <c r="BC179" s="119"/>
      <c r="BD179" s="119"/>
      <c r="BE179" s="189"/>
      <c r="BF179" s="119">
        <f t="shared" si="103"/>
        <v>0</v>
      </c>
      <c r="BG179" s="94">
        <f t="shared" si="104"/>
        <v>0</v>
      </c>
      <c r="BH179" s="57"/>
      <c r="BI179" s="49">
        <f t="shared" si="144"/>
        <v>0</v>
      </c>
      <c r="BK179" s="5"/>
    </row>
    <row r="180" spans="1:69" ht="15" customHeight="1" outlineLevel="2">
      <c r="A180" s="219" t="s">
        <v>220</v>
      </c>
      <c r="B180" s="221" t="s">
        <v>21</v>
      </c>
      <c r="C180" s="221" t="s">
        <v>19</v>
      </c>
      <c r="D180" s="118"/>
      <c r="E180" s="118"/>
      <c r="F180" s="118"/>
      <c r="G180" s="118"/>
      <c r="H180" s="118"/>
      <c r="I180" s="118"/>
      <c r="J180" s="87">
        <f t="shared" si="143"/>
        <v>0</v>
      </c>
      <c r="K180" s="141"/>
      <c r="L180" s="142"/>
      <c r="M180" s="143"/>
      <c r="N180" s="143"/>
      <c r="O180" s="144"/>
      <c r="P180" s="143"/>
      <c r="Q180" s="144"/>
      <c r="R180" s="143"/>
      <c r="S180" s="143"/>
      <c r="T180" s="144"/>
      <c r="U180" s="143"/>
      <c r="V180" s="144"/>
      <c r="W180" s="144"/>
      <c r="X180" s="144"/>
      <c r="Y180" s="143"/>
      <c r="Z180" s="143"/>
      <c r="AA180" s="144"/>
      <c r="AB180" s="143"/>
      <c r="AC180" s="144"/>
      <c r="AD180" s="144"/>
      <c r="AE180" s="144"/>
      <c r="AF180" s="144"/>
      <c r="AG180" s="143"/>
      <c r="AH180" s="143"/>
      <c r="AI180" s="143"/>
      <c r="AJ180" s="144"/>
      <c r="AK180" s="143"/>
      <c r="AL180" s="144"/>
      <c r="AM180" s="144"/>
      <c r="AN180" s="144"/>
      <c r="AO180" s="144"/>
      <c r="AP180" s="144"/>
      <c r="AQ180" s="143"/>
      <c r="AR180" s="143"/>
      <c r="AS180" s="143"/>
      <c r="AT180" s="143"/>
      <c r="AU180" s="143"/>
      <c r="AV180" s="144"/>
      <c r="AW180" s="144"/>
      <c r="AX180" s="144"/>
      <c r="AY180" s="143"/>
      <c r="AZ180" s="145"/>
      <c r="BA180" s="92">
        <f t="shared" si="137"/>
        <v>0</v>
      </c>
      <c r="BB180" s="119"/>
      <c r="BC180" s="119"/>
      <c r="BD180" s="119"/>
      <c r="BE180" s="189"/>
      <c r="BF180" s="119">
        <f t="shared" si="103"/>
        <v>0</v>
      </c>
      <c r="BG180" s="94">
        <f t="shared" si="104"/>
        <v>0</v>
      </c>
      <c r="BH180" s="57"/>
      <c r="BI180" s="49">
        <f t="shared" si="144"/>
        <v>0</v>
      </c>
      <c r="BK180" s="5"/>
    </row>
    <row r="181" spans="1:69" ht="15" customHeight="1" outlineLevel="2">
      <c r="A181" s="219" t="s">
        <v>220</v>
      </c>
      <c r="B181" s="221" t="s">
        <v>21</v>
      </c>
      <c r="C181" s="221" t="s">
        <v>32</v>
      </c>
      <c r="D181" s="118"/>
      <c r="E181" s="118"/>
      <c r="F181" s="118"/>
      <c r="G181" s="118"/>
      <c r="H181" s="118"/>
      <c r="I181" s="118"/>
      <c r="J181" s="87">
        <f t="shared" si="143"/>
        <v>0</v>
      </c>
      <c r="K181" s="141"/>
      <c r="L181" s="142"/>
      <c r="M181" s="143"/>
      <c r="N181" s="143"/>
      <c r="O181" s="144"/>
      <c r="P181" s="143"/>
      <c r="Q181" s="144"/>
      <c r="R181" s="143"/>
      <c r="S181" s="143"/>
      <c r="T181" s="144"/>
      <c r="U181" s="143"/>
      <c r="V181" s="144"/>
      <c r="W181" s="144"/>
      <c r="X181" s="144"/>
      <c r="Y181" s="143"/>
      <c r="Z181" s="143"/>
      <c r="AA181" s="144"/>
      <c r="AB181" s="143"/>
      <c r="AC181" s="144"/>
      <c r="AD181" s="144"/>
      <c r="AE181" s="144"/>
      <c r="AF181" s="144"/>
      <c r="AG181" s="143"/>
      <c r="AH181" s="143"/>
      <c r="AI181" s="143"/>
      <c r="AJ181" s="144"/>
      <c r="AK181" s="143"/>
      <c r="AL181" s="144"/>
      <c r="AM181" s="144"/>
      <c r="AN181" s="144"/>
      <c r="AO181" s="144"/>
      <c r="AP181" s="144"/>
      <c r="AQ181" s="143"/>
      <c r="AR181" s="143"/>
      <c r="AS181" s="143"/>
      <c r="AT181" s="143"/>
      <c r="AU181" s="143"/>
      <c r="AV181" s="144"/>
      <c r="AW181" s="144"/>
      <c r="AX181" s="144"/>
      <c r="AY181" s="143"/>
      <c r="AZ181" s="145"/>
      <c r="BA181" s="92">
        <f t="shared" si="137"/>
        <v>0</v>
      </c>
      <c r="BB181" s="119"/>
      <c r="BC181" s="119"/>
      <c r="BD181" s="119"/>
      <c r="BE181" s="189"/>
      <c r="BF181" s="119">
        <f t="shared" si="103"/>
        <v>0</v>
      </c>
      <c r="BG181" s="94">
        <f t="shared" si="104"/>
        <v>0</v>
      </c>
      <c r="BH181" s="57"/>
      <c r="BI181" s="49">
        <f t="shared" si="144"/>
        <v>0</v>
      </c>
      <c r="BK181" s="5"/>
    </row>
    <row r="182" spans="1:69" ht="15" customHeight="1" outlineLevel="2">
      <c r="A182" s="219" t="s">
        <v>220</v>
      </c>
      <c r="B182" s="221" t="s">
        <v>21</v>
      </c>
      <c r="C182" s="221" t="s">
        <v>22</v>
      </c>
      <c r="D182" s="118"/>
      <c r="E182" s="118"/>
      <c r="F182" s="118"/>
      <c r="G182" s="118"/>
      <c r="H182" s="118"/>
      <c r="I182" s="118"/>
      <c r="J182" s="87">
        <f t="shared" si="143"/>
        <v>0</v>
      </c>
      <c r="K182" s="141"/>
      <c r="L182" s="142"/>
      <c r="M182" s="143"/>
      <c r="N182" s="143"/>
      <c r="O182" s="144"/>
      <c r="P182" s="143"/>
      <c r="Q182" s="144"/>
      <c r="R182" s="143"/>
      <c r="S182" s="143"/>
      <c r="T182" s="144"/>
      <c r="U182" s="143"/>
      <c r="V182" s="144"/>
      <c r="W182" s="144"/>
      <c r="X182" s="144"/>
      <c r="Y182" s="143"/>
      <c r="Z182" s="143"/>
      <c r="AA182" s="144"/>
      <c r="AB182" s="143"/>
      <c r="AC182" s="144"/>
      <c r="AD182" s="144"/>
      <c r="AE182" s="144"/>
      <c r="AF182" s="144"/>
      <c r="AG182" s="143"/>
      <c r="AH182" s="143"/>
      <c r="AI182" s="143"/>
      <c r="AJ182" s="144"/>
      <c r="AK182" s="143"/>
      <c r="AL182" s="144"/>
      <c r="AM182" s="144"/>
      <c r="AN182" s="144"/>
      <c r="AO182" s="144"/>
      <c r="AP182" s="144"/>
      <c r="AQ182" s="143"/>
      <c r="AR182" s="143"/>
      <c r="AS182" s="143"/>
      <c r="AT182" s="143"/>
      <c r="AU182" s="143"/>
      <c r="AV182" s="144"/>
      <c r="AW182" s="144"/>
      <c r="AX182" s="144"/>
      <c r="AY182" s="143"/>
      <c r="AZ182" s="145"/>
      <c r="BA182" s="92">
        <f t="shared" si="137"/>
        <v>0</v>
      </c>
      <c r="BB182" s="119"/>
      <c r="BC182" s="119"/>
      <c r="BD182" s="119"/>
      <c r="BE182" s="189"/>
      <c r="BF182" s="119">
        <f t="shared" si="103"/>
        <v>0</v>
      </c>
      <c r="BG182" s="94">
        <f t="shared" si="104"/>
        <v>0</v>
      </c>
      <c r="BH182" s="57"/>
      <c r="BI182" s="49">
        <f t="shared" si="144"/>
        <v>0</v>
      </c>
      <c r="BK182" s="5"/>
    </row>
    <row r="183" spans="1:69" ht="15" customHeight="1" outlineLevel="2">
      <c r="A183" s="219" t="s">
        <v>220</v>
      </c>
      <c r="B183" s="221" t="s">
        <v>21</v>
      </c>
      <c r="C183" s="221" t="s">
        <v>33</v>
      </c>
      <c r="D183" s="118">
        <v>3</v>
      </c>
      <c r="E183" s="118"/>
      <c r="F183" s="118"/>
      <c r="G183" s="118"/>
      <c r="H183" s="118"/>
      <c r="I183" s="118"/>
      <c r="J183" s="87">
        <f t="shared" si="143"/>
        <v>3</v>
      </c>
      <c r="K183" s="141"/>
      <c r="L183" s="142"/>
      <c r="M183" s="143"/>
      <c r="N183" s="143"/>
      <c r="O183" s="144"/>
      <c r="P183" s="143"/>
      <c r="Q183" s="144"/>
      <c r="R183" s="143"/>
      <c r="S183" s="143"/>
      <c r="T183" s="144"/>
      <c r="U183" s="143"/>
      <c r="V183" s="144"/>
      <c r="W183" s="144"/>
      <c r="X183" s="144"/>
      <c r="Y183" s="143"/>
      <c r="Z183" s="143"/>
      <c r="AA183" s="144"/>
      <c r="AB183" s="143"/>
      <c r="AC183" s="144"/>
      <c r="AD183" s="144"/>
      <c r="AE183" s="144"/>
      <c r="AF183" s="144"/>
      <c r="AG183" s="143"/>
      <c r="AH183" s="143"/>
      <c r="AI183" s="143"/>
      <c r="AJ183" s="144"/>
      <c r="AK183" s="143"/>
      <c r="AL183" s="144"/>
      <c r="AM183" s="144"/>
      <c r="AN183" s="144"/>
      <c r="AO183" s="144"/>
      <c r="AP183" s="144"/>
      <c r="AQ183" s="143"/>
      <c r="AR183" s="143"/>
      <c r="AS183" s="143"/>
      <c r="AT183" s="143"/>
      <c r="AU183" s="143"/>
      <c r="AV183" s="144"/>
      <c r="AW183" s="144"/>
      <c r="AX183" s="144"/>
      <c r="AY183" s="143"/>
      <c r="AZ183" s="145"/>
      <c r="BA183" s="92">
        <f t="shared" si="137"/>
        <v>0</v>
      </c>
      <c r="BB183" s="119"/>
      <c r="BC183" s="119"/>
      <c r="BD183" s="119"/>
      <c r="BE183" s="189"/>
      <c r="BF183" s="119">
        <f t="shared" si="103"/>
        <v>0</v>
      </c>
      <c r="BG183" s="94">
        <f t="shared" si="104"/>
        <v>3</v>
      </c>
      <c r="BH183" s="57"/>
      <c r="BI183" s="49">
        <f t="shared" si="144"/>
        <v>3</v>
      </c>
      <c r="BK183" s="5"/>
    </row>
    <row r="184" spans="1:69" s="13" customFormat="1" ht="15" customHeight="1" outlineLevel="1">
      <c r="A184" s="222" t="s">
        <v>220</v>
      </c>
      <c r="B184" s="223"/>
      <c r="C184" s="223"/>
      <c r="D184" s="95">
        <f t="shared" ref="D184" si="145">SUM(D177:D183)</f>
        <v>3</v>
      </c>
      <c r="E184" s="95">
        <f t="shared" ref="E184:I184" si="146">SUM(E177:E183)</f>
        <v>0</v>
      </c>
      <c r="F184" s="95">
        <f t="shared" si="146"/>
        <v>0</v>
      </c>
      <c r="G184" s="95">
        <f t="shared" si="146"/>
        <v>0</v>
      </c>
      <c r="H184" s="95">
        <f t="shared" si="146"/>
        <v>0</v>
      </c>
      <c r="I184" s="95">
        <f t="shared" si="146"/>
        <v>0</v>
      </c>
      <c r="J184" s="96">
        <f t="shared" si="143"/>
        <v>3</v>
      </c>
      <c r="K184" s="97">
        <f t="shared" ref="K184:AZ184" si="147">SUM(K177:K183)</f>
        <v>0</v>
      </c>
      <c r="L184" s="98">
        <f t="shared" si="147"/>
        <v>0</v>
      </c>
      <c r="M184" s="99">
        <f t="shared" si="147"/>
        <v>0</v>
      </c>
      <c r="N184" s="99">
        <f t="shared" si="147"/>
        <v>0</v>
      </c>
      <c r="O184" s="100">
        <f t="shared" si="147"/>
        <v>0</v>
      </c>
      <c r="P184" s="99">
        <f t="shared" si="147"/>
        <v>0</v>
      </c>
      <c r="Q184" s="100">
        <f t="shared" si="147"/>
        <v>0</v>
      </c>
      <c r="R184" s="99">
        <f t="shared" si="147"/>
        <v>0</v>
      </c>
      <c r="S184" s="99">
        <f t="shared" si="147"/>
        <v>0</v>
      </c>
      <c r="T184" s="100">
        <f t="shared" si="147"/>
        <v>0</v>
      </c>
      <c r="U184" s="99">
        <f t="shared" si="147"/>
        <v>0</v>
      </c>
      <c r="V184" s="100">
        <f t="shared" si="147"/>
        <v>0</v>
      </c>
      <c r="W184" s="100">
        <f t="shared" si="147"/>
        <v>0</v>
      </c>
      <c r="X184" s="100">
        <f t="shared" si="147"/>
        <v>0</v>
      </c>
      <c r="Y184" s="99">
        <f t="shared" si="147"/>
        <v>0</v>
      </c>
      <c r="Z184" s="99">
        <f t="shared" si="147"/>
        <v>0</v>
      </c>
      <c r="AA184" s="100">
        <f t="shared" si="147"/>
        <v>0</v>
      </c>
      <c r="AB184" s="99">
        <f t="shared" si="147"/>
        <v>0</v>
      </c>
      <c r="AC184" s="100">
        <f t="shared" si="147"/>
        <v>0</v>
      </c>
      <c r="AD184" s="100">
        <f t="shared" si="147"/>
        <v>0</v>
      </c>
      <c r="AE184" s="100">
        <f t="shared" si="147"/>
        <v>0</v>
      </c>
      <c r="AF184" s="100">
        <f t="shared" si="147"/>
        <v>0</v>
      </c>
      <c r="AG184" s="99">
        <f t="shared" si="147"/>
        <v>0</v>
      </c>
      <c r="AH184" s="99">
        <f t="shared" si="147"/>
        <v>0</v>
      </c>
      <c r="AI184" s="99">
        <f t="shared" si="147"/>
        <v>0</v>
      </c>
      <c r="AJ184" s="100">
        <f t="shared" si="147"/>
        <v>0</v>
      </c>
      <c r="AK184" s="99">
        <f t="shared" si="147"/>
        <v>0</v>
      </c>
      <c r="AL184" s="100">
        <f t="shared" si="147"/>
        <v>0</v>
      </c>
      <c r="AM184" s="100">
        <f t="shared" si="147"/>
        <v>0</v>
      </c>
      <c r="AN184" s="100">
        <f t="shared" si="147"/>
        <v>0</v>
      </c>
      <c r="AO184" s="100">
        <f t="shared" si="147"/>
        <v>0</v>
      </c>
      <c r="AP184" s="100">
        <f t="shared" si="147"/>
        <v>0</v>
      </c>
      <c r="AQ184" s="99">
        <f t="shared" si="147"/>
        <v>0</v>
      </c>
      <c r="AR184" s="99"/>
      <c r="AS184" s="99">
        <f t="shared" si="147"/>
        <v>0</v>
      </c>
      <c r="AT184" s="99">
        <f t="shared" si="147"/>
        <v>0</v>
      </c>
      <c r="AU184" s="99">
        <f t="shared" si="147"/>
        <v>0</v>
      </c>
      <c r="AV184" s="100">
        <f t="shared" si="147"/>
        <v>0</v>
      </c>
      <c r="AW184" s="100">
        <f t="shared" si="147"/>
        <v>0</v>
      </c>
      <c r="AX184" s="100">
        <f t="shared" si="147"/>
        <v>0</v>
      </c>
      <c r="AY184" s="99">
        <f t="shared" si="147"/>
        <v>0</v>
      </c>
      <c r="AZ184" s="101">
        <f t="shared" si="147"/>
        <v>0</v>
      </c>
      <c r="BA184" s="102">
        <f t="shared" si="137"/>
        <v>0</v>
      </c>
      <c r="BB184" s="100">
        <f t="shared" ref="BB184:BD184" si="148">SUM(BB177:BB183)</f>
        <v>0</v>
      </c>
      <c r="BC184" s="100">
        <f t="shared" si="148"/>
        <v>0</v>
      </c>
      <c r="BD184" s="100">
        <f t="shared" si="148"/>
        <v>0</v>
      </c>
      <c r="BE184" s="187">
        <f>SUM(BE177:BE183)</f>
        <v>0</v>
      </c>
      <c r="BF184" s="100">
        <f t="shared" si="103"/>
        <v>0</v>
      </c>
      <c r="BG184" s="103">
        <f t="shared" si="104"/>
        <v>3</v>
      </c>
      <c r="BH184" s="65"/>
      <c r="BI184" s="55">
        <f t="shared" si="144"/>
        <v>3</v>
      </c>
      <c r="BK184" s="1"/>
    </row>
    <row r="185" spans="1:69" ht="15" customHeight="1" outlineLevel="2">
      <c r="A185" s="219" t="s">
        <v>220</v>
      </c>
      <c r="B185" s="220" t="s">
        <v>45</v>
      </c>
      <c r="C185" s="221" t="s">
        <v>17</v>
      </c>
      <c r="D185" s="118">
        <v>4</v>
      </c>
      <c r="E185" s="118"/>
      <c r="F185" s="118"/>
      <c r="G185" s="118"/>
      <c r="H185" s="118"/>
      <c r="I185" s="118"/>
      <c r="J185" s="87">
        <f t="shared" si="143"/>
        <v>4</v>
      </c>
      <c r="K185" s="104"/>
      <c r="L185" s="105"/>
      <c r="M185" s="106"/>
      <c r="N185" s="106"/>
      <c r="O185" s="107"/>
      <c r="P185" s="106"/>
      <c r="Q185" s="107"/>
      <c r="R185" s="106"/>
      <c r="S185" s="106"/>
      <c r="T185" s="107"/>
      <c r="U185" s="106"/>
      <c r="V185" s="107"/>
      <c r="W185" s="107"/>
      <c r="X185" s="107"/>
      <c r="Y185" s="106"/>
      <c r="Z185" s="106"/>
      <c r="AA185" s="107"/>
      <c r="AB185" s="106"/>
      <c r="AC185" s="107"/>
      <c r="AD185" s="107"/>
      <c r="AE185" s="107"/>
      <c r="AF185" s="107"/>
      <c r="AG185" s="106"/>
      <c r="AH185" s="106"/>
      <c r="AI185" s="106"/>
      <c r="AJ185" s="107"/>
      <c r="AK185" s="106"/>
      <c r="AL185" s="107"/>
      <c r="AM185" s="107"/>
      <c r="AN185" s="107"/>
      <c r="AO185" s="107"/>
      <c r="AP185" s="107"/>
      <c r="AQ185" s="106"/>
      <c r="AR185" s="106"/>
      <c r="AS185" s="106"/>
      <c r="AT185" s="106"/>
      <c r="AU185" s="106"/>
      <c r="AV185" s="107"/>
      <c r="AW185" s="107"/>
      <c r="AX185" s="107"/>
      <c r="AY185" s="106"/>
      <c r="AZ185" s="108"/>
      <c r="BA185" s="92">
        <f t="shared" si="137"/>
        <v>0</v>
      </c>
      <c r="BB185" s="119"/>
      <c r="BC185" s="119"/>
      <c r="BD185" s="119"/>
      <c r="BE185" s="189"/>
      <c r="BF185" s="119">
        <f t="shared" si="103"/>
        <v>0</v>
      </c>
      <c r="BG185" s="94">
        <f t="shared" si="104"/>
        <v>4</v>
      </c>
      <c r="BH185" s="57"/>
      <c r="BI185" s="49">
        <f t="shared" si="144"/>
        <v>4</v>
      </c>
      <c r="BK185" s="5"/>
    </row>
    <row r="186" spans="1:69" ht="15" customHeight="1" outlineLevel="2">
      <c r="A186" s="219" t="s">
        <v>220</v>
      </c>
      <c r="B186" s="220" t="s">
        <v>45</v>
      </c>
      <c r="C186" s="221" t="s">
        <v>36</v>
      </c>
      <c r="D186" s="118">
        <v>1</v>
      </c>
      <c r="E186" s="118"/>
      <c r="F186" s="118"/>
      <c r="G186" s="118"/>
      <c r="H186" s="118"/>
      <c r="I186" s="118"/>
      <c r="J186" s="87">
        <f t="shared" si="143"/>
        <v>1</v>
      </c>
      <c r="K186" s="104"/>
      <c r="L186" s="105"/>
      <c r="M186" s="106"/>
      <c r="N186" s="106"/>
      <c r="O186" s="107"/>
      <c r="P186" s="106"/>
      <c r="Q186" s="107"/>
      <c r="R186" s="106"/>
      <c r="S186" s="106"/>
      <c r="T186" s="107"/>
      <c r="U186" s="106"/>
      <c r="V186" s="107"/>
      <c r="W186" s="107"/>
      <c r="X186" s="107"/>
      <c r="Y186" s="106"/>
      <c r="Z186" s="106"/>
      <c r="AA186" s="107"/>
      <c r="AB186" s="106"/>
      <c r="AC186" s="107"/>
      <c r="AD186" s="107"/>
      <c r="AE186" s="107"/>
      <c r="AF186" s="107"/>
      <c r="AG186" s="106"/>
      <c r="AH186" s="106"/>
      <c r="AI186" s="106"/>
      <c r="AJ186" s="107"/>
      <c r="AK186" s="106"/>
      <c r="AL186" s="107"/>
      <c r="AM186" s="107"/>
      <c r="AN186" s="107"/>
      <c r="AO186" s="107"/>
      <c r="AP186" s="107"/>
      <c r="AQ186" s="106"/>
      <c r="AR186" s="106"/>
      <c r="AS186" s="106"/>
      <c r="AT186" s="106"/>
      <c r="AU186" s="106"/>
      <c r="AV186" s="107"/>
      <c r="AW186" s="107"/>
      <c r="AX186" s="107"/>
      <c r="AY186" s="106"/>
      <c r="AZ186" s="108"/>
      <c r="BA186" s="92">
        <f t="shared" si="137"/>
        <v>0</v>
      </c>
      <c r="BB186" s="119"/>
      <c r="BC186" s="119">
        <v>1</v>
      </c>
      <c r="BD186" s="119"/>
      <c r="BE186" s="189"/>
      <c r="BF186" s="119">
        <f t="shared" si="103"/>
        <v>0</v>
      </c>
      <c r="BG186" s="94">
        <f t="shared" si="104"/>
        <v>0</v>
      </c>
      <c r="BH186" s="57"/>
      <c r="BI186" s="49">
        <f t="shared" si="144"/>
        <v>1</v>
      </c>
      <c r="BK186" s="5"/>
    </row>
    <row r="187" spans="1:69" ht="15" customHeight="1" outlineLevel="2">
      <c r="A187" s="219" t="s">
        <v>220</v>
      </c>
      <c r="B187" s="220" t="s">
        <v>45</v>
      </c>
      <c r="C187" s="221" t="s">
        <v>30</v>
      </c>
      <c r="D187" s="118"/>
      <c r="E187" s="118"/>
      <c r="F187" s="118"/>
      <c r="G187" s="118"/>
      <c r="H187" s="118"/>
      <c r="I187" s="118"/>
      <c r="J187" s="87">
        <f t="shared" si="143"/>
        <v>0</v>
      </c>
      <c r="K187" s="104"/>
      <c r="L187" s="105"/>
      <c r="M187" s="106"/>
      <c r="N187" s="106"/>
      <c r="O187" s="107"/>
      <c r="P187" s="106"/>
      <c r="Q187" s="107"/>
      <c r="R187" s="106"/>
      <c r="S187" s="106"/>
      <c r="T187" s="107"/>
      <c r="U187" s="106"/>
      <c r="V187" s="107"/>
      <c r="W187" s="107"/>
      <c r="X187" s="107"/>
      <c r="Y187" s="106"/>
      <c r="Z187" s="106"/>
      <c r="AA187" s="107"/>
      <c r="AB187" s="106"/>
      <c r="AC187" s="107"/>
      <c r="AD187" s="107"/>
      <c r="AE187" s="107"/>
      <c r="AF187" s="107"/>
      <c r="AG187" s="106"/>
      <c r="AH187" s="106"/>
      <c r="AI187" s="106"/>
      <c r="AJ187" s="107"/>
      <c r="AK187" s="106"/>
      <c r="AL187" s="107"/>
      <c r="AM187" s="107"/>
      <c r="AN187" s="107"/>
      <c r="AO187" s="107"/>
      <c r="AP187" s="107"/>
      <c r="AQ187" s="106"/>
      <c r="AR187" s="106"/>
      <c r="AS187" s="106"/>
      <c r="AT187" s="106"/>
      <c r="AU187" s="106"/>
      <c r="AV187" s="107"/>
      <c r="AW187" s="107"/>
      <c r="AX187" s="107"/>
      <c r="AY187" s="106"/>
      <c r="AZ187" s="108"/>
      <c r="BA187" s="92">
        <f t="shared" si="137"/>
        <v>0</v>
      </c>
      <c r="BB187" s="119"/>
      <c r="BC187" s="119"/>
      <c r="BD187" s="119"/>
      <c r="BE187" s="189"/>
      <c r="BF187" s="119">
        <f t="shared" si="103"/>
        <v>0</v>
      </c>
      <c r="BG187" s="94">
        <f t="shared" si="104"/>
        <v>0</v>
      </c>
      <c r="BH187" s="57"/>
      <c r="BI187" s="49">
        <f t="shared" si="144"/>
        <v>0</v>
      </c>
      <c r="BK187" s="5"/>
    </row>
    <row r="188" spans="1:69" ht="15" customHeight="1" outlineLevel="2">
      <c r="A188" s="219" t="s">
        <v>220</v>
      </c>
      <c r="B188" s="220" t="s">
        <v>45</v>
      </c>
      <c r="C188" s="221" t="s">
        <v>19</v>
      </c>
      <c r="D188" s="118"/>
      <c r="E188" s="118"/>
      <c r="F188" s="118"/>
      <c r="G188" s="118"/>
      <c r="H188" s="118"/>
      <c r="I188" s="118"/>
      <c r="J188" s="87">
        <f t="shared" si="143"/>
        <v>0</v>
      </c>
      <c r="K188" s="104"/>
      <c r="L188" s="105"/>
      <c r="M188" s="106"/>
      <c r="N188" s="106"/>
      <c r="O188" s="107"/>
      <c r="P188" s="106"/>
      <c r="Q188" s="107"/>
      <c r="R188" s="106"/>
      <c r="S188" s="106"/>
      <c r="T188" s="107"/>
      <c r="U188" s="106"/>
      <c r="V188" s="107"/>
      <c r="W188" s="107"/>
      <c r="X188" s="107"/>
      <c r="Y188" s="106"/>
      <c r="Z188" s="106"/>
      <c r="AA188" s="107"/>
      <c r="AB188" s="106"/>
      <c r="AC188" s="107"/>
      <c r="AD188" s="107"/>
      <c r="AE188" s="107"/>
      <c r="AF188" s="107"/>
      <c r="AG188" s="106"/>
      <c r="AH188" s="106"/>
      <c r="AI188" s="106"/>
      <c r="AJ188" s="107"/>
      <c r="AK188" s="106"/>
      <c r="AL188" s="107"/>
      <c r="AM188" s="107"/>
      <c r="AN188" s="107"/>
      <c r="AO188" s="107"/>
      <c r="AP188" s="107"/>
      <c r="AQ188" s="106"/>
      <c r="AR188" s="106"/>
      <c r="AS188" s="106"/>
      <c r="AT188" s="106"/>
      <c r="AU188" s="106"/>
      <c r="AV188" s="107"/>
      <c r="AW188" s="107"/>
      <c r="AX188" s="107"/>
      <c r="AY188" s="106"/>
      <c r="AZ188" s="108"/>
      <c r="BA188" s="92">
        <f t="shared" si="137"/>
        <v>0</v>
      </c>
      <c r="BB188" s="119"/>
      <c r="BC188" s="119"/>
      <c r="BD188" s="119"/>
      <c r="BE188" s="189"/>
      <c r="BF188" s="119">
        <f t="shared" si="103"/>
        <v>0</v>
      </c>
      <c r="BG188" s="94">
        <f t="shared" si="104"/>
        <v>0</v>
      </c>
      <c r="BH188" s="57"/>
      <c r="BI188" s="49">
        <f t="shared" si="144"/>
        <v>0</v>
      </c>
      <c r="BK188" s="5"/>
    </row>
    <row r="189" spans="1:69" ht="15" customHeight="1" outlineLevel="2">
      <c r="A189" s="219" t="s">
        <v>220</v>
      </c>
      <c r="B189" s="220" t="s">
        <v>45</v>
      </c>
      <c r="C189" s="221" t="s">
        <v>14</v>
      </c>
      <c r="D189" s="118">
        <v>3</v>
      </c>
      <c r="E189" s="118"/>
      <c r="F189" s="118"/>
      <c r="G189" s="118"/>
      <c r="H189" s="118"/>
      <c r="I189" s="118"/>
      <c r="J189" s="87">
        <f t="shared" si="143"/>
        <v>3</v>
      </c>
      <c r="K189" s="104"/>
      <c r="L189" s="105"/>
      <c r="M189" s="106"/>
      <c r="N189" s="106"/>
      <c r="O189" s="107"/>
      <c r="P189" s="106"/>
      <c r="Q189" s="107"/>
      <c r="R189" s="106"/>
      <c r="S189" s="106"/>
      <c r="T189" s="107"/>
      <c r="U189" s="106"/>
      <c r="V189" s="107"/>
      <c r="W189" s="107"/>
      <c r="X189" s="107"/>
      <c r="Y189" s="106"/>
      <c r="Z189" s="106"/>
      <c r="AA189" s="107"/>
      <c r="AB189" s="106"/>
      <c r="AC189" s="107"/>
      <c r="AD189" s="107"/>
      <c r="AE189" s="107"/>
      <c r="AF189" s="107"/>
      <c r="AG189" s="106"/>
      <c r="AH189" s="106"/>
      <c r="AI189" s="106"/>
      <c r="AJ189" s="107"/>
      <c r="AK189" s="106"/>
      <c r="AL189" s="107"/>
      <c r="AM189" s="107"/>
      <c r="AN189" s="107"/>
      <c r="AO189" s="107"/>
      <c r="AP189" s="107"/>
      <c r="AQ189" s="106"/>
      <c r="AR189" s="106"/>
      <c r="AS189" s="106"/>
      <c r="AT189" s="106"/>
      <c r="AU189" s="106"/>
      <c r="AV189" s="107"/>
      <c r="AW189" s="107"/>
      <c r="AX189" s="107"/>
      <c r="AY189" s="106"/>
      <c r="AZ189" s="108"/>
      <c r="BA189" s="92">
        <f t="shared" si="137"/>
        <v>0</v>
      </c>
      <c r="BB189" s="119"/>
      <c r="BC189" s="119"/>
      <c r="BD189" s="119"/>
      <c r="BE189" s="189"/>
      <c r="BF189" s="119">
        <f t="shared" si="103"/>
        <v>0</v>
      </c>
      <c r="BG189" s="94">
        <f t="shared" si="104"/>
        <v>3</v>
      </c>
      <c r="BH189" s="57"/>
      <c r="BI189" s="49">
        <f t="shared" si="144"/>
        <v>3</v>
      </c>
      <c r="BK189" s="5"/>
    </row>
    <row r="190" spans="1:69" ht="15" customHeight="1" outlineLevel="2">
      <c r="A190" s="219" t="s">
        <v>220</v>
      </c>
      <c r="B190" s="220" t="s">
        <v>45</v>
      </c>
      <c r="C190" s="221" t="s">
        <v>22</v>
      </c>
      <c r="D190" s="118">
        <v>1</v>
      </c>
      <c r="E190" s="118"/>
      <c r="F190" s="118"/>
      <c r="G190" s="118"/>
      <c r="H190" s="118"/>
      <c r="I190" s="118"/>
      <c r="J190" s="87">
        <f t="shared" si="143"/>
        <v>1</v>
      </c>
      <c r="K190" s="104"/>
      <c r="L190" s="105"/>
      <c r="M190" s="106"/>
      <c r="N190" s="106"/>
      <c r="O190" s="107"/>
      <c r="P190" s="106"/>
      <c r="Q190" s="107"/>
      <c r="R190" s="106"/>
      <c r="S190" s="106"/>
      <c r="T190" s="107"/>
      <c r="U190" s="106"/>
      <c r="V190" s="107"/>
      <c r="W190" s="107"/>
      <c r="X190" s="107"/>
      <c r="Y190" s="106"/>
      <c r="Z190" s="106"/>
      <c r="AA190" s="107"/>
      <c r="AB190" s="106"/>
      <c r="AC190" s="107"/>
      <c r="AD190" s="107"/>
      <c r="AE190" s="107"/>
      <c r="AF190" s="107"/>
      <c r="AG190" s="106"/>
      <c r="AH190" s="106"/>
      <c r="AI190" s="106"/>
      <c r="AJ190" s="107"/>
      <c r="AK190" s="106"/>
      <c r="AL190" s="107"/>
      <c r="AM190" s="107"/>
      <c r="AN190" s="107"/>
      <c r="AO190" s="107"/>
      <c r="AP190" s="107"/>
      <c r="AQ190" s="106"/>
      <c r="AR190" s="106"/>
      <c r="AS190" s="106"/>
      <c r="AT190" s="106"/>
      <c r="AU190" s="106"/>
      <c r="AV190" s="107"/>
      <c r="AW190" s="107"/>
      <c r="AX190" s="107"/>
      <c r="AY190" s="106"/>
      <c r="AZ190" s="108"/>
      <c r="BA190" s="92">
        <f t="shared" si="137"/>
        <v>0</v>
      </c>
      <c r="BB190" s="119">
        <v>1</v>
      </c>
      <c r="BC190" s="119"/>
      <c r="BD190" s="119"/>
      <c r="BE190" s="189"/>
      <c r="BF190" s="119">
        <f t="shared" si="103"/>
        <v>0</v>
      </c>
      <c r="BG190" s="94">
        <f t="shared" si="104"/>
        <v>0</v>
      </c>
      <c r="BH190" s="60"/>
      <c r="BI190" s="49">
        <f t="shared" si="144"/>
        <v>1</v>
      </c>
      <c r="BJ190" s="5"/>
      <c r="BK190" s="5"/>
      <c r="BL190" s="5"/>
      <c r="BM190" s="5"/>
      <c r="BN190" s="5"/>
      <c r="BO190" s="5"/>
      <c r="BP190" s="5"/>
      <c r="BQ190" s="5"/>
    </row>
    <row r="191" spans="1:69" ht="15" customHeight="1" outlineLevel="2">
      <c r="A191" s="219" t="s">
        <v>220</v>
      </c>
      <c r="B191" s="220" t="s">
        <v>45</v>
      </c>
      <c r="C191" s="221" t="s">
        <v>33</v>
      </c>
      <c r="D191" s="118">
        <v>1</v>
      </c>
      <c r="E191" s="118"/>
      <c r="F191" s="118"/>
      <c r="G191" s="118"/>
      <c r="H191" s="118"/>
      <c r="I191" s="118"/>
      <c r="J191" s="87">
        <f t="shared" si="143"/>
        <v>1</v>
      </c>
      <c r="K191" s="104"/>
      <c r="L191" s="105"/>
      <c r="M191" s="106"/>
      <c r="N191" s="106"/>
      <c r="O191" s="107"/>
      <c r="P191" s="106"/>
      <c r="Q191" s="107"/>
      <c r="R191" s="106"/>
      <c r="S191" s="106"/>
      <c r="T191" s="107"/>
      <c r="U191" s="106"/>
      <c r="V191" s="107"/>
      <c r="W191" s="107"/>
      <c r="X191" s="107"/>
      <c r="Y191" s="106"/>
      <c r="Z191" s="106"/>
      <c r="AA191" s="107"/>
      <c r="AB191" s="106"/>
      <c r="AC191" s="107"/>
      <c r="AD191" s="107"/>
      <c r="AE191" s="107"/>
      <c r="AF191" s="107"/>
      <c r="AG191" s="106"/>
      <c r="AH191" s="106"/>
      <c r="AI191" s="106"/>
      <c r="AJ191" s="107"/>
      <c r="AK191" s="106"/>
      <c r="AL191" s="107"/>
      <c r="AM191" s="107"/>
      <c r="AN191" s="107"/>
      <c r="AO191" s="107"/>
      <c r="AP191" s="107"/>
      <c r="AQ191" s="106"/>
      <c r="AR191" s="106"/>
      <c r="AS191" s="106"/>
      <c r="AT191" s="106"/>
      <c r="AU191" s="106"/>
      <c r="AV191" s="107"/>
      <c r="AW191" s="107"/>
      <c r="AX191" s="107"/>
      <c r="AY191" s="106"/>
      <c r="AZ191" s="108"/>
      <c r="BA191" s="92">
        <f t="shared" si="137"/>
        <v>0</v>
      </c>
      <c r="BB191" s="119">
        <v>1</v>
      </c>
      <c r="BC191" s="119"/>
      <c r="BD191" s="119"/>
      <c r="BE191" s="189"/>
      <c r="BF191" s="119">
        <f t="shared" si="103"/>
        <v>0</v>
      </c>
      <c r="BG191" s="94">
        <f t="shared" si="104"/>
        <v>0</v>
      </c>
      <c r="BH191" s="57"/>
      <c r="BI191" s="49">
        <f t="shared" si="144"/>
        <v>1</v>
      </c>
      <c r="BK191" s="5"/>
    </row>
    <row r="192" spans="1:69" s="13" customFormat="1" ht="15" customHeight="1" outlineLevel="1">
      <c r="A192" s="222" t="s">
        <v>220</v>
      </c>
      <c r="B192" s="223"/>
      <c r="C192" s="223"/>
      <c r="D192" s="95">
        <f t="shared" ref="D192" si="149">SUM(D185:D191)</f>
        <v>10</v>
      </c>
      <c r="E192" s="95">
        <f t="shared" ref="E192:I192" si="150">SUM(E185:E191)</f>
        <v>0</v>
      </c>
      <c r="F192" s="95">
        <f t="shared" si="150"/>
        <v>0</v>
      </c>
      <c r="G192" s="95">
        <f t="shared" si="150"/>
        <v>0</v>
      </c>
      <c r="H192" s="95">
        <f t="shared" si="150"/>
        <v>0</v>
      </c>
      <c r="I192" s="95">
        <f t="shared" si="150"/>
        <v>0</v>
      </c>
      <c r="J192" s="96">
        <f t="shared" si="143"/>
        <v>10</v>
      </c>
      <c r="K192" s="97">
        <f t="shared" ref="K192:AZ192" si="151">SUM(K185:K191)</f>
        <v>0</v>
      </c>
      <c r="L192" s="98">
        <f t="shared" si="151"/>
        <v>0</v>
      </c>
      <c r="M192" s="99">
        <f t="shared" si="151"/>
        <v>0</v>
      </c>
      <c r="N192" s="99">
        <f t="shared" si="151"/>
        <v>0</v>
      </c>
      <c r="O192" s="100">
        <f t="shared" si="151"/>
        <v>0</v>
      </c>
      <c r="P192" s="99">
        <f t="shared" si="151"/>
        <v>0</v>
      </c>
      <c r="Q192" s="100">
        <f t="shared" si="151"/>
        <v>0</v>
      </c>
      <c r="R192" s="99">
        <f t="shared" si="151"/>
        <v>0</v>
      </c>
      <c r="S192" s="99">
        <f t="shared" si="151"/>
        <v>0</v>
      </c>
      <c r="T192" s="100">
        <f t="shared" si="151"/>
        <v>0</v>
      </c>
      <c r="U192" s="99">
        <f t="shared" si="151"/>
        <v>0</v>
      </c>
      <c r="V192" s="100">
        <f t="shared" si="151"/>
        <v>0</v>
      </c>
      <c r="W192" s="100">
        <f t="shared" si="151"/>
        <v>0</v>
      </c>
      <c r="X192" s="100">
        <f t="shared" si="151"/>
        <v>0</v>
      </c>
      <c r="Y192" s="99">
        <f t="shared" si="151"/>
        <v>0</v>
      </c>
      <c r="Z192" s="99">
        <f t="shared" si="151"/>
        <v>0</v>
      </c>
      <c r="AA192" s="100">
        <f t="shared" si="151"/>
        <v>0</v>
      </c>
      <c r="AB192" s="99">
        <f t="shared" si="151"/>
        <v>0</v>
      </c>
      <c r="AC192" s="100">
        <f t="shared" si="151"/>
        <v>0</v>
      </c>
      <c r="AD192" s="100">
        <f t="shared" si="151"/>
        <v>0</v>
      </c>
      <c r="AE192" s="100">
        <f t="shared" si="151"/>
        <v>0</v>
      </c>
      <c r="AF192" s="100">
        <f t="shared" si="151"/>
        <v>0</v>
      </c>
      <c r="AG192" s="99">
        <f t="shared" si="151"/>
        <v>0</v>
      </c>
      <c r="AH192" s="99">
        <f t="shared" si="151"/>
        <v>0</v>
      </c>
      <c r="AI192" s="99">
        <f t="shared" si="151"/>
        <v>0</v>
      </c>
      <c r="AJ192" s="100">
        <f t="shared" si="151"/>
        <v>0</v>
      </c>
      <c r="AK192" s="99">
        <f t="shared" si="151"/>
        <v>0</v>
      </c>
      <c r="AL192" s="100">
        <f t="shared" si="151"/>
        <v>0</v>
      </c>
      <c r="AM192" s="100">
        <f t="shared" si="151"/>
        <v>0</v>
      </c>
      <c r="AN192" s="100">
        <f t="shared" si="151"/>
        <v>0</v>
      </c>
      <c r="AO192" s="100">
        <f t="shared" si="151"/>
        <v>0</v>
      </c>
      <c r="AP192" s="100">
        <f t="shared" si="151"/>
        <v>0</v>
      </c>
      <c r="AQ192" s="99">
        <f t="shared" si="151"/>
        <v>0</v>
      </c>
      <c r="AR192" s="99"/>
      <c r="AS192" s="99">
        <f t="shared" si="151"/>
        <v>0</v>
      </c>
      <c r="AT192" s="99">
        <f t="shared" si="151"/>
        <v>0</v>
      </c>
      <c r="AU192" s="99">
        <f t="shared" si="151"/>
        <v>0</v>
      </c>
      <c r="AV192" s="100">
        <f t="shared" si="151"/>
        <v>0</v>
      </c>
      <c r="AW192" s="100">
        <f t="shared" si="151"/>
        <v>0</v>
      </c>
      <c r="AX192" s="100">
        <f t="shared" si="151"/>
        <v>0</v>
      </c>
      <c r="AY192" s="99">
        <f t="shared" si="151"/>
        <v>0</v>
      </c>
      <c r="AZ192" s="101">
        <f t="shared" si="151"/>
        <v>0</v>
      </c>
      <c r="BA192" s="102">
        <f t="shared" si="137"/>
        <v>0</v>
      </c>
      <c r="BB192" s="100">
        <f t="shared" ref="BB192:BD192" si="152">SUM(BB185:BB191)</f>
        <v>2</v>
      </c>
      <c r="BC192" s="100">
        <f t="shared" si="152"/>
        <v>1</v>
      </c>
      <c r="BD192" s="100">
        <f t="shared" si="152"/>
        <v>0</v>
      </c>
      <c r="BE192" s="187">
        <f>SUM(BE185:BE191)</f>
        <v>0</v>
      </c>
      <c r="BF192" s="100">
        <f t="shared" si="103"/>
        <v>0</v>
      </c>
      <c r="BG192" s="103">
        <f t="shared" si="104"/>
        <v>7</v>
      </c>
      <c r="BH192" s="65"/>
      <c r="BI192" s="55">
        <f t="shared" si="144"/>
        <v>10</v>
      </c>
      <c r="BK192" s="1"/>
    </row>
    <row r="193" spans="1:63" s="75" customFormat="1" ht="15" customHeight="1">
      <c r="A193" s="262" t="s">
        <v>220</v>
      </c>
      <c r="B193" s="224"/>
      <c r="C193" s="224"/>
      <c r="D193" s="109">
        <f>SUM(D192,D184)</f>
        <v>13</v>
      </c>
      <c r="E193" s="109">
        <f t="shared" ref="E193:AZ193" si="153">SUM(E192,E184)</f>
        <v>0</v>
      </c>
      <c r="F193" s="109">
        <f t="shared" si="153"/>
        <v>0</v>
      </c>
      <c r="G193" s="109">
        <f t="shared" si="153"/>
        <v>0</v>
      </c>
      <c r="H193" s="109">
        <f t="shared" si="153"/>
        <v>0</v>
      </c>
      <c r="I193" s="109">
        <f t="shared" si="153"/>
        <v>0</v>
      </c>
      <c r="J193" s="110">
        <f t="shared" si="153"/>
        <v>13</v>
      </c>
      <c r="K193" s="111">
        <f t="shared" si="153"/>
        <v>0</v>
      </c>
      <c r="L193" s="112">
        <f t="shared" si="153"/>
        <v>0</v>
      </c>
      <c r="M193" s="113">
        <f t="shared" si="153"/>
        <v>0</v>
      </c>
      <c r="N193" s="113">
        <f t="shared" si="153"/>
        <v>0</v>
      </c>
      <c r="O193" s="114">
        <f t="shared" si="153"/>
        <v>0</v>
      </c>
      <c r="P193" s="113">
        <f t="shared" si="153"/>
        <v>0</v>
      </c>
      <c r="Q193" s="114">
        <f t="shared" si="153"/>
        <v>0</v>
      </c>
      <c r="R193" s="113">
        <f t="shared" si="153"/>
        <v>0</v>
      </c>
      <c r="S193" s="113">
        <f t="shared" si="153"/>
        <v>0</v>
      </c>
      <c r="T193" s="114">
        <f t="shared" si="153"/>
        <v>0</v>
      </c>
      <c r="U193" s="113">
        <f t="shared" si="153"/>
        <v>0</v>
      </c>
      <c r="V193" s="114">
        <f t="shared" si="153"/>
        <v>0</v>
      </c>
      <c r="W193" s="114">
        <f t="shared" si="153"/>
        <v>0</v>
      </c>
      <c r="X193" s="114">
        <f t="shared" si="153"/>
        <v>0</v>
      </c>
      <c r="Y193" s="113">
        <f t="shared" si="153"/>
        <v>0</v>
      </c>
      <c r="Z193" s="147">
        <f t="shared" si="153"/>
        <v>0</v>
      </c>
      <c r="AA193" s="114">
        <f t="shared" si="153"/>
        <v>0</v>
      </c>
      <c r="AB193" s="113">
        <f t="shared" si="153"/>
        <v>0</v>
      </c>
      <c r="AC193" s="114">
        <f t="shared" si="153"/>
        <v>0</v>
      </c>
      <c r="AD193" s="114">
        <f t="shared" si="153"/>
        <v>0</v>
      </c>
      <c r="AE193" s="114">
        <f t="shared" si="153"/>
        <v>0</v>
      </c>
      <c r="AF193" s="114">
        <f t="shared" si="153"/>
        <v>0</v>
      </c>
      <c r="AG193" s="113">
        <f t="shared" si="153"/>
        <v>0</v>
      </c>
      <c r="AH193" s="113">
        <f t="shared" si="153"/>
        <v>0</v>
      </c>
      <c r="AI193" s="113">
        <f t="shared" si="153"/>
        <v>0</v>
      </c>
      <c r="AJ193" s="114">
        <f t="shared" si="153"/>
        <v>0</v>
      </c>
      <c r="AK193" s="113">
        <f t="shared" si="153"/>
        <v>0</v>
      </c>
      <c r="AL193" s="114">
        <f t="shared" si="153"/>
        <v>0</v>
      </c>
      <c r="AM193" s="114">
        <f t="shared" si="153"/>
        <v>0</v>
      </c>
      <c r="AN193" s="114">
        <f t="shared" si="153"/>
        <v>0</v>
      </c>
      <c r="AO193" s="114">
        <f t="shared" si="153"/>
        <v>0</v>
      </c>
      <c r="AP193" s="114">
        <f t="shared" si="153"/>
        <v>0</v>
      </c>
      <c r="AQ193" s="113">
        <f t="shared" si="153"/>
        <v>0</v>
      </c>
      <c r="AR193" s="113">
        <f t="shared" si="153"/>
        <v>0</v>
      </c>
      <c r="AS193" s="113">
        <f t="shared" si="153"/>
        <v>0</v>
      </c>
      <c r="AT193" s="113">
        <f t="shared" si="153"/>
        <v>0</v>
      </c>
      <c r="AU193" s="113">
        <f t="shared" si="153"/>
        <v>0</v>
      </c>
      <c r="AV193" s="114">
        <f t="shared" si="153"/>
        <v>0</v>
      </c>
      <c r="AW193" s="114">
        <f t="shared" si="153"/>
        <v>0</v>
      </c>
      <c r="AX193" s="114">
        <f t="shared" si="153"/>
        <v>0</v>
      </c>
      <c r="AY193" s="113">
        <f t="shared" si="153"/>
        <v>0</v>
      </c>
      <c r="AZ193" s="115">
        <f t="shared" si="153"/>
        <v>0</v>
      </c>
      <c r="BA193" s="148">
        <f t="shared" ref="BA193" si="154">SUM(K193:AZ193)</f>
        <v>0</v>
      </c>
      <c r="BB193" s="114">
        <f t="shared" ref="BB193:BE193" si="155">SUM(BB192,BB184)</f>
        <v>2</v>
      </c>
      <c r="BC193" s="114">
        <f t="shared" si="155"/>
        <v>1</v>
      </c>
      <c r="BD193" s="114">
        <f t="shared" si="155"/>
        <v>0</v>
      </c>
      <c r="BE193" s="188">
        <f t="shared" si="155"/>
        <v>0</v>
      </c>
      <c r="BF193" s="114">
        <f t="shared" si="103"/>
        <v>0</v>
      </c>
      <c r="BG193" s="117">
        <f t="shared" si="104"/>
        <v>10</v>
      </c>
      <c r="BH193" s="66"/>
      <c r="BI193" s="51">
        <f t="shared" si="144"/>
        <v>13</v>
      </c>
      <c r="BK193" s="76"/>
    </row>
    <row r="194" spans="1:63" ht="15" customHeight="1" outlineLevel="2">
      <c r="A194" s="219" t="s">
        <v>220</v>
      </c>
      <c r="B194" s="221" t="s">
        <v>20</v>
      </c>
      <c r="C194" s="221" t="s">
        <v>17</v>
      </c>
      <c r="D194" s="118"/>
      <c r="E194" s="118"/>
      <c r="F194" s="118"/>
      <c r="G194" s="118"/>
      <c r="H194" s="118"/>
      <c r="I194" s="118"/>
      <c r="J194" s="87">
        <f t="shared" ref="J194:J195" si="156">SUM(D194:H194)-I194</f>
        <v>0</v>
      </c>
      <c r="K194" s="104"/>
      <c r="L194" s="105"/>
      <c r="M194" s="106"/>
      <c r="N194" s="106"/>
      <c r="O194" s="107"/>
      <c r="P194" s="106"/>
      <c r="Q194" s="107"/>
      <c r="R194" s="106"/>
      <c r="S194" s="106"/>
      <c r="T194" s="107"/>
      <c r="U194" s="106"/>
      <c r="V194" s="107"/>
      <c r="W194" s="107"/>
      <c r="X194" s="107"/>
      <c r="Y194" s="106"/>
      <c r="Z194" s="106"/>
      <c r="AA194" s="107"/>
      <c r="AB194" s="106"/>
      <c r="AC194" s="107"/>
      <c r="AD194" s="107"/>
      <c r="AE194" s="107"/>
      <c r="AF194" s="107"/>
      <c r="AG194" s="106"/>
      <c r="AH194" s="106"/>
      <c r="AI194" s="106"/>
      <c r="AJ194" s="107"/>
      <c r="AK194" s="106"/>
      <c r="AL194" s="107"/>
      <c r="AM194" s="107"/>
      <c r="AN194" s="107"/>
      <c r="AO194" s="107"/>
      <c r="AP194" s="107"/>
      <c r="AQ194" s="106"/>
      <c r="AR194" s="106"/>
      <c r="AS194" s="106"/>
      <c r="AT194" s="106"/>
      <c r="AU194" s="106"/>
      <c r="AV194" s="107"/>
      <c r="AW194" s="107"/>
      <c r="AX194" s="107"/>
      <c r="AY194" s="106"/>
      <c r="AZ194" s="108"/>
      <c r="BA194" s="92">
        <f t="shared" ref="BA194:BA217" si="157">SUM(K194:AZ194)</f>
        <v>0</v>
      </c>
      <c r="BB194" s="119"/>
      <c r="BC194" s="119"/>
      <c r="BD194" s="119"/>
      <c r="BE194" s="189"/>
      <c r="BF194" s="119">
        <f t="shared" si="103"/>
        <v>0</v>
      </c>
      <c r="BG194" s="94">
        <f t="shared" si="104"/>
        <v>0</v>
      </c>
      <c r="BH194" s="57"/>
      <c r="BI194" s="49">
        <f t="shared" ref="BI194:BI255" si="158">SUM(BB194:BG194)</f>
        <v>0</v>
      </c>
      <c r="BK194" s="5"/>
    </row>
    <row r="195" spans="1:63" ht="15" customHeight="1" outlineLevel="2">
      <c r="A195" s="219" t="s">
        <v>220</v>
      </c>
      <c r="B195" s="221" t="s">
        <v>20</v>
      </c>
      <c r="C195" s="221" t="s">
        <v>36</v>
      </c>
      <c r="D195" s="118"/>
      <c r="E195" s="118"/>
      <c r="F195" s="118"/>
      <c r="G195" s="118"/>
      <c r="H195" s="118"/>
      <c r="I195" s="118"/>
      <c r="J195" s="87">
        <f t="shared" si="156"/>
        <v>0</v>
      </c>
      <c r="K195" s="104"/>
      <c r="L195" s="105"/>
      <c r="M195" s="106"/>
      <c r="N195" s="106"/>
      <c r="O195" s="107"/>
      <c r="P195" s="106"/>
      <c r="Q195" s="107"/>
      <c r="R195" s="106"/>
      <c r="S195" s="106"/>
      <c r="T195" s="107"/>
      <c r="U195" s="106"/>
      <c r="V195" s="107"/>
      <c r="W195" s="107"/>
      <c r="X195" s="107"/>
      <c r="Y195" s="106"/>
      <c r="Z195" s="106"/>
      <c r="AA195" s="107"/>
      <c r="AB195" s="106"/>
      <c r="AC195" s="107"/>
      <c r="AD195" s="107"/>
      <c r="AE195" s="107"/>
      <c r="AF195" s="107"/>
      <c r="AG195" s="106"/>
      <c r="AH195" s="106"/>
      <c r="AI195" s="106"/>
      <c r="AJ195" s="107"/>
      <c r="AK195" s="106"/>
      <c r="AL195" s="107"/>
      <c r="AM195" s="107"/>
      <c r="AN195" s="107"/>
      <c r="AO195" s="107"/>
      <c r="AP195" s="107"/>
      <c r="AQ195" s="106"/>
      <c r="AR195" s="106"/>
      <c r="AS195" s="106"/>
      <c r="AT195" s="106"/>
      <c r="AU195" s="106"/>
      <c r="AV195" s="107"/>
      <c r="AW195" s="107"/>
      <c r="AX195" s="107"/>
      <c r="AY195" s="106"/>
      <c r="AZ195" s="108"/>
      <c r="BA195" s="92">
        <f t="shared" si="157"/>
        <v>0</v>
      </c>
      <c r="BB195" s="119"/>
      <c r="BC195" s="119"/>
      <c r="BD195" s="119"/>
      <c r="BE195" s="189"/>
      <c r="BF195" s="119">
        <f t="shared" si="103"/>
        <v>0</v>
      </c>
      <c r="BG195" s="94">
        <f t="shared" si="104"/>
        <v>0</v>
      </c>
      <c r="BH195" s="57"/>
      <c r="BI195" s="49">
        <f t="shared" si="158"/>
        <v>0</v>
      </c>
      <c r="BK195" s="5"/>
    </row>
    <row r="196" spans="1:63" ht="15" customHeight="1" outlineLevel="2">
      <c r="A196" s="219" t="s">
        <v>220</v>
      </c>
      <c r="B196" s="221" t="s">
        <v>20</v>
      </c>
      <c r="C196" s="221" t="s">
        <v>30</v>
      </c>
      <c r="D196" s="118"/>
      <c r="E196" s="118"/>
      <c r="F196" s="118"/>
      <c r="G196" s="118"/>
      <c r="H196" s="118"/>
      <c r="I196" s="118"/>
      <c r="J196" s="87">
        <f t="shared" ref="J196:J218" si="159">SUM(D196:H196)-I196</f>
        <v>0</v>
      </c>
      <c r="K196" s="104"/>
      <c r="L196" s="105"/>
      <c r="M196" s="106"/>
      <c r="N196" s="106"/>
      <c r="O196" s="107"/>
      <c r="P196" s="106"/>
      <c r="Q196" s="107"/>
      <c r="R196" s="106"/>
      <c r="S196" s="106"/>
      <c r="T196" s="107"/>
      <c r="U196" s="106"/>
      <c r="V196" s="107"/>
      <c r="W196" s="107"/>
      <c r="X196" s="107"/>
      <c r="Y196" s="106"/>
      <c r="Z196" s="106"/>
      <c r="AA196" s="107"/>
      <c r="AB196" s="106"/>
      <c r="AC196" s="107"/>
      <c r="AD196" s="107"/>
      <c r="AE196" s="107"/>
      <c r="AF196" s="107"/>
      <c r="AG196" s="106"/>
      <c r="AH196" s="106"/>
      <c r="AI196" s="106"/>
      <c r="AJ196" s="107"/>
      <c r="AK196" s="106"/>
      <c r="AL196" s="107"/>
      <c r="AM196" s="107"/>
      <c r="AN196" s="107"/>
      <c r="AO196" s="107"/>
      <c r="AP196" s="107"/>
      <c r="AQ196" s="106"/>
      <c r="AR196" s="106"/>
      <c r="AS196" s="106"/>
      <c r="AT196" s="106"/>
      <c r="AU196" s="106"/>
      <c r="AV196" s="107"/>
      <c r="AW196" s="107"/>
      <c r="AX196" s="107"/>
      <c r="AY196" s="106"/>
      <c r="AZ196" s="108"/>
      <c r="BA196" s="92">
        <f t="shared" si="157"/>
        <v>0</v>
      </c>
      <c r="BB196" s="119"/>
      <c r="BC196" s="119"/>
      <c r="BD196" s="119"/>
      <c r="BE196" s="189"/>
      <c r="BF196" s="119">
        <f t="shared" ref="BF196:BF259" si="160">BE196+H196-V196</f>
        <v>0</v>
      </c>
      <c r="BG196" s="94">
        <f t="shared" ref="BG196:BG259" si="161">J196-SUM(BA196,BB196,BC196,BD196,BF196)</f>
        <v>0</v>
      </c>
      <c r="BH196" s="57"/>
      <c r="BI196" s="49">
        <f t="shared" si="158"/>
        <v>0</v>
      </c>
      <c r="BK196" s="5"/>
    </row>
    <row r="197" spans="1:63" ht="15" customHeight="1" outlineLevel="2">
      <c r="A197" s="219" t="s">
        <v>220</v>
      </c>
      <c r="B197" s="221" t="s">
        <v>20</v>
      </c>
      <c r="C197" s="221" t="s">
        <v>146</v>
      </c>
      <c r="D197" s="118"/>
      <c r="E197" s="118"/>
      <c r="F197" s="118"/>
      <c r="G197" s="118"/>
      <c r="H197" s="118"/>
      <c r="I197" s="118"/>
      <c r="J197" s="87">
        <f t="shared" si="159"/>
        <v>0</v>
      </c>
      <c r="K197" s="104"/>
      <c r="L197" s="105"/>
      <c r="M197" s="106"/>
      <c r="N197" s="106"/>
      <c r="O197" s="107"/>
      <c r="P197" s="106"/>
      <c r="Q197" s="107"/>
      <c r="R197" s="106"/>
      <c r="S197" s="106"/>
      <c r="T197" s="107"/>
      <c r="U197" s="106"/>
      <c r="V197" s="107"/>
      <c r="W197" s="107"/>
      <c r="X197" s="107"/>
      <c r="Y197" s="106"/>
      <c r="Z197" s="106"/>
      <c r="AA197" s="107"/>
      <c r="AB197" s="106"/>
      <c r="AC197" s="107"/>
      <c r="AD197" s="107"/>
      <c r="AE197" s="107"/>
      <c r="AF197" s="107"/>
      <c r="AG197" s="106"/>
      <c r="AH197" s="106"/>
      <c r="AI197" s="106"/>
      <c r="AJ197" s="107"/>
      <c r="AK197" s="106"/>
      <c r="AL197" s="107"/>
      <c r="AM197" s="107"/>
      <c r="AN197" s="107"/>
      <c r="AO197" s="107"/>
      <c r="AP197" s="107"/>
      <c r="AQ197" s="106"/>
      <c r="AR197" s="106"/>
      <c r="AS197" s="106"/>
      <c r="AT197" s="106"/>
      <c r="AU197" s="106"/>
      <c r="AV197" s="107"/>
      <c r="AW197" s="107"/>
      <c r="AX197" s="107"/>
      <c r="AY197" s="106"/>
      <c r="AZ197" s="108"/>
      <c r="BA197" s="92">
        <f t="shared" si="157"/>
        <v>0</v>
      </c>
      <c r="BB197" s="119"/>
      <c r="BC197" s="119"/>
      <c r="BD197" s="119"/>
      <c r="BE197" s="189"/>
      <c r="BF197" s="119">
        <f t="shared" si="160"/>
        <v>0</v>
      </c>
      <c r="BG197" s="94">
        <f t="shared" si="161"/>
        <v>0</v>
      </c>
      <c r="BH197" s="57"/>
      <c r="BI197" s="49">
        <f t="shared" si="158"/>
        <v>0</v>
      </c>
      <c r="BK197" s="5"/>
    </row>
    <row r="198" spans="1:63" ht="15" customHeight="1" outlineLevel="2">
      <c r="A198" s="219" t="s">
        <v>220</v>
      </c>
      <c r="B198" s="221" t="s">
        <v>20</v>
      </c>
      <c r="C198" s="221" t="s">
        <v>14</v>
      </c>
      <c r="D198" s="118"/>
      <c r="E198" s="118"/>
      <c r="F198" s="118"/>
      <c r="G198" s="118"/>
      <c r="H198" s="118"/>
      <c r="I198" s="118"/>
      <c r="J198" s="87">
        <f t="shared" si="159"/>
        <v>0</v>
      </c>
      <c r="K198" s="104"/>
      <c r="L198" s="105"/>
      <c r="M198" s="106"/>
      <c r="N198" s="106"/>
      <c r="O198" s="107"/>
      <c r="P198" s="106"/>
      <c r="Q198" s="107"/>
      <c r="R198" s="106"/>
      <c r="S198" s="106"/>
      <c r="T198" s="107"/>
      <c r="U198" s="106"/>
      <c r="V198" s="107"/>
      <c r="W198" s="107"/>
      <c r="X198" s="107"/>
      <c r="Y198" s="106"/>
      <c r="Z198" s="106"/>
      <c r="AA198" s="107"/>
      <c r="AB198" s="106"/>
      <c r="AC198" s="107"/>
      <c r="AD198" s="107"/>
      <c r="AE198" s="107"/>
      <c r="AF198" s="107"/>
      <c r="AG198" s="106"/>
      <c r="AH198" s="106"/>
      <c r="AI198" s="106"/>
      <c r="AJ198" s="107"/>
      <c r="AK198" s="106"/>
      <c r="AL198" s="107"/>
      <c r="AM198" s="107"/>
      <c r="AN198" s="107"/>
      <c r="AO198" s="107"/>
      <c r="AP198" s="107"/>
      <c r="AQ198" s="106"/>
      <c r="AR198" s="106"/>
      <c r="AS198" s="106"/>
      <c r="AT198" s="106"/>
      <c r="AU198" s="106"/>
      <c r="AV198" s="107"/>
      <c r="AW198" s="107"/>
      <c r="AX198" s="107"/>
      <c r="AY198" s="106"/>
      <c r="AZ198" s="108"/>
      <c r="BA198" s="92">
        <f t="shared" si="157"/>
        <v>0</v>
      </c>
      <c r="BB198" s="119"/>
      <c r="BC198" s="119"/>
      <c r="BD198" s="119"/>
      <c r="BE198" s="189"/>
      <c r="BF198" s="119">
        <f t="shared" si="160"/>
        <v>0</v>
      </c>
      <c r="BG198" s="94">
        <f t="shared" si="161"/>
        <v>0</v>
      </c>
      <c r="BH198" s="57"/>
      <c r="BI198" s="49">
        <f t="shared" si="158"/>
        <v>0</v>
      </c>
      <c r="BK198" s="5"/>
    </row>
    <row r="199" spans="1:63" ht="15" customHeight="1" outlineLevel="2">
      <c r="A199" s="219" t="s">
        <v>220</v>
      </c>
      <c r="B199" s="221" t="s">
        <v>20</v>
      </c>
      <c r="C199" s="221" t="s">
        <v>18</v>
      </c>
      <c r="D199" s="118"/>
      <c r="E199" s="118"/>
      <c r="F199" s="118"/>
      <c r="G199" s="118"/>
      <c r="H199" s="118"/>
      <c r="I199" s="118"/>
      <c r="J199" s="87">
        <f t="shared" si="159"/>
        <v>0</v>
      </c>
      <c r="K199" s="104"/>
      <c r="L199" s="105"/>
      <c r="M199" s="106"/>
      <c r="N199" s="106"/>
      <c r="O199" s="107"/>
      <c r="P199" s="106"/>
      <c r="Q199" s="107"/>
      <c r="R199" s="106"/>
      <c r="S199" s="106"/>
      <c r="T199" s="107"/>
      <c r="U199" s="106"/>
      <c r="V199" s="107"/>
      <c r="W199" s="107"/>
      <c r="X199" s="107"/>
      <c r="Y199" s="106"/>
      <c r="Z199" s="106"/>
      <c r="AA199" s="107"/>
      <c r="AB199" s="106"/>
      <c r="AC199" s="107"/>
      <c r="AD199" s="107"/>
      <c r="AE199" s="107"/>
      <c r="AF199" s="107"/>
      <c r="AG199" s="106"/>
      <c r="AH199" s="106"/>
      <c r="AI199" s="106"/>
      <c r="AJ199" s="107"/>
      <c r="AK199" s="106"/>
      <c r="AL199" s="107"/>
      <c r="AM199" s="107"/>
      <c r="AN199" s="107"/>
      <c r="AO199" s="107"/>
      <c r="AP199" s="107"/>
      <c r="AQ199" s="106"/>
      <c r="AR199" s="106"/>
      <c r="AS199" s="106"/>
      <c r="AT199" s="106"/>
      <c r="AU199" s="106"/>
      <c r="AV199" s="107"/>
      <c r="AW199" s="107"/>
      <c r="AX199" s="107"/>
      <c r="AY199" s="106"/>
      <c r="AZ199" s="108"/>
      <c r="BA199" s="92">
        <f t="shared" si="157"/>
        <v>0</v>
      </c>
      <c r="BB199" s="119"/>
      <c r="BC199" s="119"/>
      <c r="BD199" s="119"/>
      <c r="BE199" s="189"/>
      <c r="BF199" s="119">
        <f t="shared" si="160"/>
        <v>0</v>
      </c>
      <c r="BG199" s="94">
        <f t="shared" si="161"/>
        <v>0</v>
      </c>
      <c r="BH199" s="57"/>
      <c r="BI199" s="49">
        <f t="shared" si="158"/>
        <v>0</v>
      </c>
      <c r="BK199" s="5"/>
    </row>
    <row r="200" spans="1:63" ht="15" customHeight="1" outlineLevel="2">
      <c r="A200" s="219" t="s">
        <v>220</v>
      </c>
      <c r="B200" s="221" t="s">
        <v>20</v>
      </c>
      <c r="C200" s="221" t="s">
        <v>15</v>
      </c>
      <c r="D200" s="118"/>
      <c r="E200" s="118"/>
      <c r="F200" s="118"/>
      <c r="G200" s="118"/>
      <c r="H200" s="118"/>
      <c r="I200" s="118"/>
      <c r="J200" s="87">
        <f t="shared" si="159"/>
        <v>0</v>
      </c>
      <c r="K200" s="104"/>
      <c r="L200" s="105"/>
      <c r="M200" s="106"/>
      <c r="N200" s="106"/>
      <c r="O200" s="107"/>
      <c r="P200" s="106"/>
      <c r="Q200" s="107"/>
      <c r="R200" s="106"/>
      <c r="S200" s="106"/>
      <c r="T200" s="107"/>
      <c r="U200" s="106"/>
      <c r="V200" s="107"/>
      <c r="W200" s="107"/>
      <c r="X200" s="107"/>
      <c r="Y200" s="106"/>
      <c r="Z200" s="106"/>
      <c r="AA200" s="107"/>
      <c r="AB200" s="106"/>
      <c r="AC200" s="107"/>
      <c r="AD200" s="107"/>
      <c r="AE200" s="107"/>
      <c r="AF200" s="107"/>
      <c r="AG200" s="106"/>
      <c r="AH200" s="106"/>
      <c r="AI200" s="106"/>
      <c r="AJ200" s="107"/>
      <c r="AK200" s="106"/>
      <c r="AL200" s="107"/>
      <c r="AM200" s="107"/>
      <c r="AN200" s="107"/>
      <c r="AO200" s="107"/>
      <c r="AP200" s="107"/>
      <c r="AQ200" s="106"/>
      <c r="AR200" s="106"/>
      <c r="AS200" s="106"/>
      <c r="AT200" s="106"/>
      <c r="AU200" s="106"/>
      <c r="AV200" s="107"/>
      <c r="AW200" s="107"/>
      <c r="AX200" s="107"/>
      <c r="AY200" s="106"/>
      <c r="AZ200" s="108"/>
      <c r="BA200" s="92">
        <f t="shared" si="157"/>
        <v>0</v>
      </c>
      <c r="BB200" s="119"/>
      <c r="BC200" s="119"/>
      <c r="BD200" s="119"/>
      <c r="BE200" s="189"/>
      <c r="BF200" s="119">
        <f t="shared" si="160"/>
        <v>0</v>
      </c>
      <c r="BG200" s="94">
        <f t="shared" si="161"/>
        <v>0</v>
      </c>
      <c r="BH200" s="57"/>
      <c r="BI200" s="49">
        <f t="shared" si="158"/>
        <v>0</v>
      </c>
      <c r="BK200" s="5"/>
    </row>
    <row r="201" spans="1:63" s="13" customFormat="1" ht="15" customHeight="1" outlineLevel="1">
      <c r="A201" s="227" t="s">
        <v>220</v>
      </c>
      <c r="B201" s="228"/>
      <c r="C201" s="229"/>
      <c r="D201" s="95">
        <f t="shared" ref="D201" si="162">SUM(D194:D200)</f>
        <v>0</v>
      </c>
      <c r="E201" s="95">
        <f t="shared" ref="E201:I201" si="163">SUM(E194:E200)</f>
        <v>0</v>
      </c>
      <c r="F201" s="95">
        <f t="shared" si="163"/>
        <v>0</v>
      </c>
      <c r="G201" s="95">
        <f t="shared" si="163"/>
        <v>0</v>
      </c>
      <c r="H201" s="95">
        <f t="shared" si="163"/>
        <v>0</v>
      </c>
      <c r="I201" s="95">
        <f t="shared" si="163"/>
        <v>0</v>
      </c>
      <c r="J201" s="96">
        <f t="shared" si="159"/>
        <v>0</v>
      </c>
      <c r="K201" s="97">
        <f t="shared" ref="K201:AZ201" si="164">SUM(K194:K200)</f>
        <v>0</v>
      </c>
      <c r="L201" s="98">
        <f t="shared" si="164"/>
        <v>0</v>
      </c>
      <c r="M201" s="99">
        <f t="shared" si="164"/>
        <v>0</v>
      </c>
      <c r="N201" s="99">
        <f t="shared" si="164"/>
        <v>0</v>
      </c>
      <c r="O201" s="100">
        <f t="shared" si="164"/>
        <v>0</v>
      </c>
      <c r="P201" s="99">
        <f t="shared" si="164"/>
        <v>0</v>
      </c>
      <c r="Q201" s="100">
        <f t="shared" si="164"/>
        <v>0</v>
      </c>
      <c r="R201" s="99">
        <f t="shared" si="164"/>
        <v>0</v>
      </c>
      <c r="S201" s="99">
        <f t="shared" si="164"/>
        <v>0</v>
      </c>
      <c r="T201" s="100">
        <f t="shared" si="164"/>
        <v>0</v>
      </c>
      <c r="U201" s="99">
        <f t="shared" si="164"/>
        <v>0</v>
      </c>
      <c r="V201" s="100">
        <f t="shared" si="164"/>
        <v>0</v>
      </c>
      <c r="W201" s="100">
        <f t="shared" si="164"/>
        <v>0</v>
      </c>
      <c r="X201" s="100">
        <f t="shared" si="164"/>
        <v>0</v>
      </c>
      <c r="Y201" s="99">
        <f t="shared" si="164"/>
        <v>0</v>
      </c>
      <c r="Z201" s="99">
        <f t="shared" si="164"/>
        <v>0</v>
      </c>
      <c r="AA201" s="100">
        <f t="shared" si="164"/>
        <v>0</v>
      </c>
      <c r="AB201" s="99">
        <f t="shared" si="164"/>
        <v>0</v>
      </c>
      <c r="AC201" s="100">
        <f t="shared" si="164"/>
        <v>0</v>
      </c>
      <c r="AD201" s="100">
        <f t="shared" si="164"/>
        <v>0</v>
      </c>
      <c r="AE201" s="100">
        <f t="shared" si="164"/>
        <v>0</v>
      </c>
      <c r="AF201" s="100">
        <f t="shared" si="164"/>
        <v>0</v>
      </c>
      <c r="AG201" s="99">
        <f t="shared" si="164"/>
        <v>0</v>
      </c>
      <c r="AH201" s="99">
        <f t="shared" si="164"/>
        <v>0</v>
      </c>
      <c r="AI201" s="99">
        <f t="shared" si="164"/>
        <v>0</v>
      </c>
      <c r="AJ201" s="100">
        <f t="shared" si="164"/>
        <v>0</v>
      </c>
      <c r="AK201" s="99">
        <f t="shared" si="164"/>
        <v>0</v>
      </c>
      <c r="AL201" s="100">
        <f t="shared" si="164"/>
        <v>0</v>
      </c>
      <c r="AM201" s="100">
        <f t="shared" si="164"/>
        <v>0</v>
      </c>
      <c r="AN201" s="100">
        <f t="shared" si="164"/>
        <v>0</v>
      </c>
      <c r="AO201" s="100">
        <f t="shared" si="164"/>
        <v>0</v>
      </c>
      <c r="AP201" s="100">
        <f t="shared" si="164"/>
        <v>0</v>
      </c>
      <c r="AQ201" s="99">
        <f t="shared" si="164"/>
        <v>0</v>
      </c>
      <c r="AR201" s="99"/>
      <c r="AS201" s="99">
        <f t="shared" si="164"/>
        <v>0</v>
      </c>
      <c r="AT201" s="99">
        <f t="shared" si="164"/>
        <v>0</v>
      </c>
      <c r="AU201" s="99">
        <f t="shared" si="164"/>
        <v>0</v>
      </c>
      <c r="AV201" s="100">
        <f t="shared" si="164"/>
        <v>0</v>
      </c>
      <c r="AW201" s="100">
        <f t="shared" si="164"/>
        <v>0</v>
      </c>
      <c r="AX201" s="100">
        <f t="shared" si="164"/>
        <v>0</v>
      </c>
      <c r="AY201" s="99">
        <f t="shared" si="164"/>
        <v>0</v>
      </c>
      <c r="AZ201" s="101">
        <f t="shared" si="164"/>
        <v>0</v>
      </c>
      <c r="BA201" s="102">
        <f t="shared" si="157"/>
        <v>0</v>
      </c>
      <c r="BB201" s="100">
        <f t="shared" ref="BB201:BD201" si="165">SUM(BB194:BB200)</f>
        <v>0</v>
      </c>
      <c r="BC201" s="100">
        <f t="shared" si="165"/>
        <v>0</v>
      </c>
      <c r="BD201" s="100">
        <f t="shared" si="165"/>
        <v>0</v>
      </c>
      <c r="BE201" s="187">
        <f>SUM(BE194:BE200)</f>
        <v>0</v>
      </c>
      <c r="BF201" s="100">
        <f t="shared" si="160"/>
        <v>0</v>
      </c>
      <c r="BG201" s="103">
        <f t="shared" si="161"/>
        <v>0</v>
      </c>
      <c r="BH201" s="65"/>
      <c r="BI201" s="55">
        <f t="shared" si="158"/>
        <v>0</v>
      </c>
      <c r="BK201" s="1"/>
    </row>
    <row r="202" spans="1:63" ht="15" customHeight="1" outlineLevel="2">
      <c r="A202" s="219" t="s">
        <v>220</v>
      </c>
      <c r="B202" s="221" t="s">
        <v>144</v>
      </c>
      <c r="C202" s="221" t="s">
        <v>17</v>
      </c>
      <c r="D202" s="118"/>
      <c r="E202" s="118"/>
      <c r="F202" s="118"/>
      <c r="G202" s="118"/>
      <c r="H202" s="118"/>
      <c r="I202" s="118"/>
      <c r="J202" s="87">
        <f t="shared" si="159"/>
        <v>0</v>
      </c>
      <c r="K202" s="141"/>
      <c r="L202" s="142"/>
      <c r="M202" s="143"/>
      <c r="N202" s="143"/>
      <c r="O202" s="144"/>
      <c r="P202" s="143"/>
      <c r="Q202" s="144"/>
      <c r="R202" s="143"/>
      <c r="S202" s="143"/>
      <c r="T202" s="144"/>
      <c r="U202" s="143"/>
      <c r="V202" s="144"/>
      <c r="W202" s="144"/>
      <c r="X202" s="144"/>
      <c r="Y202" s="143"/>
      <c r="Z202" s="143"/>
      <c r="AA202" s="144"/>
      <c r="AB202" s="143"/>
      <c r="AC202" s="144"/>
      <c r="AD202" s="144"/>
      <c r="AE202" s="144"/>
      <c r="AF202" s="144"/>
      <c r="AG202" s="143"/>
      <c r="AH202" s="143"/>
      <c r="AI202" s="143"/>
      <c r="AJ202" s="144"/>
      <c r="AK202" s="143"/>
      <c r="AL202" s="144"/>
      <c r="AM202" s="144"/>
      <c r="AN202" s="144"/>
      <c r="AO202" s="144"/>
      <c r="AP202" s="144"/>
      <c r="AQ202" s="143"/>
      <c r="AR202" s="143"/>
      <c r="AS202" s="143"/>
      <c r="AT202" s="143"/>
      <c r="AU202" s="143"/>
      <c r="AV202" s="144"/>
      <c r="AW202" s="144"/>
      <c r="AX202" s="144"/>
      <c r="AY202" s="143"/>
      <c r="AZ202" s="145"/>
      <c r="BA202" s="92">
        <f t="shared" si="157"/>
        <v>0</v>
      </c>
      <c r="BB202" s="119"/>
      <c r="BC202" s="119"/>
      <c r="BD202" s="119"/>
      <c r="BE202" s="189"/>
      <c r="BF202" s="119">
        <f t="shared" si="160"/>
        <v>0</v>
      </c>
      <c r="BG202" s="94">
        <f t="shared" si="161"/>
        <v>0</v>
      </c>
      <c r="BH202" s="57"/>
      <c r="BI202" s="49">
        <f t="shared" si="158"/>
        <v>0</v>
      </c>
      <c r="BK202" s="5"/>
    </row>
    <row r="203" spans="1:63" ht="15" customHeight="1" outlineLevel="2">
      <c r="A203" s="219" t="s">
        <v>220</v>
      </c>
      <c r="B203" s="221" t="s">
        <v>144</v>
      </c>
      <c r="C203" s="221" t="s">
        <v>36</v>
      </c>
      <c r="D203" s="118"/>
      <c r="E203" s="118"/>
      <c r="F203" s="118"/>
      <c r="G203" s="118"/>
      <c r="H203" s="118"/>
      <c r="I203" s="118"/>
      <c r="J203" s="87">
        <f t="shared" si="159"/>
        <v>0</v>
      </c>
      <c r="K203" s="141"/>
      <c r="L203" s="142"/>
      <c r="M203" s="143"/>
      <c r="N203" s="143"/>
      <c r="O203" s="144"/>
      <c r="P203" s="143"/>
      <c r="Q203" s="144"/>
      <c r="R203" s="143"/>
      <c r="S203" s="143"/>
      <c r="T203" s="144"/>
      <c r="U203" s="143"/>
      <c r="V203" s="144"/>
      <c r="W203" s="144"/>
      <c r="X203" s="144"/>
      <c r="Y203" s="143"/>
      <c r="Z203" s="143"/>
      <c r="AA203" s="144"/>
      <c r="AB203" s="143"/>
      <c r="AC203" s="144"/>
      <c r="AD203" s="144"/>
      <c r="AE203" s="144"/>
      <c r="AF203" s="144"/>
      <c r="AG203" s="143"/>
      <c r="AH203" s="143"/>
      <c r="AI203" s="143"/>
      <c r="AJ203" s="144"/>
      <c r="AK203" s="143"/>
      <c r="AL203" s="144"/>
      <c r="AM203" s="144"/>
      <c r="AN203" s="144"/>
      <c r="AO203" s="144"/>
      <c r="AP203" s="144"/>
      <c r="AQ203" s="143"/>
      <c r="AR203" s="143"/>
      <c r="AS203" s="143"/>
      <c r="AT203" s="143"/>
      <c r="AU203" s="143"/>
      <c r="AV203" s="144"/>
      <c r="AW203" s="144"/>
      <c r="AX203" s="144"/>
      <c r="AY203" s="143"/>
      <c r="AZ203" s="145"/>
      <c r="BA203" s="92">
        <f t="shared" si="157"/>
        <v>0</v>
      </c>
      <c r="BB203" s="119"/>
      <c r="BC203" s="119"/>
      <c r="BD203" s="119"/>
      <c r="BE203" s="189"/>
      <c r="BF203" s="119">
        <f t="shared" si="160"/>
        <v>0</v>
      </c>
      <c r="BG203" s="94">
        <f t="shared" si="161"/>
        <v>0</v>
      </c>
      <c r="BH203" s="57"/>
      <c r="BI203" s="49">
        <f t="shared" si="158"/>
        <v>0</v>
      </c>
      <c r="BK203" s="5"/>
    </row>
    <row r="204" spans="1:63" ht="15" customHeight="1" outlineLevel="2">
      <c r="A204" s="219" t="s">
        <v>220</v>
      </c>
      <c r="B204" s="221" t="s">
        <v>144</v>
      </c>
      <c r="C204" s="221" t="s">
        <v>30</v>
      </c>
      <c r="D204" s="118"/>
      <c r="E204" s="118"/>
      <c r="F204" s="118"/>
      <c r="G204" s="118"/>
      <c r="H204" s="118"/>
      <c r="I204" s="118"/>
      <c r="J204" s="87">
        <f t="shared" si="159"/>
        <v>0</v>
      </c>
      <c r="K204" s="141"/>
      <c r="L204" s="142"/>
      <c r="M204" s="143"/>
      <c r="N204" s="143"/>
      <c r="O204" s="144"/>
      <c r="P204" s="143"/>
      <c r="Q204" s="144"/>
      <c r="R204" s="143"/>
      <c r="S204" s="143"/>
      <c r="T204" s="144"/>
      <c r="U204" s="143"/>
      <c r="V204" s="144"/>
      <c r="W204" s="144"/>
      <c r="X204" s="144"/>
      <c r="Y204" s="143"/>
      <c r="Z204" s="143"/>
      <c r="AA204" s="144"/>
      <c r="AB204" s="143"/>
      <c r="AC204" s="144"/>
      <c r="AD204" s="144"/>
      <c r="AE204" s="144"/>
      <c r="AF204" s="144"/>
      <c r="AG204" s="143"/>
      <c r="AH204" s="143"/>
      <c r="AI204" s="143"/>
      <c r="AJ204" s="144"/>
      <c r="AK204" s="143"/>
      <c r="AL204" s="144"/>
      <c r="AM204" s="144"/>
      <c r="AN204" s="144"/>
      <c r="AO204" s="144"/>
      <c r="AP204" s="144"/>
      <c r="AQ204" s="143"/>
      <c r="AR204" s="143"/>
      <c r="AS204" s="143"/>
      <c r="AT204" s="143"/>
      <c r="AU204" s="143"/>
      <c r="AV204" s="144"/>
      <c r="AW204" s="144"/>
      <c r="AX204" s="144"/>
      <c r="AY204" s="143"/>
      <c r="AZ204" s="145"/>
      <c r="BA204" s="92">
        <f t="shared" si="157"/>
        <v>0</v>
      </c>
      <c r="BB204" s="119"/>
      <c r="BC204" s="119"/>
      <c r="BD204" s="119"/>
      <c r="BE204" s="189"/>
      <c r="BF204" s="119">
        <f t="shared" si="160"/>
        <v>0</v>
      </c>
      <c r="BG204" s="94">
        <f t="shared" si="161"/>
        <v>0</v>
      </c>
      <c r="BH204" s="57"/>
      <c r="BI204" s="49">
        <f t="shared" si="158"/>
        <v>0</v>
      </c>
      <c r="BK204" s="5"/>
    </row>
    <row r="205" spans="1:63" ht="15" customHeight="1" outlineLevel="2">
      <c r="A205" s="219" t="s">
        <v>220</v>
      </c>
      <c r="B205" s="221" t="s">
        <v>144</v>
      </c>
      <c r="C205" s="221" t="s">
        <v>146</v>
      </c>
      <c r="D205" s="118"/>
      <c r="E205" s="118"/>
      <c r="F205" s="118"/>
      <c r="G205" s="118"/>
      <c r="H205" s="118"/>
      <c r="I205" s="118"/>
      <c r="J205" s="87">
        <f t="shared" si="159"/>
        <v>0</v>
      </c>
      <c r="K205" s="141"/>
      <c r="L205" s="142"/>
      <c r="M205" s="143"/>
      <c r="N205" s="143"/>
      <c r="O205" s="144"/>
      <c r="P205" s="143"/>
      <c r="Q205" s="144"/>
      <c r="R205" s="143"/>
      <c r="S205" s="143"/>
      <c r="T205" s="144"/>
      <c r="U205" s="143"/>
      <c r="V205" s="144"/>
      <c r="W205" s="144"/>
      <c r="X205" s="144"/>
      <c r="Y205" s="143"/>
      <c r="Z205" s="143"/>
      <c r="AA205" s="144"/>
      <c r="AB205" s="143"/>
      <c r="AC205" s="144"/>
      <c r="AD205" s="144"/>
      <c r="AE205" s="144"/>
      <c r="AF205" s="144"/>
      <c r="AG205" s="143"/>
      <c r="AH205" s="143"/>
      <c r="AI205" s="143"/>
      <c r="AJ205" s="144"/>
      <c r="AK205" s="143"/>
      <c r="AL205" s="144"/>
      <c r="AM205" s="144"/>
      <c r="AN205" s="144"/>
      <c r="AO205" s="144"/>
      <c r="AP205" s="144"/>
      <c r="AQ205" s="143"/>
      <c r="AR205" s="143"/>
      <c r="AS205" s="143"/>
      <c r="AT205" s="143"/>
      <c r="AU205" s="143"/>
      <c r="AV205" s="144"/>
      <c r="AW205" s="144"/>
      <c r="AX205" s="144"/>
      <c r="AY205" s="143"/>
      <c r="AZ205" s="145"/>
      <c r="BA205" s="92">
        <f t="shared" si="157"/>
        <v>0</v>
      </c>
      <c r="BB205" s="119"/>
      <c r="BC205" s="119"/>
      <c r="BD205" s="119"/>
      <c r="BE205" s="189"/>
      <c r="BF205" s="119">
        <f t="shared" si="160"/>
        <v>0</v>
      </c>
      <c r="BG205" s="94">
        <f t="shared" si="161"/>
        <v>0</v>
      </c>
      <c r="BH205" s="57"/>
      <c r="BI205" s="49">
        <f t="shared" si="158"/>
        <v>0</v>
      </c>
      <c r="BK205" s="5"/>
    </row>
    <row r="206" spans="1:63" ht="15" customHeight="1" outlineLevel="2">
      <c r="A206" s="219" t="s">
        <v>220</v>
      </c>
      <c r="B206" s="221" t="s">
        <v>144</v>
      </c>
      <c r="C206" s="221" t="s">
        <v>14</v>
      </c>
      <c r="D206" s="118"/>
      <c r="E206" s="118"/>
      <c r="F206" s="118"/>
      <c r="G206" s="118"/>
      <c r="H206" s="118"/>
      <c r="I206" s="118"/>
      <c r="J206" s="87">
        <f t="shared" si="159"/>
        <v>0</v>
      </c>
      <c r="K206" s="141"/>
      <c r="L206" s="142"/>
      <c r="M206" s="143"/>
      <c r="N206" s="143"/>
      <c r="O206" s="144"/>
      <c r="P206" s="143"/>
      <c r="Q206" s="144"/>
      <c r="R206" s="143"/>
      <c r="S206" s="143"/>
      <c r="T206" s="144"/>
      <c r="U206" s="143"/>
      <c r="V206" s="144"/>
      <c r="W206" s="144"/>
      <c r="X206" s="144"/>
      <c r="Y206" s="143"/>
      <c r="Z206" s="143"/>
      <c r="AA206" s="144"/>
      <c r="AB206" s="143"/>
      <c r="AC206" s="144"/>
      <c r="AD206" s="144"/>
      <c r="AE206" s="144"/>
      <c r="AF206" s="144"/>
      <c r="AG206" s="143"/>
      <c r="AH206" s="143"/>
      <c r="AI206" s="143"/>
      <c r="AJ206" s="144"/>
      <c r="AK206" s="143"/>
      <c r="AL206" s="144"/>
      <c r="AM206" s="144"/>
      <c r="AN206" s="144"/>
      <c r="AO206" s="144"/>
      <c r="AP206" s="144"/>
      <c r="AQ206" s="143"/>
      <c r="AR206" s="143"/>
      <c r="AS206" s="143"/>
      <c r="AT206" s="143"/>
      <c r="AU206" s="143"/>
      <c r="AV206" s="144"/>
      <c r="AW206" s="144"/>
      <c r="AX206" s="144"/>
      <c r="AY206" s="143"/>
      <c r="AZ206" s="145"/>
      <c r="BA206" s="92">
        <f t="shared" si="157"/>
        <v>0</v>
      </c>
      <c r="BB206" s="119"/>
      <c r="BC206" s="119"/>
      <c r="BD206" s="119"/>
      <c r="BE206" s="189"/>
      <c r="BF206" s="119">
        <f t="shared" si="160"/>
        <v>0</v>
      </c>
      <c r="BG206" s="94">
        <f t="shared" si="161"/>
        <v>0</v>
      </c>
      <c r="BH206" s="57"/>
      <c r="BI206" s="49">
        <f t="shared" si="158"/>
        <v>0</v>
      </c>
      <c r="BK206" s="5"/>
    </row>
    <row r="207" spans="1:63" ht="15" customHeight="1" outlineLevel="2">
      <c r="A207" s="219" t="s">
        <v>220</v>
      </c>
      <c r="B207" s="221" t="s">
        <v>144</v>
      </c>
      <c r="C207" s="221" t="s">
        <v>18</v>
      </c>
      <c r="D207" s="118"/>
      <c r="E207" s="118"/>
      <c r="F207" s="118"/>
      <c r="G207" s="118"/>
      <c r="H207" s="118"/>
      <c r="I207" s="118"/>
      <c r="J207" s="87">
        <f t="shared" si="159"/>
        <v>0</v>
      </c>
      <c r="K207" s="141"/>
      <c r="L207" s="142"/>
      <c r="M207" s="143"/>
      <c r="N207" s="143"/>
      <c r="O207" s="144"/>
      <c r="P207" s="143"/>
      <c r="Q207" s="144"/>
      <c r="R207" s="143"/>
      <c r="S207" s="143"/>
      <c r="T207" s="144"/>
      <c r="U207" s="143"/>
      <c r="V207" s="144"/>
      <c r="W207" s="144"/>
      <c r="X207" s="144"/>
      <c r="Y207" s="143"/>
      <c r="Z207" s="143"/>
      <c r="AA207" s="144"/>
      <c r="AB207" s="143"/>
      <c r="AC207" s="144"/>
      <c r="AD207" s="144"/>
      <c r="AE207" s="144"/>
      <c r="AF207" s="144"/>
      <c r="AG207" s="143"/>
      <c r="AH207" s="143"/>
      <c r="AI207" s="143"/>
      <c r="AJ207" s="144"/>
      <c r="AK207" s="143"/>
      <c r="AL207" s="144"/>
      <c r="AM207" s="144"/>
      <c r="AN207" s="144"/>
      <c r="AO207" s="144"/>
      <c r="AP207" s="144"/>
      <c r="AQ207" s="143"/>
      <c r="AR207" s="143"/>
      <c r="AS207" s="143"/>
      <c r="AT207" s="143"/>
      <c r="AU207" s="143"/>
      <c r="AV207" s="144"/>
      <c r="AW207" s="144"/>
      <c r="AX207" s="144"/>
      <c r="AY207" s="143"/>
      <c r="AZ207" s="145"/>
      <c r="BA207" s="92">
        <f t="shared" si="157"/>
        <v>0</v>
      </c>
      <c r="BB207" s="119"/>
      <c r="BC207" s="119"/>
      <c r="BD207" s="119"/>
      <c r="BE207" s="189"/>
      <c r="BF207" s="119">
        <f t="shared" si="160"/>
        <v>0</v>
      </c>
      <c r="BG207" s="94">
        <f t="shared" si="161"/>
        <v>0</v>
      </c>
      <c r="BH207" s="57"/>
      <c r="BI207" s="49">
        <f t="shared" si="158"/>
        <v>0</v>
      </c>
      <c r="BK207" s="5"/>
    </row>
    <row r="208" spans="1:63" ht="15" customHeight="1" outlineLevel="2">
      <c r="A208" s="219" t="s">
        <v>220</v>
      </c>
      <c r="B208" s="221" t="s">
        <v>144</v>
      </c>
      <c r="C208" s="221" t="s">
        <v>15</v>
      </c>
      <c r="D208" s="118"/>
      <c r="E208" s="118"/>
      <c r="F208" s="118"/>
      <c r="G208" s="118"/>
      <c r="H208" s="118"/>
      <c r="I208" s="118"/>
      <c r="J208" s="87">
        <f t="shared" si="159"/>
        <v>0</v>
      </c>
      <c r="K208" s="141"/>
      <c r="L208" s="142"/>
      <c r="M208" s="143"/>
      <c r="N208" s="143"/>
      <c r="O208" s="144"/>
      <c r="P208" s="143"/>
      <c r="Q208" s="144"/>
      <c r="R208" s="143"/>
      <c r="S208" s="143"/>
      <c r="T208" s="144"/>
      <c r="U208" s="143"/>
      <c r="V208" s="144"/>
      <c r="W208" s="144"/>
      <c r="X208" s="144"/>
      <c r="Y208" s="143"/>
      <c r="Z208" s="143"/>
      <c r="AA208" s="144"/>
      <c r="AB208" s="143"/>
      <c r="AC208" s="144"/>
      <c r="AD208" s="144"/>
      <c r="AE208" s="144"/>
      <c r="AF208" s="144"/>
      <c r="AG208" s="143"/>
      <c r="AH208" s="143"/>
      <c r="AI208" s="143"/>
      <c r="AJ208" s="144"/>
      <c r="AK208" s="143"/>
      <c r="AL208" s="144"/>
      <c r="AM208" s="144"/>
      <c r="AN208" s="144"/>
      <c r="AO208" s="144"/>
      <c r="AP208" s="144"/>
      <c r="AQ208" s="143"/>
      <c r="AR208" s="143"/>
      <c r="AS208" s="143"/>
      <c r="AT208" s="143"/>
      <c r="AU208" s="143"/>
      <c r="AV208" s="144"/>
      <c r="AW208" s="144"/>
      <c r="AX208" s="144"/>
      <c r="AY208" s="143"/>
      <c r="AZ208" s="145"/>
      <c r="BA208" s="92">
        <f t="shared" si="157"/>
        <v>0</v>
      </c>
      <c r="BB208" s="119"/>
      <c r="BC208" s="119"/>
      <c r="BD208" s="119"/>
      <c r="BE208" s="189"/>
      <c r="BF208" s="119">
        <f t="shared" si="160"/>
        <v>0</v>
      </c>
      <c r="BG208" s="94">
        <f t="shared" si="161"/>
        <v>0</v>
      </c>
      <c r="BH208" s="57"/>
      <c r="BI208" s="49">
        <f t="shared" si="158"/>
        <v>0</v>
      </c>
      <c r="BK208" s="5"/>
    </row>
    <row r="209" spans="1:69" s="13" customFormat="1" ht="15" customHeight="1" outlineLevel="1">
      <c r="A209" s="227" t="s">
        <v>220</v>
      </c>
      <c r="B209" s="228"/>
      <c r="C209" s="229"/>
      <c r="D209" s="95">
        <f t="shared" ref="D209" si="166">SUM(D202:D208)</f>
        <v>0</v>
      </c>
      <c r="E209" s="95">
        <f t="shared" ref="E209:I209" si="167">SUM(E202:E208)</f>
        <v>0</v>
      </c>
      <c r="F209" s="95">
        <f t="shared" si="167"/>
        <v>0</v>
      </c>
      <c r="G209" s="95">
        <f t="shared" si="167"/>
        <v>0</v>
      </c>
      <c r="H209" s="95">
        <f t="shared" si="167"/>
        <v>0</v>
      </c>
      <c r="I209" s="95">
        <f t="shared" si="167"/>
        <v>0</v>
      </c>
      <c r="J209" s="96">
        <f t="shared" si="159"/>
        <v>0</v>
      </c>
      <c r="K209" s="97">
        <f t="shared" ref="K209:AZ209" si="168">SUM(K202:K208)</f>
        <v>0</v>
      </c>
      <c r="L209" s="98">
        <f t="shared" si="168"/>
        <v>0</v>
      </c>
      <c r="M209" s="99">
        <f t="shared" si="168"/>
        <v>0</v>
      </c>
      <c r="N209" s="99">
        <f t="shared" si="168"/>
        <v>0</v>
      </c>
      <c r="O209" s="100">
        <f t="shared" si="168"/>
        <v>0</v>
      </c>
      <c r="P209" s="99">
        <f t="shared" si="168"/>
        <v>0</v>
      </c>
      <c r="Q209" s="100">
        <f t="shared" si="168"/>
        <v>0</v>
      </c>
      <c r="R209" s="99">
        <f t="shared" si="168"/>
        <v>0</v>
      </c>
      <c r="S209" s="99">
        <f t="shared" si="168"/>
        <v>0</v>
      </c>
      <c r="T209" s="100">
        <f t="shared" si="168"/>
        <v>0</v>
      </c>
      <c r="U209" s="99">
        <f t="shared" si="168"/>
        <v>0</v>
      </c>
      <c r="V209" s="100">
        <f t="shared" si="168"/>
        <v>0</v>
      </c>
      <c r="W209" s="100">
        <f t="shared" si="168"/>
        <v>0</v>
      </c>
      <c r="X209" s="100">
        <f t="shared" si="168"/>
        <v>0</v>
      </c>
      <c r="Y209" s="99">
        <f t="shared" si="168"/>
        <v>0</v>
      </c>
      <c r="Z209" s="99">
        <f t="shared" si="168"/>
        <v>0</v>
      </c>
      <c r="AA209" s="100">
        <f t="shared" si="168"/>
        <v>0</v>
      </c>
      <c r="AB209" s="99">
        <f t="shared" si="168"/>
        <v>0</v>
      </c>
      <c r="AC209" s="100">
        <f t="shared" si="168"/>
        <v>0</v>
      </c>
      <c r="AD209" s="100">
        <f t="shared" si="168"/>
        <v>0</v>
      </c>
      <c r="AE209" s="100">
        <f t="shared" si="168"/>
        <v>0</v>
      </c>
      <c r="AF209" s="100">
        <f t="shared" si="168"/>
        <v>0</v>
      </c>
      <c r="AG209" s="99">
        <f t="shared" si="168"/>
        <v>0</v>
      </c>
      <c r="AH209" s="99">
        <f t="shared" si="168"/>
        <v>0</v>
      </c>
      <c r="AI209" s="99">
        <f t="shared" si="168"/>
        <v>0</v>
      </c>
      <c r="AJ209" s="100">
        <f t="shared" si="168"/>
        <v>0</v>
      </c>
      <c r="AK209" s="99">
        <f t="shared" si="168"/>
        <v>0</v>
      </c>
      <c r="AL209" s="100">
        <f t="shared" si="168"/>
        <v>0</v>
      </c>
      <c r="AM209" s="100">
        <f t="shared" si="168"/>
        <v>0</v>
      </c>
      <c r="AN209" s="100">
        <f t="shared" si="168"/>
        <v>0</v>
      </c>
      <c r="AO209" s="100">
        <f t="shared" si="168"/>
        <v>0</v>
      </c>
      <c r="AP209" s="100">
        <f t="shared" si="168"/>
        <v>0</v>
      </c>
      <c r="AQ209" s="99">
        <f t="shared" si="168"/>
        <v>0</v>
      </c>
      <c r="AR209" s="99"/>
      <c r="AS209" s="99">
        <f t="shared" si="168"/>
        <v>0</v>
      </c>
      <c r="AT209" s="99">
        <f t="shared" si="168"/>
        <v>0</v>
      </c>
      <c r="AU209" s="99">
        <f t="shared" si="168"/>
        <v>0</v>
      </c>
      <c r="AV209" s="100">
        <f t="shared" si="168"/>
        <v>0</v>
      </c>
      <c r="AW209" s="100">
        <f t="shared" si="168"/>
        <v>0</v>
      </c>
      <c r="AX209" s="100">
        <f t="shared" si="168"/>
        <v>0</v>
      </c>
      <c r="AY209" s="99">
        <f t="shared" si="168"/>
        <v>0</v>
      </c>
      <c r="AZ209" s="101">
        <f t="shared" si="168"/>
        <v>0</v>
      </c>
      <c r="BA209" s="102">
        <f t="shared" si="157"/>
        <v>0</v>
      </c>
      <c r="BB209" s="100">
        <f t="shared" ref="BB209:BD209" si="169">SUM(BB202:BB208)</f>
        <v>0</v>
      </c>
      <c r="BC209" s="100">
        <f t="shared" si="169"/>
        <v>0</v>
      </c>
      <c r="BD209" s="100">
        <f t="shared" si="169"/>
        <v>0</v>
      </c>
      <c r="BE209" s="187">
        <f>SUM(BE202:BE208)</f>
        <v>0</v>
      </c>
      <c r="BF209" s="100">
        <f t="shared" si="160"/>
        <v>0</v>
      </c>
      <c r="BG209" s="103">
        <f t="shared" si="161"/>
        <v>0</v>
      </c>
      <c r="BH209" s="65"/>
      <c r="BI209" s="55">
        <f t="shared" si="158"/>
        <v>0</v>
      </c>
      <c r="BK209" s="1"/>
    </row>
    <row r="210" spans="1:69" ht="15" customHeight="1" outlineLevel="2">
      <c r="A210" s="219" t="s">
        <v>220</v>
      </c>
      <c r="B210" s="220" t="s">
        <v>145</v>
      </c>
      <c r="C210" s="221" t="s">
        <v>17</v>
      </c>
      <c r="D210" s="118"/>
      <c r="E210" s="118"/>
      <c r="F210" s="118"/>
      <c r="G210" s="118"/>
      <c r="H210" s="118"/>
      <c r="I210" s="118"/>
      <c r="J210" s="87">
        <f t="shared" si="159"/>
        <v>0</v>
      </c>
      <c r="K210" s="104"/>
      <c r="L210" s="105"/>
      <c r="M210" s="106"/>
      <c r="N210" s="106"/>
      <c r="O210" s="107"/>
      <c r="P210" s="106"/>
      <c r="Q210" s="107"/>
      <c r="R210" s="106"/>
      <c r="S210" s="106"/>
      <c r="T210" s="107"/>
      <c r="U210" s="106"/>
      <c r="V210" s="107"/>
      <c r="W210" s="107"/>
      <c r="X210" s="107"/>
      <c r="Y210" s="106"/>
      <c r="Z210" s="106"/>
      <c r="AA210" s="107"/>
      <c r="AB210" s="106"/>
      <c r="AC210" s="107"/>
      <c r="AD210" s="107"/>
      <c r="AE210" s="107"/>
      <c r="AF210" s="107"/>
      <c r="AG210" s="106"/>
      <c r="AH210" s="106"/>
      <c r="AI210" s="106"/>
      <c r="AJ210" s="107"/>
      <c r="AK210" s="106"/>
      <c r="AL210" s="107"/>
      <c r="AM210" s="107"/>
      <c r="AN210" s="107"/>
      <c r="AO210" s="107"/>
      <c r="AP210" s="107"/>
      <c r="AQ210" s="106"/>
      <c r="AR210" s="106"/>
      <c r="AS210" s="106"/>
      <c r="AT210" s="106"/>
      <c r="AU210" s="106"/>
      <c r="AV210" s="107"/>
      <c r="AW210" s="107"/>
      <c r="AX210" s="107"/>
      <c r="AY210" s="106"/>
      <c r="AZ210" s="108"/>
      <c r="BA210" s="92">
        <f t="shared" si="157"/>
        <v>0</v>
      </c>
      <c r="BB210" s="119"/>
      <c r="BC210" s="119"/>
      <c r="BD210" s="119"/>
      <c r="BE210" s="189"/>
      <c r="BF210" s="119">
        <f t="shared" si="160"/>
        <v>0</v>
      </c>
      <c r="BG210" s="94">
        <f t="shared" si="161"/>
        <v>0</v>
      </c>
      <c r="BH210" s="57"/>
      <c r="BI210" s="49">
        <f t="shared" si="158"/>
        <v>0</v>
      </c>
      <c r="BK210" s="5"/>
    </row>
    <row r="211" spans="1:69" ht="15" customHeight="1" outlineLevel="2">
      <c r="A211" s="219" t="s">
        <v>220</v>
      </c>
      <c r="B211" s="220" t="s">
        <v>145</v>
      </c>
      <c r="C211" s="221" t="s">
        <v>36</v>
      </c>
      <c r="D211" s="118"/>
      <c r="E211" s="118"/>
      <c r="F211" s="118"/>
      <c r="G211" s="118"/>
      <c r="H211" s="118"/>
      <c r="I211" s="118"/>
      <c r="J211" s="87">
        <f t="shared" si="159"/>
        <v>0</v>
      </c>
      <c r="K211" s="104"/>
      <c r="L211" s="105"/>
      <c r="M211" s="106"/>
      <c r="N211" s="106"/>
      <c r="O211" s="107"/>
      <c r="P211" s="106"/>
      <c r="Q211" s="107"/>
      <c r="R211" s="106"/>
      <c r="S211" s="106"/>
      <c r="T211" s="107"/>
      <c r="U211" s="106"/>
      <c r="V211" s="107"/>
      <c r="W211" s="107"/>
      <c r="X211" s="107"/>
      <c r="Y211" s="106"/>
      <c r="Z211" s="106"/>
      <c r="AA211" s="107"/>
      <c r="AB211" s="106"/>
      <c r="AC211" s="107"/>
      <c r="AD211" s="107"/>
      <c r="AE211" s="107"/>
      <c r="AF211" s="107"/>
      <c r="AG211" s="106"/>
      <c r="AH211" s="106"/>
      <c r="AI211" s="106"/>
      <c r="AJ211" s="107"/>
      <c r="AK211" s="106"/>
      <c r="AL211" s="107"/>
      <c r="AM211" s="107"/>
      <c r="AN211" s="107"/>
      <c r="AO211" s="107"/>
      <c r="AP211" s="107"/>
      <c r="AQ211" s="106"/>
      <c r="AR211" s="106"/>
      <c r="AS211" s="106"/>
      <c r="AT211" s="106"/>
      <c r="AU211" s="106"/>
      <c r="AV211" s="107"/>
      <c r="AW211" s="107"/>
      <c r="AX211" s="107"/>
      <c r="AY211" s="106"/>
      <c r="AZ211" s="108"/>
      <c r="BA211" s="92">
        <f t="shared" si="157"/>
        <v>0</v>
      </c>
      <c r="BB211" s="119"/>
      <c r="BC211" s="119"/>
      <c r="BD211" s="119"/>
      <c r="BE211" s="189"/>
      <c r="BF211" s="119">
        <f t="shared" si="160"/>
        <v>0</v>
      </c>
      <c r="BG211" s="94">
        <f t="shared" si="161"/>
        <v>0</v>
      </c>
      <c r="BH211" s="57"/>
      <c r="BI211" s="49">
        <f t="shared" si="158"/>
        <v>0</v>
      </c>
      <c r="BK211" s="5"/>
    </row>
    <row r="212" spans="1:69" ht="15" customHeight="1" outlineLevel="2">
      <c r="A212" s="219" t="s">
        <v>220</v>
      </c>
      <c r="B212" s="220" t="s">
        <v>145</v>
      </c>
      <c r="C212" s="221" t="s">
        <v>30</v>
      </c>
      <c r="D212" s="118"/>
      <c r="E212" s="118"/>
      <c r="F212" s="118"/>
      <c r="G212" s="118"/>
      <c r="H212" s="118"/>
      <c r="I212" s="118"/>
      <c r="J212" s="87">
        <f t="shared" si="159"/>
        <v>0</v>
      </c>
      <c r="K212" s="104"/>
      <c r="L212" s="105"/>
      <c r="M212" s="106"/>
      <c r="N212" s="106"/>
      <c r="O212" s="107"/>
      <c r="P212" s="106"/>
      <c r="Q212" s="107"/>
      <c r="R212" s="106"/>
      <c r="S212" s="106"/>
      <c r="T212" s="107"/>
      <c r="U212" s="106"/>
      <c r="V212" s="107"/>
      <c r="W212" s="107"/>
      <c r="X212" s="107"/>
      <c r="Y212" s="106"/>
      <c r="Z212" s="106"/>
      <c r="AA212" s="107"/>
      <c r="AB212" s="106"/>
      <c r="AC212" s="107"/>
      <c r="AD212" s="107"/>
      <c r="AE212" s="107"/>
      <c r="AF212" s="107"/>
      <c r="AG212" s="106"/>
      <c r="AH212" s="106"/>
      <c r="AI212" s="106"/>
      <c r="AJ212" s="107"/>
      <c r="AK212" s="106"/>
      <c r="AL212" s="107"/>
      <c r="AM212" s="107"/>
      <c r="AN212" s="107"/>
      <c r="AO212" s="107"/>
      <c r="AP212" s="107"/>
      <c r="AQ212" s="106"/>
      <c r="AR212" s="106"/>
      <c r="AS212" s="106"/>
      <c r="AT212" s="106"/>
      <c r="AU212" s="106"/>
      <c r="AV212" s="107"/>
      <c r="AW212" s="107"/>
      <c r="AX212" s="107"/>
      <c r="AY212" s="106"/>
      <c r="AZ212" s="108"/>
      <c r="BA212" s="92">
        <f t="shared" si="157"/>
        <v>0</v>
      </c>
      <c r="BB212" s="119"/>
      <c r="BC212" s="119"/>
      <c r="BD212" s="119"/>
      <c r="BE212" s="189"/>
      <c r="BF212" s="119">
        <f t="shared" si="160"/>
        <v>0</v>
      </c>
      <c r="BG212" s="94">
        <f t="shared" si="161"/>
        <v>0</v>
      </c>
      <c r="BH212" s="57"/>
      <c r="BI212" s="49">
        <f t="shared" si="158"/>
        <v>0</v>
      </c>
      <c r="BK212" s="5"/>
    </row>
    <row r="213" spans="1:69" ht="15" customHeight="1" outlineLevel="2">
      <c r="A213" s="219" t="s">
        <v>220</v>
      </c>
      <c r="B213" s="220" t="s">
        <v>145</v>
      </c>
      <c r="C213" s="221" t="s">
        <v>146</v>
      </c>
      <c r="D213" s="118"/>
      <c r="E213" s="118"/>
      <c r="F213" s="118"/>
      <c r="G213" s="118"/>
      <c r="H213" s="118"/>
      <c r="I213" s="118"/>
      <c r="J213" s="87">
        <f t="shared" si="159"/>
        <v>0</v>
      </c>
      <c r="K213" s="104"/>
      <c r="L213" s="105"/>
      <c r="M213" s="106"/>
      <c r="N213" s="106"/>
      <c r="O213" s="107"/>
      <c r="P213" s="106"/>
      <c r="Q213" s="107"/>
      <c r="R213" s="106"/>
      <c r="S213" s="106"/>
      <c r="T213" s="107"/>
      <c r="U213" s="106"/>
      <c r="V213" s="107"/>
      <c r="W213" s="107"/>
      <c r="X213" s="107"/>
      <c r="Y213" s="106"/>
      <c r="Z213" s="106"/>
      <c r="AA213" s="107"/>
      <c r="AB213" s="106"/>
      <c r="AC213" s="107"/>
      <c r="AD213" s="107"/>
      <c r="AE213" s="107"/>
      <c r="AF213" s="107"/>
      <c r="AG213" s="106"/>
      <c r="AH213" s="106"/>
      <c r="AI213" s="106"/>
      <c r="AJ213" s="107"/>
      <c r="AK213" s="106"/>
      <c r="AL213" s="107"/>
      <c r="AM213" s="107"/>
      <c r="AN213" s="107"/>
      <c r="AO213" s="107"/>
      <c r="AP213" s="107"/>
      <c r="AQ213" s="106"/>
      <c r="AR213" s="106"/>
      <c r="AS213" s="106"/>
      <c r="AT213" s="106"/>
      <c r="AU213" s="106"/>
      <c r="AV213" s="107"/>
      <c r="AW213" s="107"/>
      <c r="AX213" s="107"/>
      <c r="AY213" s="106"/>
      <c r="AZ213" s="108"/>
      <c r="BA213" s="92">
        <f t="shared" si="157"/>
        <v>0</v>
      </c>
      <c r="BB213" s="119"/>
      <c r="BC213" s="119"/>
      <c r="BD213" s="119"/>
      <c r="BE213" s="189"/>
      <c r="BF213" s="119">
        <f t="shared" si="160"/>
        <v>0</v>
      </c>
      <c r="BG213" s="94">
        <f t="shared" si="161"/>
        <v>0</v>
      </c>
      <c r="BH213" s="57"/>
      <c r="BI213" s="49">
        <f t="shared" si="158"/>
        <v>0</v>
      </c>
      <c r="BK213" s="5"/>
    </row>
    <row r="214" spans="1:69" ht="15" customHeight="1" outlineLevel="2">
      <c r="A214" s="219" t="s">
        <v>220</v>
      </c>
      <c r="B214" s="220" t="s">
        <v>145</v>
      </c>
      <c r="C214" s="221" t="s">
        <v>14</v>
      </c>
      <c r="D214" s="118"/>
      <c r="E214" s="118"/>
      <c r="F214" s="118"/>
      <c r="G214" s="118"/>
      <c r="H214" s="118"/>
      <c r="I214" s="118"/>
      <c r="J214" s="87">
        <f t="shared" si="159"/>
        <v>0</v>
      </c>
      <c r="K214" s="104"/>
      <c r="L214" s="105"/>
      <c r="M214" s="106"/>
      <c r="N214" s="106"/>
      <c r="O214" s="107"/>
      <c r="P214" s="106"/>
      <c r="Q214" s="107"/>
      <c r="R214" s="106"/>
      <c r="S214" s="106"/>
      <c r="T214" s="107"/>
      <c r="U214" s="106"/>
      <c r="V214" s="107"/>
      <c r="W214" s="107"/>
      <c r="X214" s="107"/>
      <c r="Y214" s="106"/>
      <c r="Z214" s="106"/>
      <c r="AA214" s="107"/>
      <c r="AB214" s="106"/>
      <c r="AC214" s="107"/>
      <c r="AD214" s="107"/>
      <c r="AE214" s="107"/>
      <c r="AF214" s="107"/>
      <c r="AG214" s="106"/>
      <c r="AH214" s="106"/>
      <c r="AI214" s="106"/>
      <c r="AJ214" s="107"/>
      <c r="AK214" s="106"/>
      <c r="AL214" s="107"/>
      <c r="AM214" s="107"/>
      <c r="AN214" s="107"/>
      <c r="AO214" s="107"/>
      <c r="AP214" s="107"/>
      <c r="AQ214" s="106"/>
      <c r="AR214" s="106"/>
      <c r="AS214" s="106"/>
      <c r="AT214" s="106"/>
      <c r="AU214" s="106"/>
      <c r="AV214" s="107"/>
      <c r="AW214" s="107"/>
      <c r="AX214" s="107"/>
      <c r="AY214" s="106"/>
      <c r="AZ214" s="108"/>
      <c r="BA214" s="92">
        <f t="shared" si="157"/>
        <v>0</v>
      </c>
      <c r="BB214" s="119"/>
      <c r="BC214" s="119"/>
      <c r="BD214" s="119"/>
      <c r="BE214" s="189"/>
      <c r="BF214" s="119">
        <f t="shared" si="160"/>
        <v>0</v>
      </c>
      <c r="BG214" s="94">
        <f t="shared" si="161"/>
        <v>0</v>
      </c>
      <c r="BH214" s="57"/>
      <c r="BI214" s="49">
        <f t="shared" si="158"/>
        <v>0</v>
      </c>
      <c r="BK214" s="5"/>
    </row>
    <row r="215" spans="1:69" ht="15" customHeight="1" outlineLevel="2">
      <c r="A215" s="219" t="s">
        <v>220</v>
      </c>
      <c r="B215" s="220" t="s">
        <v>145</v>
      </c>
      <c r="C215" s="221" t="s">
        <v>18</v>
      </c>
      <c r="D215" s="118"/>
      <c r="E215" s="118"/>
      <c r="F215" s="118"/>
      <c r="G215" s="118"/>
      <c r="H215" s="118"/>
      <c r="I215" s="118"/>
      <c r="J215" s="87">
        <f t="shared" si="159"/>
        <v>0</v>
      </c>
      <c r="K215" s="104"/>
      <c r="L215" s="105"/>
      <c r="M215" s="106"/>
      <c r="N215" s="106"/>
      <c r="O215" s="107"/>
      <c r="P215" s="106"/>
      <c r="Q215" s="107"/>
      <c r="R215" s="106"/>
      <c r="S215" s="106"/>
      <c r="T215" s="107"/>
      <c r="U215" s="106"/>
      <c r="V215" s="107"/>
      <c r="W215" s="107"/>
      <c r="X215" s="107"/>
      <c r="Y215" s="106"/>
      <c r="Z215" s="106"/>
      <c r="AA215" s="107"/>
      <c r="AB215" s="106"/>
      <c r="AC215" s="107"/>
      <c r="AD215" s="107"/>
      <c r="AE215" s="107"/>
      <c r="AF215" s="107"/>
      <c r="AG215" s="106"/>
      <c r="AH215" s="106"/>
      <c r="AI215" s="106"/>
      <c r="AJ215" s="107"/>
      <c r="AK215" s="106"/>
      <c r="AL215" s="107"/>
      <c r="AM215" s="107"/>
      <c r="AN215" s="107"/>
      <c r="AO215" s="107"/>
      <c r="AP215" s="107"/>
      <c r="AQ215" s="106"/>
      <c r="AR215" s="106"/>
      <c r="AS215" s="106"/>
      <c r="AT215" s="106"/>
      <c r="AU215" s="106"/>
      <c r="AV215" s="107"/>
      <c r="AW215" s="107"/>
      <c r="AX215" s="107"/>
      <c r="AY215" s="106"/>
      <c r="AZ215" s="108"/>
      <c r="BA215" s="92">
        <f t="shared" si="157"/>
        <v>0</v>
      </c>
      <c r="BB215" s="119"/>
      <c r="BC215" s="119"/>
      <c r="BD215" s="119"/>
      <c r="BE215" s="189"/>
      <c r="BF215" s="119">
        <f t="shared" si="160"/>
        <v>0</v>
      </c>
      <c r="BG215" s="94">
        <f t="shared" si="161"/>
        <v>0</v>
      </c>
      <c r="BH215" s="60"/>
      <c r="BI215" s="49">
        <f t="shared" si="158"/>
        <v>0</v>
      </c>
      <c r="BJ215" s="5"/>
      <c r="BK215" s="5"/>
      <c r="BL215" s="5"/>
      <c r="BM215" s="5"/>
      <c r="BN215" s="5"/>
      <c r="BO215" s="5"/>
      <c r="BP215" s="5"/>
      <c r="BQ215" s="5"/>
    </row>
    <row r="216" spans="1:69" ht="15" customHeight="1" outlineLevel="2">
      <c r="A216" s="219" t="s">
        <v>220</v>
      </c>
      <c r="B216" s="220" t="s">
        <v>145</v>
      </c>
      <c r="C216" s="221" t="s">
        <v>15</v>
      </c>
      <c r="D216" s="118"/>
      <c r="E216" s="118"/>
      <c r="F216" s="118"/>
      <c r="G216" s="118"/>
      <c r="H216" s="118"/>
      <c r="I216" s="118"/>
      <c r="J216" s="87">
        <f t="shared" si="159"/>
        <v>0</v>
      </c>
      <c r="K216" s="104"/>
      <c r="L216" s="105"/>
      <c r="M216" s="106"/>
      <c r="N216" s="106"/>
      <c r="O216" s="107"/>
      <c r="P216" s="106"/>
      <c r="Q216" s="107"/>
      <c r="R216" s="106"/>
      <c r="S216" s="106"/>
      <c r="T216" s="107"/>
      <c r="U216" s="106"/>
      <c r="V216" s="107"/>
      <c r="W216" s="107"/>
      <c r="X216" s="107"/>
      <c r="Y216" s="106"/>
      <c r="Z216" s="106"/>
      <c r="AA216" s="107"/>
      <c r="AB216" s="106"/>
      <c r="AC216" s="107"/>
      <c r="AD216" s="107"/>
      <c r="AE216" s="107"/>
      <c r="AF216" s="107"/>
      <c r="AG216" s="106"/>
      <c r="AH216" s="106"/>
      <c r="AI216" s="106"/>
      <c r="AJ216" s="107"/>
      <c r="AK216" s="106"/>
      <c r="AL216" s="107"/>
      <c r="AM216" s="107"/>
      <c r="AN216" s="107"/>
      <c r="AO216" s="107"/>
      <c r="AP216" s="107"/>
      <c r="AQ216" s="106"/>
      <c r="AR216" s="106"/>
      <c r="AS216" s="106"/>
      <c r="AT216" s="106"/>
      <c r="AU216" s="106"/>
      <c r="AV216" s="107"/>
      <c r="AW216" s="107"/>
      <c r="AX216" s="107"/>
      <c r="AY216" s="106"/>
      <c r="AZ216" s="108"/>
      <c r="BA216" s="92">
        <f t="shared" si="157"/>
        <v>0</v>
      </c>
      <c r="BB216" s="119"/>
      <c r="BC216" s="119"/>
      <c r="BD216" s="119"/>
      <c r="BE216" s="189"/>
      <c r="BF216" s="119">
        <f t="shared" si="160"/>
        <v>0</v>
      </c>
      <c r="BG216" s="94">
        <f t="shared" si="161"/>
        <v>0</v>
      </c>
      <c r="BH216" s="57"/>
      <c r="BI216" s="49">
        <f t="shared" si="158"/>
        <v>0</v>
      </c>
      <c r="BK216" s="5"/>
    </row>
    <row r="217" spans="1:69" s="13" customFormat="1" ht="15" customHeight="1" outlineLevel="1">
      <c r="A217" s="227" t="s">
        <v>220</v>
      </c>
      <c r="B217" s="228"/>
      <c r="C217" s="229"/>
      <c r="D217" s="95">
        <f t="shared" ref="D217" si="170">SUM(D210:D216)</f>
        <v>0</v>
      </c>
      <c r="E217" s="95">
        <f t="shared" ref="E217:I217" si="171">SUM(E210:E216)</f>
        <v>0</v>
      </c>
      <c r="F217" s="95">
        <f t="shared" si="171"/>
        <v>0</v>
      </c>
      <c r="G217" s="95">
        <f t="shared" si="171"/>
        <v>0</v>
      </c>
      <c r="H217" s="95">
        <f t="shared" si="171"/>
        <v>0</v>
      </c>
      <c r="I217" s="95">
        <f t="shared" si="171"/>
        <v>0</v>
      </c>
      <c r="J217" s="96">
        <f t="shared" si="159"/>
        <v>0</v>
      </c>
      <c r="K217" s="97">
        <f t="shared" ref="K217:AZ217" si="172">SUM(K210:K216)</f>
        <v>0</v>
      </c>
      <c r="L217" s="98">
        <f t="shared" si="172"/>
        <v>0</v>
      </c>
      <c r="M217" s="99">
        <f t="shared" si="172"/>
        <v>0</v>
      </c>
      <c r="N217" s="99">
        <f t="shared" si="172"/>
        <v>0</v>
      </c>
      <c r="O217" s="100">
        <f t="shared" si="172"/>
        <v>0</v>
      </c>
      <c r="P217" s="99">
        <f t="shared" si="172"/>
        <v>0</v>
      </c>
      <c r="Q217" s="100">
        <f t="shared" si="172"/>
        <v>0</v>
      </c>
      <c r="R217" s="99">
        <f t="shared" si="172"/>
        <v>0</v>
      </c>
      <c r="S217" s="99">
        <f t="shared" si="172"/>
        <v>0</v>
      </c>
      <c r="T217" s="100">
        <f t="shared" si="172"/>
        <v>0</v>
      </c>
      <c r="U217" s="99">
        <f t="shared" si="172"/>
        <v>0</v>
      </c>
      <c r="V217" s="100">
        <f t="shared" si="172"/>
        <v>0</v>
      </c>
      <c r="W217" s="100">
        <f t="shared" si="172"/>
        <v>0</v>
      </c>
      <c r="X217" s="100">
        <f t="shared" si="172"/>
        <v>0</v>
      </c>
      <c r="Y217" s="99">
        <f t="shared" si="172"/>
        <v>0</v>
      </c>
      <c r="Z217" s="99">
        <f t="shared" si="172"/>
        <v>0</v>
      </c>
      <c r="AA217" s="100">
        <f t="shared" si="172"/>
        <v>0</v>
      </c>
      <c r="AB217" s="99">
        <f t="shared" si="172"/>
        <v>0</v>
      </c>
      <c r="AC217" s="100">
        <f t="shared" si="172"/>
        <v>0</v>
      </c>
      <c r="AD217" s="100">
        <f t="shared" si="172"/>
        <v>0</v>
      </c>
      <c r="AE217" s="100">
        <f t="shared" si="172"/>
        <v>0</v>
      </c>
      <c r="AF217" s="100">
        <f t="shared" si="172"/>
        <v>0</v>
      </c>
      <c r="AG217" s="99">
        <f t="shared" si="172"/>
        <v>0</v>
      </c>
      <c r="AH217" s="99">
        <f t="shared" si="172"/>
        <v>0</v>
      </c>
      <c r="AI217" s="99">
        <f t="shared" si="172"/>
        <v>0</v>
      </c>
      <c r="AJ217" s="100">
        <f t="shared" si="172"/>
        <v>0</v>
      </c>
      <c r="AK217" s="99">
        <f t="shared" si="172"/>
        <v>0</v>
      </c>
      <c r="AL217" s="100">
        <f t="shared" si="172"/>
        <v>0</v>
      </c>
      <c r="AM217" s="100">
        <f t="shared" si="172"/>
        <v>0</v>
      </c>
      <c r="AN217" s="100">
        <f t="shared" si="172"/>
        <v>0</v>
      </c>
      <c r="AO217" s="100">
        <f t="shared" si="172"/>
        <v>0</v>
      </c>
      <c r="AP217" s="100">
        <f t="shared" si="172"/>
        <v>0</v>
      </c>
      <c r="AQ217" s="99">
        <f t="shared" si="172"/>
        <v>0</v>
      </c>
      <c r="AR217" s="99"/>
      <c r="AS217" s="99">
        <f t="shared" si="172"/>
        <v>0</v>
      </c>
      <c r="AT217" s="99">
        <f t="shared" si="172"/>
        <v>0</v>
      </c>
      <c r="AU217" s="99">
        <f t="shared" si="172"/>
        <v>0</v>
      </c>
      <c r="AV217" s="100">
        <f t="shared" si="172"/>
        <v>0</v>
      </c>
      <c r="AW217" s="100">
        <f t="shared" si="172"/>
        <v>0</v>
      </c>
      <c r="AX217" s="100">
        <f t="shared" si="172"/>
        <v>0</v>
      </c>
      <c r="AY217" s="99">
        <f t="shared" si="172"/>
        <v>0</v>
      </c>
      <c r="AZ217" s="101">
        <f t="shared" si="172"/>
        <v>0</v>
      </c>
      <c r="BA217" s="102">
        <f t="shared" si="157"/>
        <v>0</v>
      </c>
      <c r="BB217" s="100">
        <f t="shared" ref="BB217:BD217" si="173">SUM(BB210:BB216)</f>
        <v>0</v>
      </c>
      <c r="BC217" s="100">
        <f t="shared" si="173"/>
        <v>0</v>
      </c>
      <c r="BD217" s="100">
        <f t="shared" si="173"/>
        <v>0</v>
      </c>
      <c r="BE217" s="187">
        <f>SUM(BE210:BE216)</f>
        <v>0</v>
      </c>
      <c r="BF217" s="100">
        <f t="shared" si="160"/>
        <v>0</v>
      </c>
      <c r="BG217" s="103">
        <f t="shared" si="161"/>
        <v>0</v>
      </c>
      <c r="BH217" s="65"/>
      <c r="BI217" s="55">
        <f t="shared" si="158"/>
        <v>0</v>
      </c>
      <c r="BK217" s="1"/>
    </row>
    <row r="218" spans="1:69" s="75" customFormat="1" ht="15" customHeight="1">
      <c r="A218" s="263" t="s">
        <v>220</v>
      </c>
      <c r="B218" s="230"/>
      <c r="C218" s="231"/>
      <c r="D218" s="109">
        <f>SUM(D217,D209,D201)</f>
        <v>0</v>
      </c>
      <c r="E218" s="109">
        <f t="shared" ref="E218:I218" si="174">SUM(E217,E209,E201)</f>
        <v>0</v>
      </c>
      <c r="F218" s="109">
        <f t="shared" si="174"/>
        <v>0</v>
      </c>
      <c r="G218" s="109">
        <f t="shared" si="174"/>
        <v>0</v>
      </c>
      <c r="H218" s="109">
        <f t="shared" si="174"/>
        <v>0</v>
      </c>
      <c r="I218" s="109">
        <f t="shared" si="174"/>
        <v>0</v>
      </c>
      <c r="J218" s="110">
        <f t="shared" si="159"/>
        <v>0</v>
      </c>
      <c r="K218" s="111">
        <f t="shared" ref="K218:AQ218" si="175">SUM(K217,K209,K201)</f>
        <v>0</v>
      </c>
      <c r="L218" s="112">
        <f t="shared" si="175"/>
        <v>0</v>
      </c>
      <c r="M218" s="113">
        <f t="shared" si="175"/>
        <v>0</v>
      </c>
      <c r="N218" s="113">
        <f t="shared" si="175"/>
        <v>0</v>
      </c>
      <c r="O218" s="114">
        <f t="shared" si="175"/>
        <v>0</v>
      </c>
      <c r="P218" s="113">
        <f t="shared" si="175"/>
        <v>0</v>
      </c>
      <c r="Q218" s="114">
        <f t="shared" si="175"/>
        <v>0</v>
      </c>
      <c r="R218" s="113">
        <f t="shared" si="175"/>
        <v>0</v>
      </c>
      <c r="S218" s="113">
        <f t="shared" si="175"/>
        <v>0</v>
      </c>
      <c r="T218" s="114">
        <f t="shared" si="175"/>
        <v>0</v>
      </c>
      <c r="U218" s="113">
        <f t="shared" si="175"/>
        <v>0</v>
      </c>
      <c r="V218" s="114">
        <f t="shared" si="175"/>
        <v>0</v>
      </c>
      <c r="W218" s="114">
        <f t="shared" si="175"/>
        <v>0</v>
      </c>
      <c r="X218" s="114">
        <f t="shared" si="175"/>
        <v>0</v>
      </c>
      <c r="Y218" s="113">
        <f t="shared" si="175"/>
        <v>0</v>
      </c>
      <c r="Z218" s="147">
        <f t="shared" si="175"/>
        <v>0</v>
      </c>
      <c r="AA218" s="114">
        <f t="shared" si="175"/>
        <v>0</v>
      </c>
      <c r="AB218" s="113">
        <f t="shared" si="175"/>
        <v>0</v>
      </c>
      <c r="AC218" s="114">
        <f t="shared" si="175"/>
        <v>0</v>
      </c>
      <c r="AD218" s="114">
        <f t="shared" si="175"/>
        <v>0</v>
      </c>
      <c r="AE218" s="114">
        <f t="shared" si="175"/>
        <v>0</v>
      </c>
      <c r="AF218" s="114">
        <f t="shared" si="175"/>
        <v>0</v>
      </c>
      <c r="AG218" s="113">
        <f t="shared" si="175"/>
        <v>0</v>
      </c>
      <c r="AH218" s="113">
        <f t="shared" si="175"/>
        <v>0</v>
      </c>
      <c r="AI218" s="113">
        <f t="shared" si="175"/>
        <v>0</v>
      </c>
      <c r="AJ218" s="114">
        <f t="shared" si="175"/>
        <v>0</v>
      </c>
      <c r="AK218" s="113">
        <f t="shared" si="175"/>
        <v>0</v>
      </c>
      <c r="AL218" s="114">
        <f t="shared" si="175"/>
        <v>0</v>
      </c>
      <c r="AM218" s="114">
        <f t="shared" si="175"/>
        <v>0</v>
      </c>
      <c r="AN218" s="114">
        <f t="shared" si="175"/>
        <v>0</v>
      </c>
      <c r="AO218" s="114">
        <f t="shared" si="175"/>
        <v>0</v>
      </c>
      <c r="AP218" s="114">
        <f t="shared" si="175"/>
        <v>0</v>
      </c>
      <c r="AQ218" s="113">
        <f t="shared" si="175"/>
        <v>0</v>
      </c>
      <c r="AR218" s="113"/>
      <c r="AS218" s="113">
        <f t="shared" ref="AS218:AZ218" si="176">SUM(AS217,AS209,AS201)</f>
        <v>0</v>
      </c>
      <c r="AT218" s="113">
        <f t="shared" si="176"/>
        <v>0</v>
      </c>
      <c r="AU218" s="113">
        <f t="shared" si="176"/>
        <v>0</v>
      </c>
      <c r="AV218" s="114">
        <f t="shared" si="176"/>
        <v>0</v>
      </c>
      <c r="AW218" s="114">
        <f t="shared" si="176"/>
        <v>0</v>
      </c>
      <c r="AX218" s="114">
        <f t="shared" si="176"/>
        <v>0</v>
      </c>
      <c r="AY218" s="113">
        <f t="shared" si="176"/>
        <v>0</v>
      </c>
      <c r="AZ218" s="115">
        <f t="shared" si="176"/>
        <v>0</v>
      </c>
      <c r="BA218" s="148">
        <f t="shared" ref="BA218" si="177">SUM(K218:AZ218)</f>
        <v>0</v>
      </c>
      <c r="BB218" s="114">
        <f>SUM(BB217,BB209,BB201)</f>
        <v>0</v>
      </c>
      <c r="BC218" s="114">
        <f t="shared" ref="BC218:BD218" si="178">SUM(BC217,BC209,BC201)</f>
        <v>0</v>
      </c>
      <c r="BD218" s="114">
        <f t="shared" si="178"/>
        <v>0</v>
      </c>
      <c r="BE218" s="188">
        <f>BE217+BE209+BE201</f>
        <v>0</v>
      </c>
      <c r="BF218" s="114">
        <f t="shared" si="160"/>
        <v>0</v>
      </c>
      <c r="BG218" s="117">
        <f t="shared" si="161"/>
        <v>0</v>
      </c>
      <c r="BH218" s="66"/>
      <c r="BI218" s="51">
        <f t="shared" si="158"/>
        <v>0</v>
      </c>
      <c r="BK218" s="76"/>
    </row>
    <row r="219" spans="1:69" ht="15" customHeight="1" outlineLevel="2">
      <c r="A219" s="219" t="s">
        <v>220</v>
      </c>
      <c r="B219" s="221" t="s">
        <v>24</v>
      </c>
      <c r="C219" s="221" t="s">
        <v>17</v>
      </c>
      <c r="D219" s="86">
        <v>57</v>
      </c>
      <c r="E219" s="86"/>
      <c r="F219" s="86"/>
      <c r="G219" s="86"/>
      <c r="H219" s="86"/>
      <c r="I219" s="86"/>
      <c r="J219" s="87">
        <f t="shared" si="143"/>
        <v>57</v>
      </c>
      <c r="K219" s="88"/>
      <c r="L219" s="89"/>
      <c r="M219" s="85"/>
      <c r="N219" s="85"/>
      <c r="O219" s="90"/>
      <c r="P219" s="85"/>
      <c r="Q219" s="90"/>
      <c r="R219" s="85"/>
      <c r="S219" s="85"/>
      <c r="T219" s="90"/>
      <c r="U219" s="85"/>
      <c r="V219" s="90"/>
      <c r="W219" s="90"/>
      <c r="X219" s="90"/>
      <c r="Y219" s="85"/>
      <c r="Z219" s="85"/>
      <c r="AA219" s="90"/>
      <c r="AB219" s="85"/>
      <c r="AC219" s="90"/>
      <c r="AD219" s="90"/>
      <c r="AE219" s="90"/>
      <c r="AF219" s="90">
        <v>1</v>
      </c>
      <c r="AG219" s="85"/>
      <c r="AH219" s="85"/>
      <c r="AI219" s="85"/>
      <c r="AJ219" s="90"/>
      <c r="AK219" s="85"/>
      <c r="AL219" s="90"/>
      <c r="AM219" s="90"/>
      <c r="AN219" s="90"/>
      <c r="AO219" s="90"/>
      <c r="AP219" s="90"/>
      <c r="AQ219" s="85"/>
      <c r="AR219" s="85"/>
      <c r="AS219" s="85"/>
      <c r="AT219" s="85"/>
      <c r="AU219" s="85"/>
      <c r="AV219" s="90"/>
      <c r="AW219" s="90"/>
      <c r="AX219" s="90"/>
      <c r="AY219" s="85"/>
      <c r="AZ219" s="91"/>
      <c r="BA219" s="92">
        <f t="shared" ref="BA219:BA254" si="179">SUM(K219:AZ219)</f>
        <v>1</v>
      </c>
      <c r="BB219" s="93"/>
      <c r="BC219" s="93"/>
      <c r="BD219" s="93"/>
      <c r="BE219" s="186"/>
      <c r="BF219" s="93">
        <f t="shared" si="160"/>
        <v>0</v>
      </c>
      <c r="BG219" s="94">
        <f t="shared" si="161"/>
        <v>56</v>
      </c>
      <c r="BH219" s="57"/>
      <c r="BI219" s="49">
        <f t="shared" si="158"/>
        <v>56</v>
      </c>
      <c r="BK219" s="5"/>
    </row>
    <row r="220" spans="1:69" ht="15" customHeight="1" outlineLevel="2">
      <c r="A220" s="219" t="s">
        <v>220</v>
      </c>
      <c r="B220" s="221" t="s">
        <v>24</v>
      </c>
      <c r="C220" s="221" t="s">
        <v>36</v>
      </c>
      <c r="D220" s="86">
        <v>35</v>
      </c>
      <c r="E220" s="86"/>
      <c r="F220" s="86"/>
      <c r="G220" s="86"/>
      <c r="H220" s="86"/>
      <c r="I220" s="86"/>
      <c r="J220" s="87">
        <f t="shared" si="143"/>
        <v>35</v>
      </c>
      <c r="K220" s="88"/>
      <c r="L220" s="89"/>
      <c r="M220" s="85"/>
      <c r="N220" s="250">
        <v>1</v>
      </c>
      <c r="O220" s="90"/>
      <c r="P220" s="85"/>
      <c r="Q220" s="90"/>
      <c r="R220" s="85"/>
      <c r="S220" s="85"/>
      <c r="T220" s="90"/>
      <c r="U220" s="85"/>
      <c r="V220" s="90"/>
      <c r="W220" s="90"/>
      <c r="X220" s="90"/>
      <c r="Y220" s="85"/>
      <c r="Z220" s="85"/>
      <c r="AA220" s="90"/>
      <c r="AB220" s="85"/>
      <c r="AC220" s="90"/>
      <c r="AD220" s="90"/>
      <c r="AE220" s="90"/>
      <c r="AF220" s="90"/>
      <c r="AG220" s="85"/>
      <c r="AH220" s="85"/>
      <c r="AI220" s="85"/>
      <c r="AJ220" s="90"/>
      <c r="AK220" s="85"/>
      <c r="AL220" s="90"/>
      <c r="AM220" s="90"/>
      <c r="AN220" s="90"/>
      <c r="AO220" s="90"/>
      <c r="AP220" s="90"/>
      <c r="AQ220" s="85"/>
      <c r="AR220" s="85"/>
      <c r="AS220" s="85"/>
      <c r="AT220" s="85"/>
      <c r="AU220" s="85"/>
      <c r="AV220" s="90"/>
      <c r="AW220" s="90"/>
      <c r="AX220" s="90"/>
      <c r="AY220" s="85"/>
      <c r="AZ220" s="91"/>
      <c r="BA220" s="92">
        <f t="shared" si="179"/>
        <v>1</v>
      </c>
      <c r="BB220" s="93"/>
      <c r="BC220" s="93"/>
      <c r="BD220" s="93"/>
      <c r="BE220" s="186"/>
      <c r="BF220" s="93">
        <f t="shared" si="160"/>
        <v>0</v>
      </c>
      <c r="BG220" s="94">
        <f t="shared" si="161"/>
        <v>34</v>
      </c>
      <c r="BH220" s="57"/>
      <c r="BI220" s="49">
        <f t="shared" si="158"/>
        <v>34</v>
      </c>
      <c r="BK220" s="5"/>
    </row>
    <row r="221" spans="1:69" ht="15" customHeight="1" outlineLevel="2">
      <c r="A221" s="219" t="s">
        <v>220</v>
      </c>
      <c r="B221" s="221" t="s">
        <v>24</v>
      </c>
      <c r="C221" s="221" t="s">
        <v>30</v>
      </c>
      <c r="D221" s="86">
        <v>1</v>
      </c>
      <c r="E221" s="86"/>
      <c r="F221" s="86"/>
      <c r="G221" s="86"/>
      <c r="H221" s="86"/>
      <c r="I221" s="86"/>
      <c r="J221" s="87">
        <f t="shared" si="143"/>
        <v>1</v>
      </c>
      <c r="K221" s="88"/>
      <c r="L221" s="89"/>
      <c r="M221" s="85"/>
      <c r="N221" s="85"/>
      <c r="O221" s="90"/>
      <c r="P221" s="85"/>
      <c r="Q221" s="90"/>
      <c r="R221" s="85"/>
      <c r="S221" s="85"/>
      <c r="T221" s="90"/>
      <c r="U221" s="85"/>
      <c r="V221" s="90"/>
      <c r="W221" s="90"/>
      <c r="X221" s="90"/>
      <c r="Y221" s="85"/>
      <c r="Z221" s="85"/>
      <c r="AA221" s="90"/>
      <c r="AB221" s="85"/>
      <c r="AC221" s="90"/>
      <c r="AD221" s="90"/>
      <c r="AE221" s="90"/>
      <c r="AF221" s="90"/>
      <c r="AG221" s="85"/>
      <c r="AH221" s="85"/>
      <c r="AI221" s="85"/>
      <c r="AJ221" s="90"/>
      <c r="AK221" s="85"/>
      <c r="AL221" s="90"/>
      <c r="AM221" s="90"/>
      <c r="AN221" s="90"/>
      <c r="AO221" s="90"/>
      <c r="AP221" s="90"/>
      <c r="AQ221" s="85"/>
      <c r="AR221" s="85"/>
      <c r="AS221" s="85"/>
      <c r="AT221" s="85"/>
      <c r="AU221" s="85"/>
      <c r="AV221" s="90"/>
      <c r="AW221" s="90"/>
      <c r="AX221" s="90"/>
      <c r="AY221" s="85"/>
      <c r="AZ221" s="91"/>
      <c r="BA221" s="92">
        <f t="shared" si="179"/>
        <v>0</v>
      </c>
      <c r="BB221" s="93"/>
      <c r="BC221" s="93"/>
      <c r="BD221" s="93"/>
      <c r="BE221" s="186"/>
      <c r="BF221" s="93">
        <f t="shared" si="160"/>
        <v>0</v>
      </c>
      <c r="BG221" s="94">
        <f t="shared" si="161"/>
        <v>1</v>
      </c>
      <c r="BH221" s="57"/>
      <c r="BI221" s="49">
        <f t="shared" si="158"/>
        <v>1</v>
      </c>
      <c r="BK221" s="5"/>
    </row>
    <row r="222" spans="1:69" ht="15" customHeight="1" outlineLevel="2">
      <c r="A222" s="219" t="s">
        <v>220</v>
      </c>
      <c r="B222" s="221" t="s">
        <v>24</v>
      </c>
      <c r="C222" s="221" t="s">
        <v>14</v>
      </c>
      <c r="D222" s="86">
        <v>13</v>
      </c>
      <c r="E222" s="86"/>
      <c r="F222" s="86"/>
      <c r="G222" s="86"/>
      <c r="H222" s="86"/>
      <c r="I222" s="86"/>
      <c r="J222" s="87">
        <f t="shared" si="143"/>
        <v>13</v>
      </c>
      <c r="K222" s="88"/>
      <c r="L222" s="89"/>
      <c r="M222" s="85"/>
      <c r="N222" s="250">
        <v>1</v>
      </c>
      <c r="O222" s="90"/>
      <c r="P222" s="85"/>
      <c r="Q222" s="90"/>
      <c r="R222" s="85"/>
      <c r="S222" s="85"/>
      <c r="T222" s="90"/>
      <c r="U222" s="85"/>
      <c r="V222" s="90"/>
      <c r="W222" s="90"/>
      <c r="X222" s="90"/>
      <c r="Y222" s="85"/>
      <c r="Z222" s="85"/>
      <c r="AA222" s="90"/>
      <c r="AB222" s="85"/>
      <c r="AC222" s="90"/>
      <c r="AD222" s="90"/>
      <c r="AE222" s="90"/>
      <c r="AF222" s="90">
        <v>1</v>
      </c>
      <c r="AG222" s="85"/>
      <c r="AH222" s="85"/>
      <c r="AI222" s="85"/>
      <c r="AJ222" s="90"/>
      <c r="AK222" s="85"/>
      <c r="AL222" s="90"/>
      <c r="AM222" s="90"/>
      <c r="AN222" s="90"/>
      <c r="AO222" s="90"/>
      <c r="AP222" s="90"/>
      <c r="AQ222" s="85"/>
      <c r="AR222" s="85"/>
      <c r="AS222" s="85"/>
      <c r="AT222" s="85"/>
      <c r="AU222" s="85"/>
      <c r="AV222" s="90"/>
      <c r="AW222" s="90"/>
      <c r="AX222" s="90"/>
      <c r="AY222" s="85"/>
      <c r="AZ222" s="91"/>
      <c r="BA222" s="92">
        <f t="shared" si="179"/>
        <v>2</v>
      </c>
      <c r="BB222" s="93"/>
      <c r="BC222" s="93"/>
      <c r="BD222" s="93"/>
      <c r="BE222" s="186"/>
      <c r="BF222" s="93">
        <f t="shared" si="160"/>
        <v>0</v>
      </c>
      <c r="BG222" s="94">
        <f t="shared" si="161"/>
        <v>11</v>
      </c>
      <c r="BH222" s="57"/>
      <c r="BI222" s="49">
        <f t="shared" si="158"/>
        <v>11</v>
      </c>
      <c r="BK222" s="5"/>
    </row>
    <row r="223" spans="1:69" ht="15" customHeight="1" outlineLevel="2">
      <c r="A223" s="219" t="s">
        <v>220</v>
      </c>
      <c r="B223" s="221" t="s">
        <v>24</v>
      </c>
      <c r="C223" s="221" t="s">
        <v>22</v>
      </c>
      <c r="D223" s="86">
        <v>10</v>
      </c>
      <c r="E223" s="86"/>
      <c r="F223" s="86"/>
      <c r="G223" s="86"/>
      <c r="H223" s="86"/>
      <c r="I223" s="86"/>
      <c r="J223" s="87">
        <f t="shared" si="143"/>
        <v>10</v>
      </c>
      <c r="K223" s="88"/>
      <c r="L223" s="89"/>
      <c r="M223" s="85"/>
      <c r="N223" s="85"/>
      <c r="O223" s="90"/>
      <c r="P223" s="85"/>
      <c r="Q223" s="90"/>
      <c r="R223" s="85"/>
      <c r="S223" s="85"/>
      <c r="T223" s="90"/>
      <c r="U223" s="85"/>
      <c r="V223" s="90"/>
      <c r="W223" s="90"/>
      <c r="X223" s="90"/>
      <c r="Y223" s="85"/>
      <c r="Z223" s="85"/>
      <c r="AA223" s="90"/>
      <c r="AB223" s="85"/>
      <c r="AC223" s="90"/>
      <c r="AD223" s="90"/>
      <c r="AE223" s="90">
        <v>1</v>
      </c>
      <c r="AF223" s="90">
        <v>1</v>
      </c>
      <c r="AG223" s="85"/>
      <c r="AH223" s="85"/>
      <c r="AI223" s="85"/>
      <c r="AJ223" s="90"/>
      <c r="AK223" s="85"/>
      <c r="AL223" s="90"/>
      <c r="AM223" s="90"/>
      <c r="AN223" s="90"/>
      <c r="AO223" s="90"/>
      <c r="AP223" s="90"/>
      <c r="AQ223" s="85"/>
      <c r="AR223" s="85"/>
      <c r="AS223" s="85"/>
      <c r="AT223" s="85"/>
      <c r="AU223" s="85"/>
      <c r="AV223" s="90"/>
      <c r="AW223" s="90"/>
      <c r="AX223" s="90"/>
      <c r="AY223" s="85"/>
      <c r="AZ223" s="91"/>
      <c r="BA223" s="92">
        <f t="shared" si="179"/>
        <v>2</v>
      </c>
      <c r="BB223" s="93"/>
      <c r="BC223" s="93"/>
      <c r="BD223" s="93"/>
      <c r="BE223" s="186"/>
      <c r="BF223" s="93">
        <f t="shared" si="160"/>
        <v>0</v>
      </c>
      <c r="BG223" s="94">
        <f t="shared" si="161"/>
        <v>8</v>
      </c>
      <c r="BH223" s="57"/>
      <c r="BI223" s="49">
        <f t="shared" si="158"/>
        <v>8</v>
      </c>
      <c r="BK223" s="5"/>
    </row>
    <row r="224" spans="1:69" ht="15" customHeight="1" outlineLevel="2">
      <c r="A224" s="219" t="s">
        <v>220</v>
      </c>
      <c r="B224" s="221" t="s">
        <v>24</v>
      </c>
      <c r="C224" s="221" t="s">
        <v>15</v>
      </c>
      <c r="D224" s="86">
        <v>18</v>
      </c>
      <c r="E224" s="86"/>
      <c r="F224" s="86"/>
      <c r="G224" s="86"/>
      <c r="H224" s="86"/>
      <c r="I224" s="86"/>
      <c r="J224" s="87">
        <f t="shared" si="143"/>
        <v>18</v>
      </c>
      <c r="K224" s="88"/>
      <c r="L224" s="246">
        <v>1</v>
      </c>
      <c r="M224" s="85"/>
      <c r="N224" s="85"/>
      <c r="O224" s="90"/>
      <c r="P224" s="85"/>
      <c r="Q224" s="90"/>
      <c r="R224" s="250">
        <v>1</v>
      </c>
      <c r="S224" s="85"/>
      <c r="T224" s="90">
        <v>0</v>
      </c>
      <c r="U224" s="85"/>
      <c r="V224" s="90"/>
      <c r="W224" s="90"/>
      <c r="X224" s="90"/>
      <c r="Y224" s="85"/>
      <c r="Z224" s="85"/>
      <c r="AA224" s="90"/>
      <c r="AB224" s="85"/>
      <c r="AC224" s="90"/>
      <c r="AD224" s="90"/>
      <c r="AE224" s="90">
        <v>1</v>
      </c>
      <c r="AF224" s="90">
        <v>1</v>
      </c>
      <c r="AG224" s="85"/>
      <c r="AH224" s="85"/>
      <c r="AI224" s="85"/>
      <c r="AJ224" s="90"/>
      <c r="AK224" s="85"/>
      <c r="AL224" s="90"/>
      <c r="AM224" s="90"/>
      <c r="AN224" s="90"/>
      <c r="AO224" s="90"/>
      <c r="AP224" s="90"/>
      <c r="AQ224" s="85"/>
      <c r="AR224" s="85"/>
      <c r="AS224" s="85"/>
      <c r="AT224" s="85"/>
      <c r="AU224" s="85"/>
      <c r="AV224" s="90"/>
      <c r="AW224" s="90"/>
      <c r="AX224" s="90">
        <v>1</v>
      </c>
      <c r="AY224" s="85"/>
      <c r="AZ224" s="91"/>
      <c r="BA224" s="92">
        <f t="shared" si="179"/>
        <v>5</v>
      </c>
      <c r="BB224" s="93"/>
      <c r="BC224" s="93"/>
      <c r="BD224" s="93"/>
      <c r="BE224" s="186"/>
      <c r="BF224" s="93">
        <f t="shared" si="160"/>
        <v>0</v>
      </c>
      <c r="BG224" s="94">
        <f t="shared" si="161"/>
        <v>13</v>
      </c>
      <c r="BH224" s="57"/>
      <c r="BI224" s="49">
        <f t="shared" si="158"/>
        <v>13</v>
      </c>
      <c r="BK224" s="5"/>
    </row>
    <row r="225" spans="1:69" s="13" customFormat="1" ht="15" customHeight="1" outlineLevel="1">
      <c r="A225" s="222" t="s">
        <v>220</v>
      </c>
      <c r="B225" s="223"/>
      <c r="C225" s="223"/>
      <c r="D225" s="95">
        <f t="shared" ref="D225" si="180">SUM(D219:D224)</f>
        <v>134</v>
      </c>
      <c r="E225" s="95">
        <f t="shared" ref="E225:I225" si="181">SUM(E219:E224)</f>
        <v>0</v>
      </c>
      <c r="F225" s="95">
        <f t="shared" si="181"/>
        <v>0</v>
      </c>
      <c r="G225" s="95">
        <f t="shared" si="181"/>
        <v>0</v>
      </c>
      <c r="H225" s="95">
        <f t="shared" si="181"/>
        <v>0</v>
      </c>
      <c r="I225" s="95">
        <f t="shared" si="181"/>
        <v>0</v>
      </c>
      <c r="J225" s="96">
        <f t="shared" si="143"/>
        <v>134</v>
      </c>
      <c r="K225" s="97">
        <f t="shared" ref="K225:AZ225" si="182">SUM(K219:K224)</f>
        <v>0</v>
      </c>
      <c r="L225" s="98">
        <f t="shared" si="182"/>
        <v>1</v>
      </c>
      <c r="M225" s="99">
        <f t="shared" si="182"/>
        <v>0</v>
      </c>
      <c r="N225" s="99">
        <f t="shared" si="182"/>
        <v>2</v>
      </c>
      <c r="O225" s="100">
        <f t="shared" si="182"/>
        <v>0</v>
      </c>
      <c r="P225" s="99">
        <f t="shared" si="182"/>
        <v>0</v>
      </c>
      <c r="Q225" s="100">
        <f t="shared" si="182"/>
        <v>0</v>
      </c>
      <c r="R225" s="99">
        <f t="shared" si="182"/>
        <v>1</v>
      </c>
      <c r="S225" s="99">
        <f t="shared" si="182"/>
        <v>0</v>
      </c>
      <c r="T225" s="100">
        <f t="shared" si="182"/>
        <v>0</v>
      </c>
      <c r="U225" s="99">
        <f t="shared" si="182"/>
        <v>0</v>
      </c>
      <c r="V225" s="100">
        <f t="shared" si="182"/>
        <v>0</v>
      </c>
      <c r="W225" s="100">
        <f t="shared" si="182"/>
        <v>0</v>
      </c>
      <c r="X225" s="100">
        <f t="shared" si="182"/>
        <v>0</v>
      </c>
      <c r="Y225" s="99">
        <f t="shared" si="182"/>
        <v>0</v>
      </c>
      <c r="Z225" s="99">
        <f t="shared" si="182"/>
        <v>0</v>
      </c>
      <c r="AA225" s="100">
        <f t="shared" si="182"/>
        <v>0</v>
      </c>
      <c r="AB225" s="99">
        <f t="shared" si="182"/>
        <v>0</v>
      </c>
      <c r="AC225" s="100">
        <f t="shared" si="182"/>
        <v>0</v>
      </c>
      <c r="AD225" s="100">
        <f t="shared" si="182"/>
        <v>0</v>
      </c>
      <c r="AE225" s="100">
        <f t="shared" si="182"/>
        <v>2</v>
      </c>
      <c r="AF225" s="100">
        <f t="shared" si="182"/>
        <v>4</v>
      </c>
      <c r="AG225" s="99">
        <f t="shared" si="182"/>
        <v>0</v>
      </c>
      <c r="AH225" s="99">
        <f t="shared" si="182"/>
        <v>0</v>
      </c>
      <c r="AI225" s="99">
        <f t="shared" si="182"/>
        <v>0</v>
      </c>
      <c r="AJ225" s="100">
        <f t="shared" si="182"/>
        <v>0</v>
      </c>
      <c r="AK225" s="99">
        <f t="shared" si="182"/>
        <v>0</v>
      </c>
      <c r="AL225" s="100">
        <f t="shared" si="182"/>
        <v>0</v>
      </c>
      <c r="AM225" s="100">
        <f t="shared" si="182"/>
        <v>0</v>
      </c>
      <c r="AN225" s="100">
        <f t="shared" si="182"/>
        <v>0</v>
      </c>
      <c r="AO225" s="100">
        <f t="shared" si="182"/>
        <v>0</v>
      </c>
      <c r="AP225" s="100">
        <f t="shared" si="182"/>
        <v>0</v>
      </c>
      <c r="AQ225" s="99">
        <f t="shared" si="182"/>
        <v>0</v>
      </c>
      <c r="AR225" s="99"/>
      <c r="AS225" s="99">
        <f t="shared" si="182"/>
        <v>0</v>
      </c>
      <c r="AT225" s="99">
        <f t="shared" si="182"/>
        <v>0</v>
      </c>
      <c r="AU225" s="99">
        <f t="shared" si="182"/>
        <v>0</v>
      </c>
      <c r="AV225" s="100">
        <f t="shared" si="182"/>
        <v>0</v>
      </c>
      <c r="AW225" s="100">
        <f t="shared" si="182"/>
        <v>0</v>
      </c>
      <c r="AX225" s="100">
        <f t="shared" si="182"/>
        <v>1</v>
      </c>
      <c r="AY225" s="99">
        <f t="shared" si="182"/>
        <v>0</v>
      </c>
      <c r="AZ225" s="101">
        <f t="shared" si="182"/>
        <v>0</v>
      </c>
      <c r="BA225" s="102">
        <f t="shared" si="179"/>
        <v>11</v>
      </c>
      <c r="BB225" s="100">
        <f t="shared" ref="BB225:BD225" si="183">SUM(BB219:BB224)</f>
        <v>0</v>
      </c>
      <c r="BC225" s="100">
        <f t="shared" si="183"/>
        <v>0</v>
      </c>
      <c r="BD225" s="100">
        <f t="shared" si="183"/>
        <v>0</v>
      </c>
      <c r="BE225" s="187">
        <v>0</v>
      </c>
      <c r="BF225" s="100">
        <f t="shared" si="160"/>
        <v>0</v>
      </c>
      <c r="BG225" s="103">
        <f t="shared" si="161"/>
        <v>123</v>
      </c>
      <c r="BH225" s="65"/>
      <c r="BI225" s="55">
        <f t="shared" si="158"/>
        <v>123</v>
      </c>
      <c r="BK225" s="1"/>
      <c r="BQ225" s="13" t="s">
        <v>34</v>
      </c>
    </row>
    <row r="226" spans="1:69" ht="15" customHeight="1" outlineLevel="2">
      <c r="A226" s="219" t="s">
        <v>220</v>
      </c>
      <c r="B226" s="221" t="s">
        <v>27</v>
      </c>
      <c r="C226" s="221" t="s">
        <v>17</v>
      </c>
      <c r="D226" s="118">
        <v>4</v>
      </c>
      <c r="E226" s="118"/>
      <c r="F226" s="118"/>
      <c r="G226" s="118"/>
      <c r="H226" s="118"/>
      <c r="I226" s="118"/>
      <c r="J226" s="87">
        <f t="shared" si="143"/>
        <v>4</v>
      </c>
      <c r="K226" s="104"/>
      <c r="L226" s="105"/>
      <c r="M226" s="106"/>
      <c r="N226" s="106"/>
      <c r="O226" s="107"/>
      <c r="P226" s="106"/>
      <c r="Q226" s="107"/>
      <c r="R226" s="106"/>
      <c r="S226" s="106"/>
      <c r="T226" s="107"/>
      <c r="U226" s="106"/>
      <c r="V226" s="107"/>
      <c r="W226" s="107"/>
      <c r="X226" s="107"/>
      <c r="Y226" s="106"/>
      <c r="Z226" s="106"/>
      <c r="AA226" s="107"/>
      <c r="AB226" s="106"/>
      <c r="AC226" s="107"/>
      <c r="AD226" s="107"/>
      <c r="AE226" s="107"/>
      <c r="AF226" s="107"/>
      <c r="AG226" s="106"/>
      <c r="AH226" s="106"/>
      <c r="AI226" s="106"/>
      <c r="AJ226" s="107"/>
      <c r="AK226" s="106"/>
      <c r="AL226" s="107"/>
      <c r="AM226" s="107"/>
      <c r="AN226" s="107"/>
      <c r="AO226" s="107"/>
      <c r="AP226" s="107"/>
      <c r="AQ226" s="106"/>
      <c r="AR226" s="106"/>
      <c r="AS226" s="106"/>
      <c r="AT226" s="106"/>
      <c r="AU226" s="106"/>
      <c r="AV226" s="107"/>
      <c r="AW226" s="107"/>
      <c r="AX226" s="107"/>
      <c r="AY226" s="106"/>
      <c r="AZ226" s="108"/>
      <c r="BA226" s="92">
        <f t="shared" si="179"/>
        <v>0</v>
      </c>
      <c r="BB226" s="119"/>
      <c r="BC226" s="119"/>
      <c r="BD226" s="119"/>
      <c r="BE226" s="189"/>
      <c r="BF226" s="119">
        <f t="shared" si="160"/>
        <v>0</v>
      </c>
      <c r="BG226" s="94">
        <f t="shared" si="161"/>
        <v>4</v>
      </c>
      <c r="BH226" s="57"/>
      <c r="BI226" s="49">
        <f t="shared" si="158"/>
        <v>4</v>
      </c>
      <c r="BK226" s="5"/>
    </row>
    <row r="227" spans="1:69" ht="15" customHeight="1" outlineLevel="2">
      <c r="A227" s="219" t="s">
        <v>220</v>
      </c>
      <c r="B227" s="221" t="s">
        <v>27</v>
      </c>
      <c r="C227" s="221" t="s">
        <v>36</v>
      </c>
      <c r="D227" s="118">
        <v>1</v>
      </c>
      <c r="E227" s="118"/>
      <c r="F227" s="118"/>
      <c r="G227" s="118"/>
      <c r="H227" s="118"/>
      <c r="I227" s="118"/>
      <c r="J227" s="87">
        <f t="shared" si="143"/>
        <v>1</v>
      </c>
      <c r="K227" s="104"/>
      <c r="L227" s="105"/>
      <c r="M227" s="106"/>
      <c r="N227" s="106"/>
      <c r="O227" s="107"/>
      <c r="P227" s="106"/>
      <c r="Q227" s="107"/>
      <c r="R227" s="106"/>
      <c r="S227" s="106"/>
      <c r="T227" s="107"/>
      <c r="U227" s="106"/>
      <c r="V227" s="107"/>
      <c r="W227" s="107"/>
      <c r="X227" s="107"/>
      <c r="Y227" s="106"/>
      <c r="Z227" s="106"/>
      <c r="AA227" s="107"/>
      <c r="AB227" s="106"/>
      <c r="AC227" s="107"/>
      <c r="AD227" s="107"/>
      <c r="AE227" s="107"/>
      <c r="AF227" s="107"/>
      <c r="AG227" s="106"/>
      <c r="AH227" s="106"/>
      <c r="AI227" s="106"/>
      <c r="AJ227" s="107"/>
      <c r="AK227" s="106"/>
      <c r="AL227" s="107"/>
      <c r="AM227" s="107"/>
      <c r="AN227" s="107"/>
      <c r="AO227" s="107"/>
      <c r="AP227" s="107"/>
      <c r="AQ227" s="106"/>
      <c r="AR227" s="106"/>
      <c r="AS227" s="106"/>
      <c r="AT227" s="106"/>
      <c r="AU227" s="106"/>
      <c r="AV227" s="107"/>
      <c r="AW227" s="107"/>
      <c r="AX227" s="107"/>
      <c r="AY227" s="106"/>
      <c r="AZ227" s="108"/>
      <c r="BA227" s="92">
        <f t="shared" si="179"/>
        <v>0</v>
      </c>
      <c r="BB227" s="119"/>
      <c r="BC227" s="119"/>
      <c r="BD227" s="119"/>
      <c r="BE227" s="189"/>
      <c r="BF227" s="119">
        <f t="shared" si="160"/>
        <v>0</v>
      </c>
      <c r="BG227" s="94">
        <f t="shared" si="161"/>
        <v>1</v>
      </c>
      <c r="BH227" s="57"/>
      <c r="BI227" s="49">
        <f t="shared" si="158"/>
        <v>1</v>
      </c>
      <c r="BK227" s="5"/>
    </row>
    <row r="228" spans="1:69" ht="15" customHeight="1" outlineLevel="2">
      <c r="A228" s="219" t="s">
        <v>220</v>
      </c>
      <c r="B228" s="221" t="s">
        <v>27</v>
      </c>
      <c r="C228" s="221" t="s">
        <v>30</v>
      </c>
      <c r="D228" s="118">
        <v>1</v>
      </c>
      <c r="E228" s="118"/>
      <c r="F228" s="118"/>
      <c r="G228" s="118"/>
      <c r="H228" s="118"/>
      <c r="I228" s="118"/>
      <c r="J228" s="87">
        <f t="shared" si="143"/>
        <v>1</v>
      </c>
      <c r="K228" s="104"/>
      <c r="L228" s="105"/>
      <c r="M228" s="106"/>
      <c r="N228" s="106"/>
      <c r="O228" s="107"/>
      <c r="P228" s="106"/>
      <c r="Q228" s="107"/>
      <c r="R228" s="106"/>
      <c r="S228" s="106"/>
      <c r="T228" s="107"/>
      <c r="U228" s="106"/>
      <c r="V228" s="107"/>
      <c r="W228" s="107"/>
      <c r="X228" s="107"/>
      <c r="Y228" s="106"/>
      <c r="Z228" s="106"/>
      <c r="AA228" s="107"/>
      <c r="AB228" s="106"/>
      <c r="AC228" s="107"/>
      <c r="AD228" s="107"/>
      <c r="AE228" s="107"/>
      <c r="AF228" s="107"/>
      <c r="AG228" s="106"/>
      <c r="AH228" s="106"/>
      <c r="AI228" s="106"/>
      <c r="AJ228" s="107"/>
      <c r="AK228" s="106"/>
      <c r="AL228" s="107"/>
      <c r="AM228" s="107"/>
      <c r="AN228" s="107"/>
      <c r="AO228" s="107"/>
      <c r="AP228" s="107"/>
      <c r="AQ228" s="106"/>
      <c r="AR228" s="106"/>
      <c r="AS228" s="106"/>
      <c r="AT228" s="106"/>
      <c r="AU228" s="106"/>
      <c r="AV228" s="107"/>
      <c r="AW228" s="107"/>
      <c r="AX228" s="107"/>
      <c r="AY228" s="106"/>
      <c r="AZ228" s="108"/>
      <c r="BA228" s="92">
        <f t="shared" si="179"/>
        <v>0</v>
      </c>
      <c r="BB228" s="119"/>
      <c r="BC228" s="119"/>
      <c r="BD228" s="119"/>
      <c r="BE228" s="189"/>
      <c r="BF228" s="119">
        <f t="shared" si="160"/>
        <v>0</v>
      </c>
      <c r="BG228" s="94">
        <f t="shared" si="161"/>
        <v>1</v>
      </c>
      <c r="BH228" s="57"/>
      <c r="BI228" s="49">
        <f t="shared" si="158"/>
        <v>1</v>
      </c>
      <c r="BK228" s="5"/>
    </row>
    <row r="229" spans="1:69" ht="15" customHeight="1" outlineLevel="2">
      <c r="A229" s="219" t="s">
        <v>220</v>
      </c>
      <c r="B229" s="221" t="s">
        <v>27</v>
      </c>
      <c r="C229" s="221" t="s">
        <v>14</v>
      </c>
      <c r="D229" s="118">
        <v>1</v>
      </c>
      <c r="E229" s="118"/>
      <c r="F229" s="118"/>
      <c r="G229" s="118"/>
      <c r="H229" s="118"/>
      <c r="I229" s="118"/>
      <c r="J229" s="87">
        <f t="shared" si="143"/>
        <v>1</v>
      </c>
      <c r="K229" s="104"/>
      <c r="L229" s="105"/>
      <c r="M229" s="106"/>
      <c r="N229" s="106"/>
      <c r="O229" s="107"/>
      <c r="P229" s="106"/>
      <c r="Q229" s="107"/>
      <c r="R229" s="106"/>
      <c r="S229" s="106"/>
      <c r="T229" s="107"/>
      <c r="U229" s="106"/>
      <c r="V229" s="107"/>
      <c r="W229" s="107"/>
      <c r="X229" s="107"/>
      <c r="Y229" s="106"/>
      <c r="Z229" s="106"/>
      <c r="AA229" s="107"/>
      <c r="AB229" s="106"/>
      <c r="AC229" s="107"/>
      <c r="AD229" s="107"/>
      <c r="AE229" s="107"/>
      <c r="AF229" s="107"/>
      <c r="AG229" s="106"/>
      <c r="AH229" s="106"/>
      <c r="AI229" s="106"/>
      <c r="AJ229" s="107"/>
      <c r="AK229" s="106"/>
      <c r="AL229" s="107"/>
      <c r="AM229" s="107"/>
      <c r="AN229" s="107"/>
      <c r="AO229" s="107"/>
      <c r="AP229" s="107"/>
      <c r="AQ229" s="106"/>
      <c r="AR229" s="106"/>
      <c r="AS229" s="106"/>
      <c r="AT229" s="106"/>
      <c r="AU229" s="106"/>
      <c r="AV229" s="107"/>
      <c r="AW229" s="107"/>
      <c r="AX229" s="107"/>
      <c r="AY229" s="106"/>
      <c r="AZ229" s="108"/>
      <c r="BA229" s="92">
        <f t="shared" si="179"/>
        <v>0</v>
      </c>
      <c r="BB229" s="119"/>
      <c r="BC229" s="119"/>
      <c r="BD229" s="119"/>
      <c r="BE229" s="189"/>
      <c r="BF229" s="119">
        <f t="shared" si="160"/>
        <v>0</v>
      </c>
      <c r="BG229" s="94">
        <f t="shared" si="161"/>
        <v>1</v>
      </c>
      <c r="BH229" s="57"/>
      <c r="BI229" s="49">
        <f t="shared" si="158"/>
        <v>1</v>
      </c>
      <c r="BK229" s="5"/>
    </row>
    <row r="230" spans="1:69" ht="15" customHeight="1" outlineLevel="2">
      <c r="A230" s="219" t="s">
        <v>220</v>
      </c>
      <c r="B230" s="221" t="s">
        <v>27</v>
      </c>
      <c r="C230" s="221" t="s">
        <v>22</v>
      </c>
      <c r="D230" s="118">
        <v>1</v>
      </c>
      <c r="E230" s="118"/>
      <c r="F230" s="118"/>
      <c r="G230" s="118"/>
      <c r="H230" s="118"/>
      <c r="I230" s="118"/>
      <c r="J230" s="87">
        <f t="shared" si="143"/>
        <v>1</v>
      </c>
      <c r="K230" s="104"/>
      <c r="L230" s="105"/>
      <c r="M230" s="106"/>
      <c r="N230" s="106"/>
      <c r="O230" s="107"/>
      <c r="P230" s="106"/>
      <c r="Q230" s="107"/>
      <c r="R230" s="106"/>
      <c r="S230" s="106"/>
      <c r="T230" s="107"/>
      <c r="U230" s="106"/>
      <c r="V230" s="107"/>
      <c r="W230" s="107"/>
      <c r="X230" s="107"/>
      <c r="Y230" s="106"/>
      <c r="Z230" s="106"/>
      <c r="AA230" s="107"/>
      <c r="AB230" s="106"/>
      <c r="AC230" s="107"/>
      <c r="AD230" s="107"/>
      <c r="AE230" s="107"/>
      <c r="AF230" s="107"/>
      <c r="AG230" s="106"/>
      <c r="AH230" s="106"/>
      <c r="AI230" s="106"/>
      <c r="AJ230" s="107"/>
      <c r="AK230" s="106"/>
      <c r="AL230" s="107"/>
      <c r="AM230" s="107"/>
      <c r="AN230" s="107"/>
      <c r="AO230" s="107"/>
      <c r="AP230" s="107"/>
      <c r="AQ230" s="106"/>
      <c r="AR230" s="106"/>
      <c r="AS230" s="106"/>
      <c r="AT230" s="106"/>
      <c r="AU230" s="106"/>
      <c r="AV230" s="107"/>
      <c r="AW230" s="107"/>
      <c r="AX230" s="107"/>
      <c r="AY230" s="106"/>
      <c r="AZ230" s="108"/>
      <c r="BA230" s="92">
        <f t="shared" si="179"/>
        <v>0</v>
      </c>
      <c r="BB230" s="119"/>
      <c r="BC230" s="119"/>
      <c r="BD230" s="119"/>
      <c r="BE230" s="189"/>
      <c r="BF230" s="119">
        <f t="shared" si="160"/>
        <v>0</v>
      </c>
      <c r="BG230" s="94">
        <f t="shared" si="161"/>
        <v>1</v>
      </c>
      <c r="BH230" s="57"/>
      <c r="BI230" s="49">
        <f t="shared" si="158"/>
        <v>1</v>
      </c>
      <c r="BK230" s="5"/>
    </row>
    <row r="231" spans="1:69" ht="15" customHeight="1" outlineLevel="2">
      <c r="A231" s="219" t="s">
        <v>220</v>
      </c>
      <c r="B231" s="221" t="s">
        <v>27</v>
      </c>
      <c r="C231" s="221" t="s">
        <v>15</v>
      </c>
      <c r="D231" s="118">
        <v>22</v>
      </c>
      <c r="E231" s="118"/>
      <c r="F231" s="118"/>
      <c r="G231" s="118"/>
      <c r="H231" s="118"/>
      <c r="I231" s="118"/>
      <c r="J231" s="87">
        <f t="shared" si="143"/>
        <v>22</v>
      </c>
      <c r="K231" s="104"/>
      <c r="L231" s="105"/>
      <c r="M231" s="106"/>
      <c r="N231" s="106"/>
      <c r="O231" s="107"/>
      <c r="P231" s="106"/>
      <c r="Q231" s="107"/>
      <c r="R231" s="106"/>
      <c r="S231" s="106"/>
      <c r="T231" s="107"/>
      <c r="U231" s="106"/>
      <c r="V231" s="107"/>
      <c r="W231" s="107"/>
      <c r="X231" s="107"/>
      <c r="Y231" s="106"/>
      <c r="Z231" s="106"/>
      <c r="AA231" s="107"/>
      <c r="AB231" s="106"/>
      <c r="AC231" s="107"/>
      <c r="AD231" s="107"/>
      <c r="AE231" s="107"/>
      <c r="AF231" s="107">
        <v>1</v>
      </c>
      <c r="AG231" s="106"/>
      <c r="AH231" s="106"/>
      <c r="AI231" s="106"/>
      <c r="AJ231" s="107"/>
      <c r="AK231" s="106"/>
      <c r="AL231" s="107"/>
      <c r="AM231" s="107"/>
      <c r="AN231" s="107"/>
      <c r="AO231" s="107"/>
      <c r="AP231" s="107"/>
      <c r="AQ231" s="106"/>
      <c r="AR231" s="106"/>
      <c r="AS231" s="106"/>
      <c r="AT231" s="106"/>
      <c r="AU231" s="106"/>
      <c r="AV231" s="107"/>
      <c r="AW231" s="107"/>
      <c r="AX231" s="107"/>
      <c r="AY231" s="106"/>
      <c r="AZ231" s="108"/>
      <c r="BA231" s="92">
        <f t="shared" si="179"/>
        <v>1</v>
      </c>
      <c r="BB231" s="119"/>
      <c r="BC231" s="119"/>
      <c r="BD231" s="119"/>
      <c r="BE231" s="189"/>
      <c r="BF231" s="119">
        <f t="shared" si="160"/>
        <v>0</v>
      </c>
      <c r="BG231" s="94">
        <f t="shared" si="161"/>
        <v>21</v>
      </c>
      <c r="BH231" s="57"/>
      <c r="BI231" s="49">
        <f t="shared" si="158"/>
        <v>21</v>
      </c>
      <c r="BK231" s="5"/>
    </row>
    <row r="232" spans="1:69" s="13" customFormat="1" ht="15" customHeight="1" outlineLevel="1">
      <c r="A232" s="222" t="s">
        <v>220</v>
      </c>
      <c r="B232" s="223"/>
      <c r="C232" s="223"/>
      <c r="D232" s="95">
        <f t="shared" ref="D232" si="184">SUM(D226:D231)</f>
        <v>30</v>
      </c>
      <c r="E232" s="95">
        <f t="shared" ref="E232:I232" si="185">SUM(E226:E231)</f>
        <v>0</v>
      </c>
      <c r="F232" s="95">
        <f t="shared" si="185"/>
        <v>0</v>
      </c>
      <c r="G232" s="95">
        <f t="shared" si="185"/>
        <v>0</v>
      </c>
      <c r="H232" s="95">
        <f t="shared" si="185"/>
        <v>0</v>
      </c>
      <c r="I232" s="95">
        <f t="shared" si="185"/>
        <v>0</v>
      </c>
      <c r="J232" s="96">
        <f t="shared" si="143"/>
        <v>30</v>
      </c>
      <c r="K232" s="97">
        <f t="shared" ref="K232:AZ232" si="186">SUM(K226:K231)</f>
        <v>0</v>
      </c>
      <c r="L232" s="98">
        <f t="shared" si="186"/>
        <v>0</v>
      </c>
      <c r="M232" s="99">
        <f t="shared" si="186"/>
        <v>0</v>
      </c>
      <c r="N232" s="99">
        <f t="shared" si="186"/>
        <v>0</v>
      </c>
      <c r="O232" s="100">
        <f t="shared" si="186"/>
        <v>0</v>
      </c>
      <c r="P232" s="99">
        <f t="shared" si="186"/>
        <v>0</v>
      </c>
      <c r="Q232" s="100">
        <f t="shared" si="186"/>
        <v>0</v>
      </c>
      <c r="R232" s="99">
        <f t="shared" si="186"/>
        <v>0</v>
      </c>
      <c r="S232" s="99">
        <f t="shared" si="186"/>
        <v>0</v>
      </c>
      <c r="T232" s="100">
        <f t="shared" si="186"/>
        <v>0</v>
      </c>
      <c r="U232" s="99">
        <f t="shared" si="186"/>
        <v>0</v>
      </c>
      <c r="V232" s="100">
        <f t="shared" si="186"/>
        <v>0</v>
      </c>
      <c r="W232" s="100">
        <f t="shared" si="186"/>
        <v>0</v>
      </c>
      <c r="X232" s="100">
        <f t="shared" si="186"/>
        <v>0</v>
      </c>
      <c r="Y232" s="99">
        <f t="shared" si="186"/>
        <v>0</v>
      </c>
      <c r="Z232" s="99">
        <f t="shared" si="186"/>
        <v>0</v>
      </c>
      <c r="AA232" s="100">
        <f t="shared" si="186"/>
        <v>0</v>
      </c>
      <c r="AB232" s="99">
        <f t="shared" si="186"/>
        <v>0</v>
      </c>
      <c r="AC232" s="100">
        <f t="shared" si="186"/>
        <v>0</v>
      </c>
      <c r="AD232" s="100">
        <f t="shared" si="186"/>
        <v>0</v>
      </c>
      <c r="AE232" s="100">
        <f t="shared" si="186"/>
        <v>0</v>
      </c>
      <c r="AF232" s="100">
        <f t="shared" si="186"/>
        <v>1</v>
      </c>
      <c r="AG232" s="99">
        <f t="shared" si="186"/>
        <v>0</v>
      </c>
      <c r="AH232" s="99">
        <f t="shared" si="186"/>
        <v>0</v>
      </c>
      <c r="AI232" s="99">
        <f t="shared" si="186"/>
        <v>0</v>
      </c>
      <c r="AJ232" s="100">
        <f t="shared" si="186"/>
        <v>0</v>
      </c>
      <c r="AK232" s="99">
        <f t="shared" si="186"/>
        <v>0</v>
      </c>
      <c r="AL232" s="100">
        <f t="shared" si="186"/>
        <v>0</v>
      </c>
      <c r="AM232" s="100">
        <f t="shared" si="186"/>
        <v>0</v>
      </c>
      <c r="AN232" s="100">
        <f t="shared" si="186"/>
        <v>0</v>
      </c>
      <c r="AO232" s="100">
        <f t="shared" si="186"/>
        <v>0</v>
      </c>
      <c r="AP232" s="100">
        <f t="shared" si="186"/>
        <v>0</v>
      </c>
      <c r="AQ232" s="99">
        <f t="shared" si="186"/>
        <v>0</v>
      </c>
      <c r="AR232" s="99"/>
      <c r="AS232" s="99">
        <f t="shared" si="186"/>
        <v>0</v>
      </c>
      <c r="AT232" s="99">
        <f t="shared" si="186"/>
        <v>0</v>
      </c>
      <c r="AU232" s="99">
        <f t="shared" si="186"/>
        <v>0</v>
      </c>
      <c r="AV232" s="100">
        <f t="shared" si="186"/>
        <v>0</v>
      </c>
      <c r="AW232" s="100">
        <f t="shared" si="186"/>
        <v>0</v>
      </c>
      <c r="AX232" s="100">
        <f t="shared" si="186"/>
        <v>0</v>
      </c>
      <c r="AY232" s="99">
        <f t="shared" si="186"/>
        <v>0</v>
      </c>
      <c r="AZ232" s="101">
        <f t="shared" si="186"/>
        <v>0</v>
      </c>
      <c r="BA232" s="102">
        <f t="shared" si="179"/>
        <v>1</v>
      </c>
      <c r="BB232" s="100">
        <f t="shared" ref="BB232:BD232" si="187">SUM(BB226:BB231)</f>
        <v>0</v>
      </c>
      <c r="BC232" s="100">
        <f t="shared" si="187"/>
        <v>0</v>
      </c>
      <c r="BD232" s="100">
        <f t="shared" si="187"/>
        <v>0</v>
      </c>
      <c r="BE232" s="187">
        <f>SUM(BE226:BE231)</f>
        <v>0</v>
      </c>
      <c r="BF232" s="100">
        <f t="shared" si="160"/>
        <v>0</v>
      </c>
      <c r="BG232" s="103">
        <f t="shared" si="161"/>
        <v>29</v>
      </c>
      <c r="BH232" s="65"/>
      <c r="BI232" s="55">
        <f t="shared" si="158"/>
        <v>29</v>
      </c>
      <c r="BK232" s="1"/>
    </row>
    <row r="233" spans="1:69" ht="15" customHeight="1" outlineLevel="2">
      <c r="A233" s="219" t="s">
        <v>220</v>
      </c>
      <c r="B233" s="221" t="s">
        <v>26</v>
      </c>
      <c r="C233" s="221" t="s">
        <v>17</v>
      </c>
      <c r="D233" s="118">
        <v>26</v>
      </c>
      <c r="E233" s="118"/>
      <c r="F233" s="118"/>
      <c r="G233" s="118"/>
      <c r="H233" s="118"/>
      <c r="I233" s="118"/>
      <c r="J233" s="87">
        <f t="shared" si="143"/>
        <v>26</v>
      </c>
      <c r="K233" s="104"/>
      <c r="L233" s="105"/>
      <c r="M233" s="106"/>
      <c r="N233" s="106"/>
      <c r="O233" s="107"/>
      <c r="P233" s="106"/>
      <c r="Q233" s="107"/>
      <c r="R233" s="106"/>
      <c r="S233" s="106"/>
      <c r="T233" s="107"/>
      <c r="U233" s="106"/>
      <c r="V233" s="107"/>
      <c r="W233" s="107"/>
      <c r="X233" s="107"/>
      <c r="Y233" s="106"/>
      <c r="Z233" s="106"/>
      <c r="AA233" s="107"/>
      <c r="AB233" s="106"/>
      <c r="AC233" s="107"/>
      <c r="AD233" s="107"/>
      <c r="AE233" s="107"/>
      <c r="AF233" s="107">
        <v>1</v>
      </c>
      <c r="AG233" s="106"/>
      <c r="AH233" s="106"/>
      <c r="AI233" s="106"/>
      <c r="AJ233" s="107"/>
      <c r="AK233" s="106"/>
      <c r="AL233" s="107"/>
      <c r="AM233" s="107"/>
      <c r="AN233" s="107"/>
      <c r="AO233" s="107"/>
      <c r="AP233" s="107"/>
      <c r="AQ233" s="106"/>
      <c r="AR233" s="106"/>
      <c r="AS233" s="106"/>
      <c r="AT233" s="106"/>
      <c r="AU233" s="106"/>
      <c r="AV233" s="107"/>
      <c r="AW233" s="107"/>
      <c r="AX233" s="107"/>
      <c r="AY233" s="106"/>
      <c r="AZ233" s="108"/>
      <c r="BA233" s="92">
        <f t="shared" si="179"/>
        <v>1</v>
      </c>
      <c r="BB233" s="119"/>
      <c r="BC233" s="119">
        <v>1</v>
      </c>
      <c r="BD233" s="119"/>
      <c r="BE233" s="189"/>
      <c r="BF233" s="119">
        <f t="shared" si="160"/>
        <v>0</v>
      </c>
      <c r="BG233" s="94">
        <f t="shared" si="161"/>
        <v>24</v>
      </c>
      <c r="BH233" s="57"/>
      <c r="BI233" s="49">
        <f t="shared" si="158"/>
        <v>25</v>
      </c>
      <c r="BJ233" s="10"/>
      <c r="BK233" s="11"/>
    </row>
    <row r="234" spans="1:69" ht="15" customHeight="1" outlineLevel="2">
      <c r="A234" s="219" t="s">
        <v>220</v>
      </c>
      <c r="B234" s="221" t="s">
        <v>26</v>
      </c>
      <c r="C234" s="221" t="s">
        <v>36</v>
      </c>
      <c r="D234" s="118">
        <v>59</v>
      </c>
      <c r="E234" s="118"/>
      <c r="F234" s="118"/>
      <c r="G234" s="118"/>
      <c r="H234" s="118"/>
      <c r="I234" s="118"/>
      <c r="J234" s="87">
        <f t="shared" si="143"/>
        <v>59</v>
      </c>
      <c r="K234" s="104"/>
      <c r="L234" s="105"/>
      <c r="M234" s="106"/>
      <c r="N234" s="249">
        <v>2</v>
      </c>
      <c r="O234" s="107"/>
      <c r="P234" s="106"/>
      <c r="Q234" s="107"/>
      <c r="R234" s="106"/>
      <c r="S234" s="106"/>
      <c r="T234" s="107"/>
      <c r="U234" s="106"/>
      <c r="V234" s="107"/>
      <c r="W234" s="107"/>
      <c r="X234" s="107"/>
      <c r="Y234" s="106"/>
      <c r="Z234" s="106"/>
      <c r="AA234" s="107"/>
      <c r="AB234" s="106"/>
      <c r="AC234" s="107"/>
      <c r="AD234" s="107"/>
      <c r="AE234" s="107"/>
      <c r="AF234" s="107"/>
      <c r="AG234" s="106"/>
      <c r="AH234" s="106"/>
      <c r="AI234" s="106"/>
      <c r="AJ234" s="107"/>
      <c r="AK234" s="106"/>
      <c r="AL234" s="107">
        <v>1</v>
      </c>
      <c r="AM234" s="107"/>
      <c r="AN234" s="107"/>
      <c r="AO234" s="107"/>
      <c r="AP234" s="107">
        <v>1</v>
      </c>
      <c r="AQ234" s="106"/>
      <c r="AR234" s="106"/>
      <c r="AS234" s="106"/>
      <c r="AT234" s="106"/>
      <c r="AU234" s="106"/>
      <c r="AV234" s="107"/>
      <c r="AW234" s="107"/>
      <c r="AX234" s="107">
        <v>1</v>
      </c>
      <c r="AY234" s="106"/>
      <c r="AZ234" s="108"/>
      <c r="BA234" s="92">
        <f t="shared" si="179"/>
        <v>5</v>
      </c>
      <c r="BB234" s="119"/>
      <c r="BC234" s="119">
        <v>1</v>
      </c>
      <c r="BD234" s="119"/>
      <c r="BE234" s="189"/>
      <c r="BF234" s="119">
        <f t="shared" si="160"/>
        <v>0</v>
      </c>
      <c r="BG234" s="94">
        <f t="shared" si="161"/>
        <v>53</v>
      </c>
      <c r="BH234" s="57"/>
      <c r="BI234" s="49">
        <f t="shared" si="158"/>
        <v>54</v>
      </c>
      <c r="BJ234" s="10"/>
      <c r="BK234" s="11"/>
    </row>
    <row r="235" spans="1:69" ht="15" customHeight="1" outlineLevel="2">
      <c r="A235" s="219" t="s">
        <v>220</v>
      </c>
      <c r="B235" s="221" t="s">
        <v>26</v>
      </c>
      <c r="C235" s="221" t="s">
        <v>30</v>
      </c>
      <c r="D235" s="118">
        <v>11</v>
      </c>
      <c r="E235" s="118"/>
      <c r="F235" s="118"/>
      <c r="G235" s="118"/>
      <c r="H235" s="118"/>
      <c r="I235" s="118"/>
      <c r="J235" s="87">
        <f t="shared" si="143"/>
        <v>11</v>
      </c>
      <c r="K235" s="104"/>
      <c r="L235" s="105"/>
      <c r="M235" s="106"/>
      <c r="N235" s="106"/>
      <c r="O235" s="107"/>
      <c r="P235" s="106"/>
      <c r="Q235" s="107"/>
      <c r="R235" s="106"/>
      <c r="S235" s="106"/>
      <c r="T235" s="107"/>
      <c r="U235" s="106"/>
      <c r="V235" s="107"/>
      <c r="W235" s="107"/>
      <c r="X235" s="107"/>
      <c r="Y235" s="106"/>
      <c r="Z235" s="106"/>
      <c r="AA235" s="107"/>
      <c r="AB235" s="106"/>
      <c r="AC235" s="107"/>
      <c r="AD235" s="107"/>
      <c r="AE235" s="107"/>
      <c r="AF235" s="107"/>
      <c r="AG235" s="106"/>
      <c r="AH235" s="106"/>
      <c r="AI235" s="106"/>
      <c r="AJ235" s="107"/>
      <c r="AK235" s="106"/>
      <c r="AL235" s="107">
        <v>1</v>
      </c>
      <c r="AM235" s="107"/>
      <c r="AN235" s="107"/>
      <c r="AO235" s="107"/>
      <c r="AP235" s="107"/>
      <c r="AQ235" s="106"/>
      <c r="AR235" s="106"/>
      <c r="AS235" s="106"/>
      <c r="AT235" s="106"/>
      <c r="AU235" s="106"/>
      <c r="AV235" s="107"/>
      <c r="AW235" s="107"/>
      <c r="AX235" s="107"/>
      <c r="AY235" s="106"/>
      <c r="AZ235" s="108"/>
      <c r="BA235" s="92">
        <f t="shared" si="179"/>
        <v>1</v>
      </c>
      <c r="BB235" s="119"/>
      <c r="BC235" s="119"/>
      <c r="BD235" s="119"/>
      <c r="BE235" s="189"/>
      <c r="BF235" s="119">
        <f t="shared" si="160"/>
        <v>0</v>
      </c>
      <c r="BG235" s="94">
        <f t="shared" si="161"/>
        <v>10</v>
      </c>
      <c r="BH235" s="57"/>
      <c r="BI235" s="49">
        <f t="shared" si="158"/>
        <v>10</v>
      </c>
      <c r="BJ235" s="10"/>
      <c r="BK235" s="11"/>
    </row>
    <row r="236" spans="1:69" ht="15" customHeight="1" outlineLevel="2">
      <c r="A236" s="219" t="s">
        <v>220</v>
      </c>
      <c r="B236" s="221" t="s">
        <v>26</v>
      </c>
      <c r="C236" s="221" t="s">
        <v>14</v>
      </c>
      <c r="D236" s="118"/>
      <c r="E236" s="118"/>
      <c r="F236" s="118"/>
      <c r="G236" s="118"/>
      <c r="H236" s="118"/>
      <c r="I236" s="118"/>
      <c r="J236" s="87">
        <f t="shared" si="143"/>
        <v>0</v>
      </c>
      <c r="K236" s="104"/>
      <c r="L236" s="105"/>
      <c r="M236" s="106"/>
      <c r="N236" s="106"/>
      <c r="O236" s="107"/>
      <c r="P236" s="106"/>
      <c r="Q236" s="107"/>
      <c r="R236" s="106"/>
      <c r="S236" s="106"/>
      <c r="T236" s="107"/>
      <c r="U236" s="106"/>
      <c r="V236" s="107"/>
      <c r="W236" s="107"/>
      <c r="X236" s="107"/>
      <c r="Y236" s="106"/>
      <c r="Z236" s="106"/>
      <c r="AA236" s="107"/>
      <c r="AB236" s="106"/>
      <c r="AC236" s="107"/>
      <c r="AD236" s="107"/>
      <c r="AE236" s="107"/>
      <c r="AF236" s="107"/>
      <c r="AG236" s="106"/>
      <c r="AH236" s="106"/>
      <c r="AI236" s="106"/>
      <c r="AJ236" s="107"/>
      <c r="AK236" s="106"/>
      <c r="AL236" s="107"/>
      <c r="AM236" s="107"/>
      <c r="AN236" s="107"/>
      <c r="AO236" s="107"/>
      <c r="AP236" s="107"/>
      <c r="AQ236" s="106"/>
      <c r="AR236" s="106"/>
      <c r="AS236" s="106"/>
      <c r="AT236" s="106"/>
      <c r="AU236" s="106"/>
      <c r="AV236" s="107"/>
      <c r="AW236" s="107"/>
      <c r="AX236" s="107"/>
      <c r="AY236" s="106"/>
      <c r="AZ236" s="108"/>
      <c r="BA236" s="92">
        <f t="shared" si="179"/>
        <v>0</v>
      </c>
      <c r="BB236" s="119"/>
      <c r="BC236" s="119"/>
      <c r="BD236" s="119"/>
      <c r="BE236" s="189"/>
      <c r="BF236" s="119">
        <f t="shared" si="160"/>
        <v>0</v>
      </c>
      <c r="BG236" s="94">
        <f t="shared" si="161"/>
        <v>0</v>
      </c>
      <c r="BH236" s="57"/>
      <c r="BI236" s="49">
        <f t="shared" si="158"/>
        <v>0</v>
      </c>
      <c r="BJ236" s="10"/>
      <c r="BK236" s="11"/>
    </row>
    <row r="237" spans="1:69" ht="15" customHeight="1" outlineLevel="2">
      <c r="A237" s="219" t="s">
        <v>220</v>
      </c>
      <c r="B237" s="221" t="s">
        <v>26</v>
      </c>
      <c r="C237" s="221" t="s">
        <v>22</v>
      </c>
      <c r="D237" s="118"/>
      <c r="E237" s="118"/>
      <c r="F237" s="118"/>
      <c r="G237" s="118"/>
      <c r="H237" s="118"/>
      <c r="I237" s="118"/>
      <c r="J237" s="87">
        <f t="shared" si="143"/>
        <v>0</v>
      </c>
      <c r="K237" s="104"/>
      <c r="L237" s="105"/>
      <c r="M237" s="106"/>
      <c r="N237" s="106"/>
      <c r="O237" s="107"/>
      <c r="P237" s="106"/>
      <c r="Q237" s="107"/>
      <c r="R237" s="106"/>
      <c r="S237" s="106"/>
      <c r="T237" s="107"/>
      <c r="U237" s="106"/>
      <c r="V237" s="107"/>
      <c r="W237" s="107"/>
      <c r="X237" s="107"/>
      <c r="Y237" s="106"/>
      <c r="Z237" s="106"/>
      <c r="AA237" s="107"/>
      <c r="AB237" s="106"/>
      <c r="AC237" s="107"/>
      <c r="AD237" s="107"/>
      <c r="AE237" s="107"/>
      <c r="AF237" s="107"/>
      <c r="AG237" s="106"/>
      <c r="AH237" s="106"/>
      <c r="AI237" s="106"/>
      <c r="AJ237" s="107"/>
      <c r="AK237" s="106"/>
      <c r="AL237" s="107"/>
      <c r="AM237" s="107"/>
      <c r="AN237" s="107"/>
      <c r="AO237" s="107"/>
      <c r="AP237" s="107"/>
      <c r="AQ237" s="106"/>
      <c r="AR237" s="106"/>
      <c r="AS237" s="106"/>
      <c r="AT237" s="106"/>
      <c r="AU237" s="106"/>
      <c r="AV237" s="107"/>
      <c r="AW237" s="107"/>
      <c r="AX237" s="107"/>
      <c r="AY237" s="106"/>
      <c r="AZ237" s="108"/>
      <c r="BA237" s="92">
        <f t="shared" si="179"/>
        <v>0</v>
      </c>
      <c r="BB237" s="119"/>
      <c r="BC237" s="119"/>
      <c r="BD237" s="119"/>
      <c r="BE237" s="189"/>
      <c r="BF237" s="119">
        <f t="shared" si="160"/>
        <v>0</v>
      </c>
      <c r="BG237" s="94">
        <f t="shared" si="161"/>
        <v>0</v>
      </c>
      <c r="BH237" s="57"/>
      <c r="BI237" s="49">
        <f t="shared" si="158"/>
        <v>0</v>
      </c>
      <c r="BJ237" s="10"/>
      <c r="BK237" s="11"/>
    </row>
    <row r="238" spans="1:69" ht="15" customHeight="1" outlineLevel="2">
      <c r="A238" s="219" t="s">
        <v>220</v>
      </c>
      <c r="B238" s="221" t="s">
        <v>26</v>
      </c>
      <c r="C238" s="221" t="s">
        <v>15</v>
      </c>
      <c r="D238" s="118">
        <v>2</v>
      </c>
      <c r="E238" s="118"/>
      <c r="F238" s="118"/>
      <c r="G238" s="118"/>
      <c r="H238" s="118"/>
      <c r="I238" s="118"/>
      <c r="J238" s="87">
        <f t="shared" si="143"/>
        <v>2</v>
      </c>
      <c r="K238" s="104"/>
      <c r="L238" s="105"/>
      <c r="M238" s="106"/>
      <c r="N238" s="106"/>
      <c r="O238" s="107"/>
      <c r="P238" s="106"/>
      <c r="Q238" s="107"/>
      <c r="R238" s="106"/>
      <c r="S238" s="106"/>
      <c r="T238" s="107"/>
      <c r="U238" s="106"/>
      <c r="V238" s="107"/>
      <c r="W238" s="107"/>
      <c r="X238" s="107"/>
      <c r="Y238" s="106"/>
      <c r="Z238" s="106"/>
      <c r="AA238" s="107"/>
      <c r="AB238" s="106"/>
      <c r="AC238" s="107"/>
      <c r="AD238" s="107"/>
      <c r="AE238" s="107"/>
      <c r="AF238" s="107"/>
      <c r="AG238" s="106"/>
      <c r="AH238" s="106"/>
      <c r="AI238" s="106"/>
      <c r="AJ238" s="107"/>
      <c r="AK238" s="106"/>
      <c r="AL238" s="107"/>
      <c r="AM238" s="107"/>
      <c r="AN238" s="107"/>
      <c r="AO238" s="107"/>
      <c r="AP238" s="107"/>
      <c r="AQ238" s="106"/>
      <c r="AR238" s="106"/>
      <c r="AS238" s="106"/>
      <c r="AT238" s="106"/>
      <c r="AU238" s="106"/>
      <c r="AV238" s="107"/>
      <c r="AW238" s="107"/>
      <c r="AX238" s="107"/>
      <c r="AY238" s="106"/>
      <c r="AZ238" s="108"/>
      <c r="BA238" s="92">
        <f t="shared" si="179"/>
        <v>0</v>
      </c>
      <c r="BB238" s="119"/>
      <c r="BC238" s="119">
        <v>2</v>
      </c>
      <c r="BD238" s="119"/>
      <c r="BE238" s="189"/>
      <c r="BF238" s="119">
        <f t="shared" si="160"/>
        <v>0</v>
      </c>
      <c r="BG238" s="94">
        <f t="shared" si="161"/>
        <v>0</v>
      </c>
      <c r="BH238" s="57"/>
      <c r="BI238" s="49">
        <f t="shared" si="158"/>
        <v>2</v>
      </c>
      <c r="BJ238" s="10"/>
      <c r="BK238" s="11"/>
    </row>
    <row r="239" spans="1:69" s="13" customFormat="1" ht="15" customHeight="1" outlineLevel="1">
      <c r="A239" s="222" t="s">
        <v>220</v>
      </c>
      <c r="B239" s="223"/>
      <c r="C239" s="223"/>
      <c r="D239" s="95">
        <f t="shared" ref="D239" si="188">SUM(D233:D238)</f>
        <v>98</v>
      </c>
      <c r="E239" s="95">
        <f t="shared" ref="E239:F239" si="189">SUM(E233:E238)</f>
        <v>0</v>
      </c>
      <c r="F239" s="95">
        <f t="shared" si="189"/>
        <v>0</v>
      </c>
      <c r="G239" s="95">
        <f>SUM(G233:G238)</f>
        <v>0</v>
      </c>
      <c r="H239" s="95">
        <f t="shared" ref="H239:I239" si="190">SUM(H233:H238)</f>
        <v>0</v>
      </c>
      <c r="I239" s="95">
        <f t="shared" si="190"/>
        <v>0</v>
      </c>
      <c r="J239" s="96">
        <f t="shared" si="143"/>
        <v>98</v>
      </c>
      <c r="K239" s="97">
        <f t="shared" ref="K239:AZ239" si="191">SUM(K233:K238)</f>
        <v>0</v>
      </c>
      <c r="L239" s="98">
        <f t="shared" si="191"/>
        <v>0</v>
      </c>
      <c r="M239" s="99">
        <f t="shared" si="191"/>
        <v>0</v>
      </c>
      <c r="N239" s="99">
        <f t="shared" si="191"/>
        <v>2</v>
      </c>
      <c r="O239" s="100">
        <f t="shared" si="191"/>
        <v>0</v>
      </c>
      <c r="P239" s="99">
        <f t="shared" si="191"/>
        <v>0</v>
      </c>
      <c r="Q239" s="100">
        <f t="shared" si="191"/>
        <v>0</v>
      </c>
      <c r="R239" s="99">
        <f t="shared" si="191"/>
        <v>0</v>
      </c>
      <c r="S239" s="99">
        <f t="shared" si="191"/>
        <v>0</v>
      </c>
      <c r="T239" s="100">
        <f t="shared" si="191"/>
        <v>0</v>
      </c>
      <c r="U239" s="99">
        <f t="shared" si="191"/>
        <v>0</v>
      </c>
      <c r="V239" s="100">
        <f t="shared" si="191"/>
        <v>0</v>
      </c>
      <c r="W239" s="100">
        <f t="shared" si="191"/>
        <v>0</v>
      </c>
      <c r="X239" s="100">
        <f t="shared" si="191"/>
        <v>0</v>
      </c>
      <c r="Y239" s="99">
        <f t="shared" si="191"/>
        <v>0</v>
      </c>
      <c r="Z239" s="99">
        <f t="shared" si="191"/>
        <v>0</v>
      </c>
      <c r="AA239" s="100">
        <f t="shared" si="191"/>
        <v>0</v>
      </c>
      <c r="AB239" s="99">
        <f t="shared" si="191"/>
        <v>0</v>
      </c>
      <c r="AC239" s="100">
        <f t="shared" si="191"/>
        <v>0</v>
      </c>
      <c r="AD239" s="100">
        <f t="shared" si="191"/>
        <v>0</v>
      </c>
      <c r="AE239" s="100">
        <f t="shared" si="191"/>
        <v>0</v>
      </c>
      <c r="AF239" s="100">
        <f t="shared" si="191"/>
        <v>1</v>
      </c>
      <c r="AG239" s="99">
        <f t="shared" si="191"/>
        <v>0</v>
      </c>
      <c r="AH239" s="99">
        <f t="shared" si="191"/>
        <v>0</v>
      </c>
      <c r="AI239" s="99">
        <f t="shared" si="191"/>
        <v>0</v>
      </c>
      <c r="AJ239" s="100">
        <f t="shared" si="191"/>
        <v>0</v>
      </c>
      <c r="AK239" s="99">
        <f t="shared" si="191"/>
        <v>0</v>
      </c>
      <c r="AL239" s="100">
        <f t="shared" si="191"/>
        <v>2</v>
      </c>
      <c r="AM239" s="100">
        <f t="shared" si="191"/>
        <v>0</v>
      </c>
      <c r="AN239" s="100">
        <f t="shared" si="191"/>
        <v>0</v>
      </c>
      <c r="AO239" s="100">
        <f t="shared" si="191"/>
        <v>0</v>
      </c>
      <c r="AP239" s="100">
        <f t="shared" si="191"/>
        <v>1</v>
      </c>
      <c r="AQ239" s="99">
        <f t="shared" si="191"/>
        <v>0</v>
      </c>
      <c r="AR239" s="99"/>
      <c r="AS239" s="99">
        <f t="shared" si="191"/>
        <v>0</v>
      </c>
      <c r="AT239" s="99">
        <f t="shared" si="191"/>
        <v>0</v>
      </c>
      <c r="AU239" s="99">
        <f t="shared" si="191"/>
        <v>0</v>
      </c>
      <c r="AV239" s="100">
        <f t="shared" si="191"/>
        <v>0</v>
      </c>
      <c r="AW239" s="100">
        <f t="shared" si="191"/>
        <v>0</v>
      </c>
      <c r="AX239" s="100">
        <f t="shared" si="191"/>
        <v>1</v>
      </c>
      <c r="AY239" s="99">
        <f t="shared" si="191"/>
        <v>0</v>
      </c>
      <c r="AZ239" s="101">
        <f t="shared" si="191"/>
        <v>0</v>
      </c>
      <c r="BA239" s="102">
        <f t="shared" si="179"/>
        <v>7</v>
      </c>
      <c r="BB239" s="100">
        <f t="shared" ref="BB239:BD239" si="192">SUM(BB233:BB238)</f>
        <v>0</v>
      </c>
      <c r="BC239" s="100">
        <f t="shared" si="192"/>
        <v>4</v>
      </c>
      <c r="BD239" s="100">
        <f t="shared" si="192"/>
        <v>0</v>
      </c>
      <c r="BE239" s="187">
        <f>SUM(BE233:BE238)</f>
        <v>0</v>
      </c>
      <c r="BF239" s="100">
        <f t="shared" si="160"/>
        <v>0</v>
      </c>
      <c r="BG239" s="103">
        <f t="shared" si="161"/>
        <v>87</v>
      </c>
      <c r="BH239" s="65"/>
      <c r="BI239" s="55">
        <f t="shared" si="158"/>
        <v>91</v>
      </c>
      <c r="BK239" s="1"/>
    </row>
    <row r="240" spans="1:69" ht="15" customHeight="1" outlineLevel="2">
      <c r="A240" s="219" t="s">
        <v>220</v>
      </c>
      <c r="B240" s="220" t="s">
        <v>42</v>
      </c>
      <c r="C240" s="221" t="s">
        <v>17</v>
      </c>
      <c r="D240" s="118">
        <v>6</v>
      </c>
      <c r="E240" s="118"/>
      <c r="F240" s="118"/>
      <c r="G240" s="118"/>
      <c r="H240" s="118"/>
      <c r="I240" s="118"/>
      <c r="J240" s="87">
        <f t="shared" si="143"/>
        <v>6</v>
      </c>
      <c r="K240" s="104"/>
      <c r="L240" s="105"/>
      <c r="M240" s="106"/>
      <c r="N240" s="249">
        <v>1</v>
      </c>
      <c r="O240" s="107"/>
      <c r="P240" s="106"/>
      <c r="Q240" s="107"/>
      <c r="R240" s="106"/>
      <c r="S240" s="106"/>
      <c r="T240" s="107"/>
      <c r="U240" s="106"/>
      <c r="V240" s="107"/>
      <c r="W240" s="107"/>
      <c r="X240" s="107"/>
      <c r="Y240" s="106"/>
      <c r="Z240" s="106"/>
      <c r="AA240" s="107"/>
      <c r="AB240" s="106"/>
      <c r="AC240" s="107"/>
      <c r="AD240" s="107"/>
      <c r="AE240" s="107"/>
      <c r="AF240" s="107"/>
      <c r="AG240" s="106"/>
      <c r="AH240" s="106"/>
      <c r="AI240" s="106"/>
      <c r="AJ240" s="107"/>
      <c r="AK240" s="106"/>
      <c r="AL240" s="107"/>
      <c r="AM240" s="107"/>
      <c r="AN240" s="107"/>
      <c r="AO240" s="107"/>
      <c r="AP240" s="107"/>
      <c r="AQ240" s="106"/>
      <c r="AR240" s="106"/>
      <c r="AS240" s="106"/>
      <c r="AT240" s="106"/>
      <c r="AU240" s="106"/>
      <c r="AV240" s="107"/>
      <c r="AW240" s="107"/>
      <c r="AX240" s="107"/>
      <c r="AY240" s="106"/>
      <c r="AZ240" s="108"/>
      <c r="BA240" s="92">
        <f t="shared" si="179"/>
        <v>1</v>
      </c>
      <c r="BB240" s="119"/>
      <c r="BC240" s="119"/>
      <c r="BD240" s="119"/>
      <c r="BE240" s="189">
        <v>1</v>
      </c>
      <c r="BF240" s="119">
        <f t="shared" si="160"/>
        <v>1</v>
      </c>
      <c r="BG240" s="94">
        <f t="shared" si="161"/>
        <v>4</v>
      </c>
      <c r="BH240" s="57"/>
      <c r="BI240" s="49">
        <f t="shared" si="158"/>
        <v>6</v>
      </c>
      <c r="BK240" s="5"/>
    </row>
    <row r="241" spans="1:63" ht="15" customHeight="1" outlineLevel="2">
      <c r="A241" s="219" t="s">
        <v>220</v>
      </c>
      <c r="B241" s="220" t="s">
        <v>42</v>
      </c>
      <c r="C241" s="221" t="s">
        <v>36</v>
      </c>
      <c r="D241" s="118">
        <v>10</v>
      </c>
      <c r="E241" s="118"/>
      <c r="F241" s="118"/>
      <c r="G241" s="118"/>
      <c r="H241" s="118"/>
      <c r="I241" s="118"/>
      <c r="J241" s="87">
        <f t="shared" si="143"/>
        <v>10</v>
      </c>
      <c r="K241" s="104"/>
      <c r="L241" s="105"/>
      <c r="M241" s="106"/>
      <c r="N241" s="249">
        <v>1</v>
      </c>
      <c r="O241" s="107"/>
      <c r="P241" s="106"/>
      <c r="Q241" s="107"/>
      <c r="R241" s="106"/>
      <c r="S241" s="106"/>
      <c r="T241" s="107"/>
      <c r="U241" s="106"/>
      <c r="V241" s="107"/>
      <c r="W241" s="254">
        <v>1</v>
      </c>
      <c r="X241" s="107"/>
      <c r="Y241" s="106"/>
      <c r="Z241" s="106"/>
      <c r="AA241" s="107"/>
      <c r="AB241" s="106"/>
      <c r="AC241" s="107"/>
      <c r="AD241" s="107"/>
      <c r="AE241" s="107"/>
      <c r="AF241" s="107"/>
      <c r="AG241" s="106"/>
      <c r="AH241" s="106"/>
      <c r="AI241" s="106"/>
      <c r="AJ241" s="107"/>
      <c r="AK241" s="106"/>
      <c r="AL241" s="107"/>
      <c r="AM241" s="107"/>
      <c r="AN241" s="107"/>
      <c r="AO241" s="107"/>
      <c r="AP241" s="107"/>
      <c r="AQ241" s="106"/>
      <c r="AR241" s="106"/>
      <c r="AS241" s="106"/>
      <c r="AT241" s="106"/>
      <c r="AU241" s="106"/>
      <c r="AV241" s="107"/>
      <c r="AW241" s="107"/>
      <c r="AX241" s="107">
        <v>1</v>
      </c>
      <c r="AY241" s="106"/>
      <c r="AZ241" s="108"/>
      <c r="BA241" s="92">
        <f t="shared" si="179"/>
        <v>3</v>
      </c>
      <c r="BB241" s="119"/>
      <c r="BC241" s="119"/>
      <c r="BD241" s="93"/>
      <c r="BE241" s="186">
        <v>1</v>
      </c>
      <c r="BF241" s="119">
        <f t="shared" si="160"/>
        <v>1</v>
      </c>
      <c r="BG241" s="94">
        <f t="shared" si="161"/>
        <v>6</v>
      </c>
      <c r="BH241" s="57"/>
      <c r="BI241" s="49">
        <f t="shared" si="158"/>
        <v>8</v>
      </c>
      <c r="BK241" s="5"/>
    </row>
    <row r="242" spans="1:63" ht="15" customHeight="1" outlineLevel="2">
      <c r="A242" s="219" t="s">
        <v>220</v>
      </c>
      <c r="B242" s="220" t="s">
        <v>42</v>
      </c>
      <c r="C242" s="221" t="s">
        <v>14</v>
      </c>
      <c r="D242" s="118">
        <v>17</v>
      </c>
      <c r="E242" s="118"/>
      <c r="F242" s="118"/>
      <c r="G242" s="118"/>
      <c r="H242" s="118"/>
      <c r="I242" s="118"/>
      <c r="J242" s="87">
        <f t="shared" si="143"/>
        <v>17</v>
      </c>
      <c r="K242" s="104"/>
      <c r="L242" s="105"/>
      <c r="M242" s="106"/>
      <c r="N242" s="249">
        <v>1</v>
      </c>
      <c r="O242" s="107"/>
      <c r="P242" s="106"/>
      <c r="Q242" s="107"/>
      <c r="R242" s="106"/>
      <c r="S242" s="106"/>
      <c r="T242" s="107"/>
      <c r="U242" s="106"/>
      <c r="V242" s="107"/>
      <c r="W242" s="107"/>
      <c r="X242" s="107"/>
      <c r="Y242" s="106"/>
      <c r="Z242" s="106"/>
      <c r="AA242" s="107"/>
      <c r="AB242" s="106"/>
      <c r="AC242" s="107"/>
      <c r="AD242" s="107"/>
      <c r="AE242" s="107"/>
      <c r="AF242" s="107"/>
      <c r="AG242" s="106"/>
      <c r="AH242" s="106"/>
      <c r="AI242" s="106"/>
      <c r="AJ242" s="107"/>
      <c r="AK242" s="106">
        <v>1</v>
      </c>
      <c r="AL242" s="107">
        <v>1</v>
      </c>
      <c r="AM242" s="107"/>
      <c r="AN242" s="107"/>
      <c r="AO242" s="107"/>
      <c r="AP242" s="107"/>
      <c r="AQ242" s="106"/>
      <c r="AR242" s="106"/>
      <c r="AS242" s="106"/>
      <c r="AT242" s="106"/>
      <c r="AU242" s="106"/>
      <c r="AV242" s="107"/>
      <c r="AW242" s="107"/>
      <c r="AX242" s="107"/>
      <c r="AY242" s="106"/>
      <c r="AZ242" s="108"/>
      <c r="BA242" s="92">
        <f t="shared" si="179"/>
        <v>3</v>
      </c>
      <c r="BB242" s="119"/>
      <c r="BC242" s="119"/>
      <c r="BD242" s="119"/>
      <c r="BE242" s="189"/>
      <c r="BF242" s="119">
        <f t="shared" si="160"/>
        <v>0</v>
      </c>
      <c r="BG242" s="94">
        <f t="shared" si="161"/>
        <v>14</v>
      </c>
      <c r="BH242" s="57"/>
      <c r="BI242" s="49">
        <f t="shared" si="158"/>
        <v>14</v>
      </c>
      <c r="BK242" s="5"/>
    </row>
    <row r="243" spans="1:63" ht="15" customHeight="1" outlineLevel="2">
      <c r="A243" s="219" t="s">
        <v>220</v>
      </c>
      <c r="B243" s="220" t="s">
        <v>42</v>
      </c>
      <c r="C243" s="221" t="s">
        <v>23</v>
      </c>
      <c r="D243" s="118">
        <v>1</v>
      </c>
      <c r="E243" s="118"/>
      <c r="F243" s="118"/>
      <c r="G243" s="118"/>
      <c r="H243" s="118"/>
      <c r="I243" s="118"/>
      <c r="J243" s="87">
        <f t="shared" si="143"/>
        <v>1</v>
      </c>
      <c r="K243" s="104"/>
      <c r="L243" s="105"/>
      <c r="M243" s="106"/>
      <c r="N243" s="106"/>
      <c r="O243" s="107"/>
      <c r="P243" s="106"/>
      <c r="Q243" s="107"/>
      <c r="R243" s="106"/>
      <c r="S243" s="106"/>
      <c r="T243" s="107"/>
      <c r="U243" s="106"/>
      <c r="V243" s="107"/>
      <c r="W243" s="107"/>
      <c r="X243" s="107"/>
      <c r="Y243" s="106"/>
      <c r="Z243" s="106"/>
      <c r="AA243" s="107"/>
      <c r="AB243" s="106"/>
      <c r="AC243" s="107"/>
      <c r="AD243" s="107"/>
      <c r="AE243" s="107"/>
      <c r="AF243" s="107"/>
      <c r="AG243" s="106"/>
      <c r="AH243" s="106"/>
      <c r="AI243" s="106"/>
      <c r="AJ243" s="107"/>
      <c r="AK243" s="106"/>
      <c r="AL243" s="107"/>
      <c r="AM243" s="107"/>
      <c r="AN243" s="107"/>
      <c r="AO243" s="107"/>
      <c r="AP243" s="107"/>
      <c r="AQ243" s="106"/>
      <c r="AR243" s="106"/>
      <c r="AS243" s="106"/>
      <c r="AT243" s="106"/>
      <c r="AU243" s="106"/>
      <c r="AV243" s="107"/>
      <c r="AW243" s="107"/>
      <c r="AX243" s="107"/>
      <c r="AY243" s="106"/>
      <c r="AZ243" s="108"/>
      <c r="BA243" s="92">
        <f t="shared" si="179"/>
        <v>0</v>
      </c>
      <c r="BB243" s="119"/>
      <c r="BC243" s="119"/>
      <c r="BD243" s="119"/>
      <c r="BE243" s="189">
        <v>1</v>
      </c>
      <c r="BF243" s="119">
        <f t="shared" si="160"/>
        <v>1</v>
      </c>
      <c r="BG243" s="94">
        <f t="shared" si="161"/>
        <v>0</v>
      </c>
      <c r="BH243" s="57"/>
      <c r="BI243" s="49">
        <f t="shared" si="158"/>
        <v>2</v>
      </c>
      <c r="BK243" s="5"/>
    </row>
    <row r="244" spans="1:63" ht="15" customHeight="1" outlineLevel="2">
      <c r="A244" s="219" t="s">
        <v>220</v>
      </c>
      <c r="B244" s="220" t="s">
        <v>42</v>
      </c>
      <c r="C244" s="221" t="s">
        <v>22</v>
      </c>
      <c r="D244" s="118">
        <v>1</v>
      </c>
      <c r="E244" s="118"/>
      <c r="F244" s="118"/>
      <c r="G244" s="118"/>
      <c r="H244" s="118"/>
      <c r="I244" s="118"/>
      <c r="J244" s="87">
        <f t="shared" si="143"/>
        <v>1</v>
      </c>
      <c r="K244" s="104"/>
      <c r="L244" s="105"/>
      <c r="M244" s="106"/>
      <c r="N244" s="106"/>
      <c r="O244" s="107"/>
      <c r="P244" s="106"/>
      <c r="Q244" s="107"/>
      <c r="R244" s="106"/>
      <c r="S244" s="106"/>
      <c r="T244" s="107"/>
      <c r="U244" s="106"/>
      <c r="V244" s="107"/>
      <c r="W244" s="107"/>
      <c r="X244" s="107"/>
      <c r="Y244" s="106"/>
      <c r="Z244" s="106"/>
      <c r="AA244" s="107"/>
      <c r="AB244" s="106"/>
      <c r="AC244" s="107"/>
      <c r="AD244" s="107"/>
      <c r="AE244" s="107"/>
      <c r="AF244" s="107"/>
      <c r="AG244" s="106"/>
      <c r="AH244" s="106"/>
      <c r="AI244" s="106"/>
      <c r="AJ244" s="107"/>
      <c r="AK244" s="106"/>
      <c r="AL244" s="107"/>
      <c r="AM244" s="107"/>
      <c r="AN244" s="107"/>
      <c r="AO244" s="107"/>
      <c r="AP244" s="107"/>
      <c r="AQ244" s="106"/>
      <c r="AR244" s="106"/>
      <c r="AS244" s="106"/>
      <c r="AT244" s="106"/>
      <c r="AU244" s="106"/>
      <c r="AV244" s="107"/>
      <c r="AW244" s="107"/>
      <c r="AX244" s="107">
        <v>1</v>
      </c>
      <c r="AY244" s="106"/>
      <c r="AZ244" s="108"/>
      <c r="BA244" s="92">
        <f t="shared" si="179"/>
        <v>1</v>
      </c>
      <c r="BB244" s="119"/>
      <c r="BC244" s="119"/>
      <c r="BD244" s="93"/>
      <c r="BE244" s="186"/>
      <c r="BF244" s="119">
        <f t="shared" si="160"/>
        <v>0</v>
      </c>
      <c r="BG244" s="94">
        <f t="shared" si="161"/>
        <v>0</v>
      </c>
      <c r="BH244" s="57"/>
      <c r="BI244" s="49">
        <f t="shared" si="158"/>
        <v>0</v>
      </c>
      <c r="BK244" s="5"/>
    </row>
    <row r="245" spans="1:63" ht="15" customHeight="1" outlineLevel="2">
      <c r="A245" s="219" t="s">
        <v>220</v>
      </c>
      <c r="B245" s="220" t="s">
        <v>42</v>
      </c>
      <c r="C245" s="221" t="s">
        <v>15</v>
      </c>
      <c r="D245" s="118">
        <v>24</v>
      </c>
      <c r="E245" s="118"/>
      <c r="F245" s="118"/>
      <c r="G245" s="118"/>
      <c r="H245" s="118"/>
      <c r="I245" s="118"/>
      <c r="J245" s="87">
        <f t="shared" si="143"/>
        <v>24</v>
      </c>
      <c r="K245" s="104"/>
      <c r="L245" s="105"/>
      <c r="M245" s="106"/>
      <c r="N245" s="106"/>
      <c r="O245" s="107"/>
      <c r="P245" s="106"/>
      <c r="Q245" s="254">
        <v>1</v>
      </c>
      <c r="R245" s="106"/>
      <c r="S245" s="106"/>
      <c r="T245" s="107"/>
      <c r="U245" s="106"/>
      <c r="V245" s="107"/>
      <c r="W245" s="107"/>
      <c r="X245" s="107"/>
      <c r="Y245" s="106"/>
      <c r="Z245" s="106"/>
      <c r="AA245" s="107"/>
      <c r="AB245" s="106"/>
      <c r="AC245" s="107"/>
      <c r="AD245" s="107"/>
      <c r="AE245" s="107"/>
      <c r="AF245" s="107"/>
      <c r="AG245" s="106"/>
      <c r="AH245" s="106"/>
      <c r="AI245" s="106"/>
      <c r="AJ245" s="107">
        <v>1</v>
      </c>
      <c r="AK245" s="106"/>
      <c r="AL245" s="107">
        <v>1</v>
      </c>
      <c r="AM245" s="107"/>
      <c r="AN245" s="107"/>
      <c r="AO245" s="107"/>
      <c r="AP245" s="107">
        <v>1</v>
      </c>
      <c r="AQ245" s="106"/>
      <c r="AR245" s="106"/>
      <c r="AS245" s="106"/>
      <c r="AT245" s="106"/>
      <c r="AU245" s="106"/>
      <c r="AV245" s="107"/>
      <c r="AW245" s="107"/>
      <c r="AX245" s="107"/>
      <c r="AY245" s="106"/>
      <c r="AZ245" s="108"/>
      <c r="BA245" s="92">
        <f t="shared" si="179"/>
        <v>4</v>
      </c>
      <c r="BB245" s="119"/>
      <c r="BC245" s="119"/>
      <c r="BD245" s="119"/>
      <c r="BE245" s="189">
        <v>8</v>
      </c>
      <c r="BF245" s="119">
        <f t="shared" si="160"/>
        <v>8</v>
      </c>
      <c r="BG245" s="94">
        <f t="shared" si="161"/>
        <v>12</v>
      </c>
      <c r="BH245" s="57"/>
      <c r="BI245" s="49">
        <f t="shared" si="158"/>
        <v>28</v>
      </c>
      <c r="BK245" s="5"/>
    </row>
    <row r="246" spans="1:63" s="13" customFormat="1" ht="15" customHeight="1" outlineLevel="1">
      <c r="A246" s="222" t="s">
        <v>220</v>
      </c>
      <c r="B246" s="223"/>
      <c r="C246" s="223"/>
      <c r="D246" s="95">
        <f t="shared" ref="D246:I246" si="193">SUM(D240:D245)</f>
        <v>59</v>
      </c>
      <c r="E246" s="95">
        <f t="shared" si="193"/>
        <v>0</v>
      </c>
      <c r="F246" s="95">
        <f t="shared" si="193"/>
        <v>0</v>
      </c>
      <c r="G246" s="95">
        <f t="shared" si="193"/>
        <v>0</v>
      </c>
      <c r="H246" s="95">
        <f t="shared" si="193"/>
        <v>0</v>
      </c>
      <c r="I246" s="95">
        <f t="shared" si="193"/>
        <v>0</v>
      </c>
      <c r="J246" s="96">
        <f t="shared" si="143"/>
        <v>59</v>
      </c>
      <c r="K246" s="97">
        <f t="shared" ref="K246:AQ246" si="194">SUM(K240:K245)</f>
        <v>0</v>
      </c>
      <c r="L246" s="98">
        <f t="shared" si="194"/>
        <v>0</v>
      </c>
      <c r="M246" s="99">
        <f t="shared" si="194"/>
        <v>0</v>
      </c>
      <c r="N246" s="99">
        <f t="shared" si="194"/>
        <v>3</v>
      </c>
      <c r="O246" s="100">
        <f t="shared" si="194"/>
        <v>0</v>
      </c>
      <c r="P246" s="99">
        <f t="shared" si="194"/>
        <v>0</v>
      </c>
      <c r="Q246" s="100">
        <f t="shared" si="194"/>
        <v>1</v>
      </c>
      <c r="R246" s="99">
        <f t="shared" si="194"/>
        <v>0</v>
      </c>
      <c r="S246" s="99">
        <f t="shared" si="194"/>
        <v>0</v>
      </c>
      <c r="T246" s="100">
        <f t="shared" si="194"/>
        <v>0</v>
      </c>
      <c r="U246" s="99">
        <f t="shared" si="194"/>
        <v>0</v>
      </c>
      <c r="V246" s="100">
        <f t="shared" si="194"/>
        <v>0</v>
      </c>
      <c r="W246" s="100">
        <f t="shared" si="194"/>
        <v>1</v>
      </c>
      <c r="X246" s="100">
        <f t="shared" si="194"/>
        <v>0</v>
      </c>
      <c r="Y246" s="99">
        <f t="shared" si="194"/>
        <v>0</v>
      </c>
      <c r="Z246" s="99">
        <f t="shared" si="194"/>
        <v>0</v>
      </c>
      <c r="AA246" s="100">
        <f t="shared" si="194"/>
        <v>0</v>
      </c>
      <c r="AB246" s="99">
        <f t="shared" si="194"/>
        <v>0</v>
      </c>
      <c r="AC246" s="100">
        <f t="shared" si="194"/>
        <v>0</v>
      </c>
      <c r="AD246" s="100">
        <f t="shared" si="194"/>
        <v>0</v>
      </c>
      <c r="AE246" s="100">
        <f t="shared" si="194"/>
        <v>0</v>
      </c>
      <c r="AF246" s="100">
        <f t="shared" si="194"/>
        <v>0</v>
      </c>
      <c r="AG246" s="99">
        <f t="shared" si="194"/>
        <v>0</v>
      </c>
      <c r="AH246" s="99">
        <f t="shared" si="194"/>
        <v>0</v>
      </c>
      <c r="AI246" s="99">
        <f t="shared" si="194"/>
        <v>0</v>
      </c>
      <c r="AJ246" s="100">
        <f t="shared" si="194"/>
        <v>1</v>
      </c>
      <c r="AK246" s="99">
        <f t="shared" si="194"/>
        <v>1</v>
      </c>
      <c r="AL246" s="100">
        <f t="shared" si="194"/>
        <v>2</v>
      </c>
      <c r="AM246" s="100">
        <f t="shared" si="194"/>
        <v>0</v>
      </c>
      <c r="AN246" s="100">
        <f t="shared" si="194"/>
        <v>0</v>
      </c>
      <c r="AO246" s="100">
        <f t="shared" si="194"/>
        <v>0</v>
      </c>
      <c r="AP246" s="100">
        <f t="shared" si="194"/>
        <v>1</v>
      </c>
      <c r="AQ246" s="99">
        <f t="shared" si="194"/>
        <v>0</v>
      </c>
      <c r="AR246" s="99"/>
      <c r="AS246" s="99">
        <f t="shared" ref="AS246:AZ246" si="195">SUM(AS240:AS245)</f>
        <v>0</v>
      </c>
      <c r="AT246" s="99">
        <f t="shared" si="195"/>
        <v>0</v>
      </c>
      <c r="AU246" s="99">
        <f t="shared" si="195"/>
        <v>0</v>
      </c>
      <c r="AV246" s="100">
        <f t="shared" si="195"/>
        <v>0</v>
      </c>
      <c r="AW246" s="100">
        <f t="shared" si="195"/>
        <v>0</v>
      </c>
      <c r="AX246" s="100">
        <f t="shared" si="195"/>
        <v>2</v>
      </c>
      <c r="AY246" s="99">
        <f t="shared" si="195"/>
        <v>0</v>
      </c>
      <c r="AZ246" s="101">
        <f t="shared" si="195"/>
        <v>0</v>
      </c>
      <c r="BA246" s="102">
        <f t="shared" si="179"/>
        <v>12</v>
      </c>
      <c r="BB246" s="100">
        <f>SUM(BB240:BB245)</f>
        <v>0</v>
      </c>
      <c r="BC246" s="100">
        <f>SUM(BC240:BC245)</f>
        <v>0</v>
      </c>
      <c r="BD246" s="100">
        <f>SUM(BD240:BD245)</f>
        <v>0</v>
      </c>
      <c r="BE246" s="187">
        <f>SUM(BE240:BE245)</f>
        <v>11</v>
      </c>
      <c r="BF246" s="100">
        <f t="shared" si="160"/>
        <v>11</v>
      </c>
      <c r="BG246" s="103">
        <f t="shared" si="161"/>
        <v>36</v>
      </c>
      <c r="BH246" s="65"/>
      <c r="BI246" s="55">
        <f t="shared" si="158"/>
        <v>58</v>
      </c>
      <c r="BK246" s="1"/>
    </row>
    <row r="247" spans="1:63" ht="15" customHeight="1" outlineLevel="2">
      <c r="A247" s="219" t="s">
        <v>220</v>
      </c>
      <c r="B247" s="221" t="s">
        <v>40</v>
      </c>
      <c r="C247" s="221" t="s">
        <v>36</v>
      </c>
      <c r="D247" s="118"/>
      <c r="E247" s="118"/>
      <c r="F247" s="118"/>
      <c r="G247" s="118"/>
      <c r="H247" s="118"/>
      <c r="I247" s="118"/>
      <c r="J247" s="87">
        <f t="shared" si="143"/>
        <v>0</v>
      </c>
      <c r="K247" s="104"/>
      <c r="L247" s="105"/>
      <c r="M247" s="106"/>
      <c r="N247" s="106"/>
      <c r="O247" s="107"/>
      <c r="P247" s="106"/>
      <c r="Q247" s="107"/>
      <c r="R247" s="106"/>
      <c r="S247" s="106"/>
      <c r="T247" s="107"/>
      <c r="U247" s="106"/>
      <c r="V247" s="107"/>
      <c r="W247" s="107"/>
      <c r="X247" s="107"/>
      <c r="Y247" s="106"/>
      <c r="Z247" s="106"/>
      <c r="AA247" s="107"/>
      <c r="AB247" s="106"/>
      <c r="AC247" s="107"/>
      <c r="AD247" s="107"/>
      <c r="AE247" s="107"/>
      <c r="AF247" s="107"/>
      <c r="AG247" s="106"/>
      <c r="AH247" s="106"/>
      <c r="AI247" s="106"/>
      <c r="AJ247" s="107"/>
      <c r="AK247" s="106"/>
      <c r="AL247" s="107"/>
      <c r="AM247" s="107"/>
      <c r="AN247" s="107"/>
      <c r="AO247" s="107"/>
      <c r="AP247" s="107"/>
      <c r="AQ247" s="106"/>
      <c r="AR247" s="106"/>
      <c r="AS247" s="106"/>
      <c r="AT247" s="106"/>
      <c r="AU247" s="106"/>
      <c r="AV247" s="107"/>
      <c r="AW247" s="107"/>
      <c r="AX247" s="107"/>
      <c r="AY247" s="106"/>
      <c r="AZ247" s="108"/>
      <c r="BA247" s="92">
        <f t="shared" si="179"/>
        <v>0</v>
      </c>
      <c r="BB247" s="119"/>
      <c r="BC247" s="119"/>
      <c r="BD247" s="119"/>
      <c r="BE247" s="189"/>
      <c r="BF247" s="119">
        <f t="shared" si="160"/>
        <v>0</v>
      </c>
      <c r="BG247" s="94">
        <f t="shared" si="161"/>
        <v>0</v>
      </c>
      <c r="BH247" s="57"/>
      <c r="BI247" s="49">
        <f t="shared" si="158"/>
        <v>0</v>
      </c>
      <c r="BK247" s="5"/>
    </row>
    <row r="248" spans="1:63" ht="15" customHeight="1" outlineLevel="2">
      <c r="A248" s="219" t="s">
        <v>220</v>
      </c>
      <c r="B248" s="221" t="s">
        <v>40</v>
      </c>
      <c r="C248" s="221" t="s">
        <v>22</v>
      </c>
      <c r="D248" s="118"/>
      <c r="E248" s="118"/>
      <c r="F248" s="118"/>
      <c r="G248" s="118"/>
      <c r="H248" s="118"/>
      <c r="I248" s="118"/>
      <c r="J248" s="87">
        <f t="shared" si="143"/>
        <v>0</v>
      </c>
      <c r="K248" s="104"/>
      <c r="L248" s="105"/>
      <c r="M248" s="106"/>
      <c r="N248" s="106"/>
      <c r="O248" s="107"/>
      <c r="P248" s="106"/>
      <c r="Q248" s="107"/>
      <c r="R248" s="106"/>
      <c r="S248" s="106"/>
      <c r="T248" s="107"/>
      <c r="U248" s="106"/>
      <c r="V248" s="107"/>
      <c r="W248" s="107"/>
      <c r="X248" s="107"/>
      <c r="Y248" s="106"/>
      <c r="Z248" s="106"/>
      <c r="AA248" s="107"/>
      <c r="AB248" s="106"/>
      <c r="AC248" s="107"/>
      <c r="AD248" s="107"/>
      <c r="AE248" s="107"/>
      <c r="AF248" s="107"/>
      <c r="AG248" s="106"/>
      <c r="AH248" s="106"/>
      <c r="AI248" s="106"/>
      <c r="AJ248" s="107"/>
      <c r="AK248" s="106"/>
      <c r="AL248" s="107"/>
      <c r="AM248" s="107"/>
      <c r="AN248" s="107"/>
      <c r="AO248" s="107"/>
      <c r="AP248" s="107"/>
      <c r="AQ248" s="106"/>
      <c r="AR248" s="106"/>
      <c r="AS248" s="106"/>
      <c r="AT248" s="106"/>
      <c r="AU248" s="106"/>
      <c r="AV248" s="107"/>
      <c r="AW248" s="107"/>
      <c r="AX248" s="107"/>
      <c r="AY248" s="106"/>
      <c r="AZ248" s="108"/>
      <c r="BA248" s="92">
        <f t="shared" si="179"/>
        <v>0</v>
      </c>
      <c r="BB248" s="119"/>
      <c r="BC248" s="119"/>
      <c r="BD248" s="119"/>
      <c r="BE248" s="189"/>
      <c r="BF248" s="119">
        <f t="shared" si="160"/>
        <v>0</v>
      </c>
      <c r="BG248" s="94">
        <f t="shared" si="161"/>
        <v>0</v>
      </c>
      <c r="BH248" s="57"/>
      <c r="BI248" s="49">
        <f t="shared" si="158"/>
        <v>0</v>
      </c>
      <c r="BK248" s="5"/>
    </row>
    <row r="249" spans="1:63" ht="15" customHeight="1" outlineLevel="2">
      <c r="A249" s="219" t="s">
        <v>220</v>
      </c>
      <c r="B249" s="221" t="s">
        <v>40</v>
      </c>
      <c r="C249" s="221" t="s">
        <v>15</v>
      </c>
      <c r="D249" s="118"/>
      <c r="E249" s="118"/>
      <c r="F249" s="118"/>
      <c r="G249" s="118"/>
      <c r="H249" s="118"/>
      <c r="I249" s="118"/>
      <c r="J249" s="87">
        <f t="shared" si="143"/>
        <v>0</v>
      </c>
      <c r="K249" s="104"/>
      <c r="L249" s="105"/>
      <c r="M249" s="106"/>
      <c r="N249" s="106"/>
      <c r="O249" s="107"/>
      <c r="P249" s="106"/>
      <c r="Q249" s="107"/>
      <c r="R249" s="106"/>
      <c r="S249" s="106"/>
      <c r="T249" s="107"/>
      <c r="U249" s="106"/>
      <c r="V249" s="107"/>
      <c r="W249" s="107"/>
      <c r="X249" s="107"/>
      <c r="Y249" s="106"/>
      <c r="Z249" s="106"/>
      <c r="AA249" s="107"/>
      <c r="AB249" s="106"/>
      <c r="AC249" s="107"/>
      <c r="AD249" s="107"/>
      <c r="AE249" s="107"/>
      <c r="AF249" s="107"/>
      <c r="AG249" s="106"/>
      <c r="AH249" s="106"/>
      <c r="AI249" s="106"/>
      <c r="AJ249" s="107"/>
      <c r="AK249" s="106"/>
      <c r="AL249" s="107"/>
      <c r="AM249" s="107"/>
      <c r="AN249" s="107"/>
      <c r="AO249" s="107"/>
      <c r="AP249" s="107"/>
      <c r="AQ249" s="106"/>
      <c r="AR249" s="106"/>
      <c r="AS249" s="106"/>
      <c r="AT249" s="106"/>
      <c r="AU249" s="106"/>
      <c r="AV249" s="107"/>
      <c r="AW249" s="107"/>
      <c r="AX249" s="107"/>
      <c r="AY249" s="106"/>
      <c r="AZ249" s="108"/>
      <c r="BA249" s="92">
        <f t="shared" si="179"/>
        <v>0</v>
      </c>
      <c r="BB249" s="119"/>
      <c r="BC249" s="119"/>
      <c r="BD249" s="119"/>
      <c r="BE249" s="189"/>
      <c r="BF249" s="119">
        <f t="shared" si="160"/>
        <v>0</v>
      </c>
      <c r="BG249" s="94">
        <f t="shared" si="161"/>
        <v>0</v>
      </c>
      <c r="BH249" s="57"/>
      <c r="BI249" s="49">
        <f t="shared" si="158"/>
        <v>0</v>
      </c>
      <c r="BK249" s="5"/>
    </row>
    <row r="250" spans="1:63" s="13" customFormat="1" ht="15" customHeight="1" outlineLevel="1">
      <c r="A250" s="222" t="s">
        <v>220</v>
      </c>
      <c r="B250" s="223"/>
      <c r="C250" s="223"/>
      <c r="D250" s="95">
        <f t="shared" ref="D250:I250" si="196">SUM(D247:D249)</f>
        <v>0</v>
      </c>
      <c r="E250" s="95">
        <f t="shared" si="196"/>
        <v>0</v>
      </c>
      <c r="F250" s="95">
        <f t="shared" si="196"/>
        <v>0</v>
      </c>
      <c r="G250" s="95">
        <f t="shared" si="196"/>
        <v>0</v>
      </c>
      <c r="H250" s="95">
        <f t="shared" si="196"/>
        <v>0</v>
      </c>
      <c r="I250" s="95">
        <f t="shared" si="196"/>
        <v>0</v>
      </c>
      <c r="J250" s="96">
        <f t="shared" si="143"/>
        <v>0</v>
      </c>
      <c r="K250" s="97">
        <f t="shared" ref="K250:AZ250" si="197">SUM(K247:K249)</f>
        <v>0</v>
      </c>
      <c r="L250" s="98">
        <f t="shared" si="197"/>
        <v>0</v>
      </c>
      <c r="M250" s="99">
        <f t="shared" si="197"/>
        <v>0</v>
      </c>
      <c r="N250" s="99">
        <f t="shared" si="197"/>
        <v>0</v>
      </c>
      <c r="O250" s="100">
        <f t="shared" si="197"/>
        <v>0</v>
      </c>
      <c r="P250" s="99">
        <f t="shared" si="197"/>
        <v>0</v>
      </c>
      <c r="Q250" s="100">
        <f t="shared" si="197"/>
        <v>0</v>
      </c>
      <c r="R250" s="99">
        <f t="shared" si="197"/>
        <v>0</v>
      </c>
      <c r="S250" s="99">
        <f t="shared" si="197"/>
        <v>0</v>
      </c>
      <c r="T250" s="100">
        <f t="shared" si="197"/>
        <v>0</v>
      </c>
      <c r="U250" s="99">
        <f t="shared" si="197"/>
        <v>0</v>
      </c>
      <c r="V250" s="100">
        <f t="shared" si="197"/>
        <v>0</v>
      </c>
      <c r="W250" s="100">
        <f t="shared" si="197"/>
        <v>0</v>
      </c>
      <c r="X250" s="100">
        <f t="shared" si="197"/>
        <v>0</v>
      </c>
      <c r="Y250" s="99">
        <f t="shared" si="197"/>
        <v>0</v>
      </c>
      <c r="Z250" s="99">
        <f t="shared" si="197"/>
        <v>0</v>
      </c>
      <c r="AA250" s="100">
        <f t="shared" si="197"/>
        <v>0</v>
      </c>
      <c r="AB250" s="99">
        <f t="shared" si="197"/>
        <v>0</v>
      </c>
      <c r="AC250" s="100">
        <f t="shared" si="197"/>
        <v>0</v>
      </c>
      <c r="AD250" s="100">
        <f t="shared" si="197"/>
        <v>0</v>
      </c>
      <c r="AE250" s="100">
        <f t="shared" si="197"/>
        <v>0</v>
      </c>
      <c r="AF250" s="100">
        <f t="shared" si="197"/>
        <v>0</v>
      </c>
      <c r="AG250" s="99">
        <f t="shared" si="197"/>
        <v>0</v>
      </c>
      <c r="AH250" s="99">
        <f t="shared" si="197"/>
        <v>0</v>
      </c>
      <c r="AI250" s="99">
        <f t="shared" si="197"/>
        <v>0</v>
      </c>
      <c r="AJ250" s="100">
        <f t="shared" si="197"/>
        <v>0</v>
      </c>
      <c r="AK250" s="99">
        <f t="shared" si="197"/>
        <v>0</v>
      </c>
      <c r="AL250" s="100">
        <f t="shared" si="197"/>
        <v>0</v>
      </c>
      <c r="AM250" s="100">
        <f t="shared" si="197"/>
        <v>0</v>
      </c>
      <c r="AN250" s="100">
        <f t="shared" si="197"/>
        <v>0</v>
      </c>
      <c r="AO250" s="100">
        <f t="shared" si="197"/>
        <v>0</v>
      </c>
      <c r="AP250" s="100">
        <f t="shared" si="197"/>
        <v>0</v>
      </c>
      <c r="AQ250" s="99">
        <f t="shared" si="197"/>
        <v>0</v>
      </c>
      <c r="AR250" s="99"/>
      <c r="AS250" s="99">
        <f t="shared" si="197"/>
        <v>0</v>
      </c>
      <c r="AT250" s="99">
        <f t="shared" si="197"/>
        <v>0</v>
      </c>
      <c r="AU250" s="99">
        <f t="shared" si="197"/>
        <v>0</v>
      </c>
      <c r="AV250" s="100">
        <f t="shared" si="197"/>
        <v>0</v>
      </c>
      <c r="AW250" s="100">
        <f t="shared" si="197"/>
        <v>0</v>
      </c>
      <c r="AX250" s="100">
        <f t="shared" si="197"/>
        <v>0</v>
      </c>
      <c r="AY250" s="99">
        <f t="shared" si="197"/>
        <v>0</v>
      </c>
      <c r="AZ250" s="101">
        <f t="shared" si="197"/>
        <v>0</v>
      </c>
      <c r="BA250" s="102">
        <f t="shared" si="179"/>
        <v>0</v>
      </c>
      <c r="BB250" s="100">
        <f t="shared" ref="BB250:BD250" si="198">SUM(BB247:BB249)</f>
        <v>0</v>
      </c>
      <c r="BC250" s="100">
        <f t="shared" si="198"/>
        <v>0</v>
      </c>
      <c r="BD250" s="100">
        <f t="shared" si="198"/>
        <v>0</v>
      </c>
      <c r="BE250" s="187">
        <v>0</v>
      </c>
      <c r="BF250" s="100">
        <f t="shared" si="160"/>
        <v>0</v>
      </c>
      <c r="BG250" s="103">
        <f t="shared" si="161"/>
        <v>0</v>
      </c>
      <c r="BH250" s="65"/>
      <c r="BI250" s="55">
        <f t="shared" si="158"/>
        <v>0</v>
      </c>
      <c r="BK250" s="1"/>
    </row>
    <row r="251" spans="1:63" ht="15" customHeight="1" outlineLevel="2">
      <c r="A251" s="219" t="s">
        <v>220</v>
      </c>
      <c r="B251" s="221" t="s">
        <v>41</v>
      </c>
      <c r="C251" s="221" t="s">
        <v>36</v>
      </c>
      <c r="D251" s="118"/>
      <c r="E251" s="118"/>
      <c r="F251" s="118"/>
      <c r="G251" s="118"/>
      <c r="H251" s="118"/>
      <c r="I251" s="118"/>
      <c r="J251" s="87">
        <f t="shared" si="143"/>
        <v>0</v>
      </c>
      <c r="K251" s="104"/>
      <c r="L251" s="105"/>
      <c r="M251" s="106"/>
      <c r="N251" s="106"/>
      <c r="O251" s="107"/>
      <c r="P251" s="106"/>
      <c r="Q251" s="107"/>
      <c r="R251" s="106"/>
      <c r="S251" s="106"/>
      <c r="T251" s="107"/>
      <c r="U251" s="106"/>
      <c r="V251" s="107"/>
      <c r="W251" s="107"/>
      <c r="X251" s="107"/>
      <c r="Y251" s="106"/>
      <c r="Z251" s="106"/>
      <c r="AA251" s="107"/>
      <c r="AB251" s="106"/>
      <c r="AC251" s="107"/>
      <c r="AD251" s="107"/>
      <c r="AE251" s="107"/>
      <c r="AF251" s="107"/>
      <c r="AG251" s="106"/>
      <c r="AH251" s="106"/>
      <c r="AI251" s="106"/>
      <c r="AJ251" s="107"/>
      <c r="AK251" s="106"/>
      <c r="AL251" s="107"/>
      <c r="AM251" s="107"/>
      <c r="AN251" s="107"/>
      <c r="AO251" s="107"/>
      <c r="AP251" s="107"/>
      <c r="AQ251" s="106"/>
      <c r="AR251" s="106"/>
      <c r="AS251" s="106"/>
      <c r="AT251" s="106"/>
      <c r="AU251" s="106"/>
      <c r="AV251" s="107"/>
      <c r="AW251" s="107"/>
      <c r="AX251" s="107"/>
      <c r="AY251" s="106"/>
      <c r="AZ251" s="108"/>
      <c r="BA251" s="92">
        <f t="shared" si="179"/>
        <v>0</v>
      </c>
      <c r="BB251" s="119"/>
      <c r="BC251" s="119"/>
      <c r="BD251" s="119"/>
      <c r="BE251" s="189"/>
      <c r="BF251" s="119">
        <f t="shared" si="160"/>
        <v>0</v>
      </c>
      <c r="BG251" s="94">
        <f t="shared" si="161"/>
        <v>0</v>
      </c>
      <c r="BH251" s="57"/>
      <c r="BI251" s="49">
        <f t="shared" si="158"/>
        <v>0</v>
      </c>
      <c r="BK251" s="5"/>
    </row>
    <row r="252" spans="1:63" ht="15" customHeight="1" outlineLevel="2">
      <c r="A252" s="219" t="s">
        <v>220</v>
      </c>
      <c r="B252" s="221" t="s">
        <v>41</v>
      </c>
      <c r="C252" s="221" t="s">
        <v>22</v>
      </c>
      <c r="D252" s="118"/>
      <c r="E252" s="118"/>
      <c r="F252" s="118"/>
      <c r="G252" s="118"/>
      <c r="H252" s="118"/>
      <c r="I252" s="118"/>
      <c r="J252" s="87">
        <f t="shared" si="143"/>
        <v>0</v>
      </c>
      <c r="K252" s="104"/>
      <c r="L252" s="105"/>
      <c r="M252" s="106"/>
      <c r="N252" s="106"/>
      <c r="O252" s="107"/>
      <c r="P252" s="106"/>
      <c r="Q252" s="107"/>
      <c r="R252" s="106"/>
      <c r="S252" s="106"/>
      <c r="T252" s="107"/>
      <c r="U252" s="106"/>
      <c r="V252" s="107"/>
      <c r="W252" s="107"/>
      <c r="X252" s="107"/>
      <c r="Y252" s="106"/>
      <c r="Z252" s="106"/>
      <c r="AA252" s="107"/>
      <c r="AB252" s="106"/>
      <c r="AC252" s="107"/>
      <c r="AD252" s="107"/>
      <c r="AE252" s="107"/>
      <c r="AF252" s="107"/>
      <c r="AG252" s="106"/>
      <c r="AH252" s="106"/>
      <c r="AI252" s="106"/>
      <c r="AJ252" s="107"/>
      <c r="AK252" s="106"/>
      <c r="AL252" s="107"/>
      <c r="AM252" s="107"/>
      <c r="AN252" s="107"/>
      <c r="AO252" s="107"/>
      <c r="AP252" s="107"/>
      <c r="AQ252" s="106"/>
      <c r="AR252" s="106"/>
      <c r="AS252" s="106"/>
      <c r="AT252" s="106"/>
      <c r="AU252" s="106"/>
      <c r="AV252" s="107"/>
      <c r="AW252" s="107"/>
      <c r="AX252" s="107"/>
      <c r="AY252" s="106"/>
      <c r="AZ252" s="108"/>
      <c r="BA252" s="92">
        <f t="shared" si="179"/>
        <v>0</v>
      </c>
      <c r="BB252" s="119"/>
      <c r="BC252" s="119"/>
      <c r="BD252" s="119"/>
      <c r="BE252" s="189"/>
      <c r="BF252" s="119">
        <f t="shared" si="160"/>
        <v>0</v>
      </c>
      <c r="BG252" s="94">
        <f t="shared" si="161"/>
        <v>0</v>
      </c>
      <c r="BH252" s="57"/>
      <c r="BI252" s="49">
        <f t="shared" si="158"/>
        <v>0</v>
      </c>
      <c r="BK252" s="5"/>
    </row>
    <row r="253" spans="1:63" ht="15" customHeight="1" outlineLevel="2">
      <c r="A253" s="219" t="s">
        <v>220</v>
      </c>
      <c r="B253" s="221" t="s">
        <v>41</v>
      </c>
      <c r="C253" s="221" t="s">
        <v>15</v>
      </c>
      <c r="D253" s="118"/>
      <c r="E253" s="118"/>
      <c r="F253" s="118"/>
      <c r="G253" s="118"/>
      <c r="H253" s="118"/>
      <c r="I253" s="118"/>
      <c r="J253" s="87">
        <f t="shared" si="143"/>
        <v>0</v>
      </c>
      <c r="K253" s="104"/>
      <c r="L253" s="105"/>
      <c r="M253" s="106"/>
      <c r="N253" s="106"/>
      <c r="O253" s="107"/>
      <c r="P253" s="106"/>
      <c r="Q253" s="107"/>
      <c r="R253" s="106"/>
      <c r="S253" s="106"/>
      <c r="T253" s="107"/>
      <c r="U253" s="106"/>
      <c r="V253" s="107"/>
      <c r="W253" s="107"/>
      <c r="X253" s="107"/>
      <c r="Y253" s="106"/>
      <c r="Z253" s="106"/>
      <c r="AA253" s="107"/>
      <c r="AB253" s="106"/>
      <c r="AC253" s="107"/>
      <c r="AD253" s="107"/>
      <c r="AE253" s="107"/>
      <c r="AF253" s="107"/>
      <c r="AG253" s="106"/>
      <c r="AH253" s="106"/>
      <c r="AI253" s="106"/>
      <c r="AJ253" s="107"/>
      <c r="AK253" s="106"/>
      <c r="AL253" s="107"/>
      <c r="AM253" s="107"/>
      <c r="AN253" s="107"/>
      <c r="AO253" s="107"/>
      <c r="AP253" s="107"/>
      <c r="AQ253" s="106"/>
      <c r="AR253" s="106"/>
      <c r="AS253" s="106"/>
      <c r="AT253" s="106"/>
      <c r="AU253" s="106"/>
      <c r="AV253" s="107"/>
      <c r="AW253" s="107"/>
      <c r="AX253" s="107"/>
      <c r="AY253" s="106"/>
      <c r="AZ253" s="108"/>
      <c r="BA253" s="92">
        <f t="shared" si="179"/>
        <v>0</v>
      </c>
      <c r="BB253" s="119"/>
      <c r="BC253" s="119"/>
      <c r="BD253" s="119"/>
      <c r="BE253" s="189"/>
      <c r="BF253" s="119">
        <f t="shared" si="160"/>
        <v>0</v>
      </c>
      <c r="BG253" s="94">
        <f t="shared" si="161"/>
        <v>0</v>
      </c>
      <c r="BH253" s="57"/>
      <c r="BI253" s="49">
        <f t="shared" si="158"/>
        <v>0</v>
      </c>
      <c r="BK253" s="5"/>
    </row>
    <row r="254" spans="1:63" s="13" customFormat="1" ht="15" customHeight="1" outlineLevel="1">
      <c r="A254" s="222" t="s">
        <v>220</v>
      </c>
      <c r="B254" s="223"/>
      <c r="C254" s="223"/>
      <c r="D254" s="95">
        <f t="shared" ref="D254:I254" si="199">SUM(D251:D253)</f>
        <v>0</v>
      </c>
      <c r="E254" s="95">
        <f t="shared" si="199"/>
        <v>0</v>
      </c>
      <c r="F254" s="95">
        <f t="shared" si="199"/>
        <v>0</v>
      </c>
      <c r="G254" s="95">
        <f t="shared" si="199"/>
        <v>0</v>
      </c>
      <c r="H254" s="95">
        <f t="shared" si="199"/>
        <v>0</v>
      </c>
      <c r="I254" s="95">
        <f t="shared" si="199"/>
        <v>0</v>
      </c>
      <c r="J254" s="96">
        <f t="shared" ref="J254:J284" si="200">SUM(D254:H254)-I254</f>
        <v>0</v>
      </c>
      <c r="K254" s="97">
        <f t="shared" ref="K254:AZ254" si="201">SUM(K251:K253)</f>
        <v>0</v>
      </c>
      <c r="L254" s="98">
        <f t="shared" si="201"/>
        <v>0</v>
      </c>
      <c r="M254" s="99">
        <f t="shared" si="201"/>
        <v>0</v>
      </c>
      <c r="N254" s="99">
        <f t="shared" si="201"/>
        <v>0</v>
      </c>
      <c r="O254" s="100">
        <f t="shared" si="201"/>
        <v>0</v>
      </c>
      <c r="P254" s="99">
        <f t="shared" si="201"/>
        <v>0</v>
      </c>
      <c r="Q254" s="100">
        <f t="shared" si="201"/>
        <v>0</v>
      </c>
      <c r="R254" s="99">
        <f t="shared" si="201"/>
        <v>0</v>
      </c>
      <c r="S254" s="99">
        <f t="shared" si="201"/>
        <v>0</v>
      </c>
      <c r="T254" s="100">
        <f t="shared" si="201"/>
        <v>0</v>
      </c>
      <c r="U254" s="99">
        <f t="shared" si="201"/>
        <v>0</v>
      </c>
      <c r="V254" s="100">
        <f t="shared" si="201"/>
        <v>0</v>
      </c>
      <c r="W254" s="100">
        <f t="shared" si="201"/>
        <v>0</v>
      </c>
      <c r="X254" s="100">
        <f t="shared" si="201"/>
        <v>0</v>
      </c>
      <c r="Y254" s="99">
        <f t="shared" si="201"/>
        <v>0</v>
      </c>
      <c r="Z254" s="99">
        <f t="shared" si="201"/>
        <v>0</v>
      </c>
      <c r="AA254" s="100">
        <f t="shared" si="201"/>
        <v>0</v>
      </c>
      <c r="AB254" s="99">
        <f t="shared" si="201"/>
        <v>0</v>
      </c>
      <c r="AC254" s="100">
        <f t="shared" si="201"/>
        <v>0</v>
      </c>
      <c r="AD254" s="100">
        <f t="shared" si="201"/>
        <v>0</v>
      </c>
      <c r="AE254" s="100">
        <f t="shared" si="201"/>
        <v>0</v>
      </c>
      <c r="AF254" s="100">
        <f t="shared" si="201"/>
        <v>0</v>
      </c>
      <c r="AG254" s="99">
        <f t="shared" si="201"/>
        <v>0</v>
      </c>
      <c r="AH254" s="99">
        <f t="shared" si="201"/>
        <v>0</v>
      </c>
      <c r="AI254" s="99">
        <f t="shared" ref="AI254" si="202">SUM(AI251:AI253)</f>
        <v>0</v>
      </c>
      <c r="AJ254" s="100">
        <f t="shared" si="201"/>
        <v>0</v>
      </c>
      <c r="AK254" s="99">
        <f t="shared" si="201"/>
        <v>0</v>
      </c>
      <c r="AL254" s="100">
        <f t="shared" si="201"/>
        <v>0</v>
      </c>
      <c r="AM254" s="100">
        <f t="shared" si="201"/>
        <v>0</v>
      </c>
      <c r="AN254" s="100">
        <f t="shared" si="201"/>
        <v>0</v>
      </c>
      <c r="AO254" s="100">
        <f t="shared" si="201"/>
        <v>0</v>
      </c>
      <c r="AP254" s="100">
        <f t="shared" si="201"/>
        <v>0</v>
      </c>
      <c r="AQ254" s="99">
        <f t="shared" si="201"/>
        <v>0</v>
      </c>
      <c r="AR254" s="99"/>
      <c r="AS254" s="99">
        <f t="shared" si="201"/>
        <v>0</v>
      </c>
      <c r="AT254" s="99">
        <f t="shared" si="201"/>
        <v>0</v>
      </c>
      <c r="AU254" s="99">
        <f t="shared" si="201"/>
        <v>0</v>
      </c>
      <c r="AV254" s="100">
        <f t="shared" si="201"/>
        <v>0</v>
      </c>
      <c r="AW254" s="100">
        <f t="shared" si="201"/>
        <v>0</v>
      </c>
      <c r="AX254" s="100">
        <f t="shared" si="201"/>
        <v>0</v>
      </c>
      <c r="AY254" s="99">
        <f t="shared" ref="AY254" si="203">SUM(AY251:AY253)</f>
        <v>0</v>
      </c>
      <c r="AZ254" s="101">
        <f t="shared" si="201"/>
        <v>0</v>
      </c>
      <c r="BA254" s="102">
        <f t="shared" si="179"/>
        <v>0</v>
      </c>
      <c r="BB254" s="100">
        <f t="shared" ref="BB254:BD254" si="204">SUM(BB251:BB253)</f>
        <v>0</v>
      </c>
      <c r="BC254" s="100">
        <f t="shared" si="204"/>
        <v>0</v>
      </c>
      <c r="BD254" s="100">
        <f t="shared" si="204"/>
        <v>0</v>
      </c>
      <c r="BE254" s="187">
        <f>SUM(BE251:BE253)</f>
        <v>0</v>
      </c>
      <c r="BF254" s="100">
        <f t="shared" si="160"/>
        <v>0</v>
      </c>
      <c r="BG254" s="103">
        <f t="shared" si="161"/>
        <v>0</v>
      </c>
      <c r="BH254" s="65"/>
      <c r="BI254" s="55">
        <f t="shared" si="158"/>
        <v>0</v>
      </c>
      <c r="BK254" s="1"/>
    </row>
    <row r="255" spans="1:63" s="75" customFormat="1" ht="15" customHeight="1">
      <c r="A255" s="262" t="s">
        <v>220</v>
      </c>
      <c r="B255" s="224"/>
      <c r="C255" s="224"/>
      <c r="D255" s="109">
        <f>SUM(D225,D232,D239,D246,D250,D254)</f>
        <v>321</v>
      </c>
      <c r="E255" s="109">
        <f t="shared" ref="E255:AZ255" si="205">SUM(E225,E232,E239,E246,E250,E254)</f>
        <v>0</v>
      </c>
      <c r="F255" s="109">
        <f t="shared" si="205"/>
        <v>0</v>
      </c>
      <c r="G255" s="109">
        <f t="shared" si="205"/>
        <v>0</v>
      </c>
      <c r="H255" s="109">
        <f t="shared" si="205"/>
        <v>0</v>
      </c>
      <c r="I255" s="109">
        <f t="shared" si="205"/>
        <v>0</v>
      </c>
      <c r="J255" s="149">
        <f t="shared" si="205"/>
        <v>321</v>
      </c>
      <c r="K255" s="111">
        <f t="shared" si="205"/>
        <v>0</v>
      </c>
      <c r="L255" s="112">
        <f t="shared" si="205"/>
        <v>1</v>
      </c>
      <c r="M255" s="113">
        <f t="shared" si="205"/>
        <v>0</v>
      </c>
      <c r="N255" s="113">
        <f t="shared" si="205"/>
        <v>7</v>
      </c>
      <c r="O255" s="114">
        <f t="shared" si="205"/>
        <v>0</v>
      </c>
      <c r="P255" s="113">
        <f t="shared" si="205"/>
        <v>0</v>
      </c>
      <c r="Q255" s="114">
        <f t="shared" si="205"/>
        <v>1</v>
      </c>
      <c r="R255" s="113">
        <f t="shared" si="205"/>
        <v>1</v>
      </c>
      <c r="S255" s="113">
        <f t="shared" si="205"/>
        <v>0</v>
      </c>
      <c r="T255" s="114">
        <f t="shared" si="205"/>
        <v>0</v>
      </c>
      <c r="U255" s="113">
        <f t="shared" si="205"/>
        <v>0</v>
      </c>
      <c r="V255" s="114">
        <f t="shared" si="205"/>
        <v>0</v>
      </c>
      <c r="W255" s="114">
        <f t="shared" si="205"/>
        <v>1</v>
      </c>
      <c r="X255" s="114">
        <f t="shared" si="205"/>
        <v>0</v>
      </c>
      <c r="Y255" s="113">
        <f t="shared" si="205"/>
        <v>0</v>
      </c>
      <c r="Z255" s="113">
        <f t="shared" si="205"/>
        <v>0</v>
      </c>
      <c r="AA255" s="114">
        <f t="shared" si="205"/>
        <v>0</v>
      </c>
      <c r="AB255" s="113">
        <f t="shared" si="205"/>
        <v>0</v>
      </c>
      <c r="AC255" s="114">
        <f t="shared" si="205"/>
        <v>0</v>
      </c>
      <c r="AD255" s="114">
        <f t="shared" si="205"/>
        <v>0</v>
      </c>
      <c r="AE255" s="114">
        <f t="shared" si="205"/>
        <v>2</v>
      </c>
      <c r="AF255" s="114">
        <f t="shared" si="205"/>
        <v>6</v>
      </c>
      <c r="AG255" s="113">
        <f t="shared" si="205"/>
        <v>0</v>
      </c>
      <c r="AH255" s="113">
        <f t="shared" si="205"/>
        <v>0</v>
      </c>
      <c r="AI255" s="113">
        <f t="shared" si="205"/>
        <v>0</v>
      </c>
      <c r="AJ255" s="114">
        <f t="shared" si="205"/>
        <v>1</v>
      </c>
      <c r="AK255" s="113">
        <f t="shared" si="205"/>
        <v>1</v>
      </c>
      <c r="AL255" s="114">
        <f t="shared" si="205"/>
        <v>4</v>
      </c>
      <c r="AM255" s="114">
        <f t="shared" si="205"/>
        <v>0</v>
      </c>
      <c r="AN255" s="114">
        <f t="shared" si="205"/>
        <v>0</v>
      </c>
      <c r="AO255" s="114">
        <f t="shared" si="205"/>
        <v>0</v>
      </c>
      <c r="AP255" s="114">
        <f t="shared" si="205"/>
        <v>2</v>
      </c>
      <c r="AQ255" s="113">
        <f t="shared" si="205"/>
        <v>0</v>
      </c>
      <c r="AR255" s="113">
        <f t="shared" si="205"/>
        <v>0</v>
      </c>
      <c r="AS255" s="113">
        <f t="shared" si="205"/>
        <v>0</v>
      </c>
      <c r="AT255" s="113">
        <f t="shared" si="205"/>
        <v>0</v>
      </c>
      <c r="AU255" s="113">
        <f t="shared" si="205"/>
        <v>0</v>
      </c>
      <c r="AV255" s="114">
        <f t="shared" si="205"/>
        <v>0</v>
      </c>
      <c r="AW255" s="114">
        <f t="shared" si="205"/>
        <v>0</v>
      </c>
      <c r="AX255" s="114">
        <f t="shared" si="205"/>
        <v>4</v>
      </c>
      <c r="AY255" s="113">
        <f t="shared" si="205"/>
        <v>0</v>
      </c>
      <c r="AZ255" s="115">
        <f t="shared" si="205"/>
        <v>0</v>
      </c>
      <c r="BA255" s="146">
        <f t="shared" ref="BA255:BA261" si="206">SUM(K255:AZ255)</f>
        <v>31</v>
      </c>
      <c r="BB255" s="114">
        <f t="shared" ref="BB255:BE255" si="207">SUM(BB225,BB232,BB239,BB246,BB250,BB254)</f>
        <v>0</v>
      </c>
      <c r="BC255" s="114">
        <f t="shared" si="207"/>
        <v>4</v>
      </c>
      <c r="BD255" s="114">
        <f t="shared" si="207"/>
        <v>0</v>
      </c>
      <c r="BE255" s="188">
        <f t="shared" si="207"/>
        <v>11</v>
      </c>
      <c r="BF255" s="114">
        <f t="shared" si="160"/>
        <v>11</v>
      </c>
      <c r="BG255" s="117">
        <f t="shared" si="161"/>
        <v>275</v>
      </c>
      <c r="BH255" s="66"/>
      <c r="BI255" s="51">
        <f t="shared" si="158"/>
        <v>301</v>
      </c>
      <c r="BK255" s="76"/>
    </row>
    <row r="256" spans="1:63" ht="15" customHeight="1" outlineLevel="2">
      <c r="A256" s="219" t="s">
        <v>220</v>
      </c>
      <c r="B256" s="221" t="s">
        <v>24</v>
      </c>
      <c r="C256" s="221" t="s">
        <v>36</v>
      </c>
      <c r="D256" s="150">
        <v>9</v>
      </c>
      <c r="E256" s="150"/>
      <c r="F256" s="150"/>
      <c r="G256" s="150"/>
      <c r="H256" s="150"/>
      <c r="I256" s="150"/>
      <c r="J256" s="87">
        <f t="shared" si="200"/>
        <v>9</v>
      </c>
      <c r="K256" s="141"/>
      <c r="L256" s="142"/>
      <c r="M256" s="143"/>
      <c r="N256" s="143"/>
      <c r="O256" s="144"/>
      <c r="P256" s="143"/>
      <c r="Q256" s="144"/>
      <c r="R256" s="143"/>
      <c r="S256" s="143"/>
      <c r="T256" s="144"/>
      <c r="U256" s="143"/>
      <c r="V256" s="144"/>
      <c r="W256" s="144"/>
      <c r="X256" s="144"/>
      <c r="Y256" s="143"/>
      <c r="Z256" s="143"/>
      <c r="AA256" s="144"/>
      <c r="AB256" s="143"/>
      <c r="AC256" s="144"/>
      <c r="AD256" s="144"/>
      <c r="AE256" s="144"/>
      <c r="AF256" s="144"/>
      <c r="AG256" s="143"/>
      <c r="AH256" s="143"/>
      <c r="AI256" s="143"/>
      <c r="AJ256" s="144"/>
      <c r="AK256" s="143"/>
      <c r="AL256" s="144"/>
      <c r="AM256" s="144"/>
      <c r="AN256" s="144"/>
      <c r="AO256" s="144"/>
      <c r="AP256" s="144"/>
      <c r="AQ256" s="143"/>
      <c r="AR256" s="143"/>
      <c r="AS256" s="143"/>
      <c r="AT256" s="143"/>
      <c r="AU256" s="143"/>
      <c r="AV256" s="144"/>
      <c r="AW256" s="144"/>
      <c r="AX256" s="144"/>
      <c r="AY256" s="143"/>
      <c r="AZ256" s="145"/>
      <c r="BA256" s="92">
        <f t="shared" si="206"/>
        <v>0</v>
      </c>
      <c r="BB256" s="119"/>
      <c r="BC256" s="119"/>
      <c r="BD256" s="119"/>
      <c r="BE256" s="189"/>
      <c r="BF256" s="119">
        <f t="shared" si="160"/>
        <v>0</v>
      </c>
      <c r="BG256" s="94">
        <f t="shared" si="161"/>
        <v>9</v>
      </c>
      <c r="BH256" s="57"/>
      <c r="BI256" s="49">
        <f t="shared" ref="BI256:BI262" si="208">SUM(BB256:BG256)</f>
        <v>9</v>
      </c>
      <c r="BJ256" s="4"/>
      <c r="BK256" s="5"/>
    </row>
    <row r="257" spans="1:63" ht="15" customHeight="1" outlineLevel="2">
      <c r="A257" s="219" t="s">
        <v>220</v>
      </c>
      <c r="B257" s="221" t="s">
        <v>24</v>
      </c>
      <c r="C257" s="221" t="s">
        <v>17</v>
      </c>
      <c r="D257" s="118">
        <v>3</v>
      </c>
      <c r="E257" s="118"/>
      <c r="F257" s="118"/>
      <c r="G257" s="118"/>
      <c r="H257" s="118"/>
      <c r="I257" s="118"/>
      <c r="J257" s="87">
        <f t="shared" si="200"/>
        <v>3</v>
      </c>
      <c r="K257" s="141"/>
      <c r="L257" s="142"/>
      <c r="M257" s="143"/>
      <c r="N257" s="143"/>
      <c r="O257" s="144"/>
      <c r="P257" s="143"/>
      <c r="Q257" s="144"/>
      <c r="R257" s="143"/>
      <c r="S257" s="143"/>
      <c r="T257" s="144"/>
      <c r="U257" s="143"/>
      <c r="V257" s="144"/>
      <c r="W257" s="144"/>
      <c r="X257" s="144"/>
      <c r="Y257" s="143"/>
      <c r="Z257" s="143"/>
      <c r="AA257" s="144"/>
      <c r="AB257" s="143"/>
      <c r="AC257" s="144"/>
      <c r="AD257" s="144"/>
      <c r="AE257" s="144"/>
      <c r="AF257" s="144"/>
      <c r="AG257" s="143"/>
      <c r="AH257" s="143"/>
      <c r="AI257" s="143"/>
      <c r="AJ257" s="144"/>
      <c r="AK257" s="143"/>
      <c r="AL257" s="144"/>
      <c r="AM257" s="144"/>
      <c r="AN257" s="144"/>
      <c r="AO257" s="144"/>
      <c r="AP257" s="144"/>
      <c r="AQ257" s="143"/>
      <c r="AR257" s="143"/>
      <c r="AS257" s="143"/>
      <c r="AT257" s="143"/>
      <c r="AU257" s="143"/>
      <c r="AV257" s="144"/>
      <c r="AW257" s="144"/>
      <c r="AX257" s="144"/>
      <c r="AY257" s="143"/>
      <c r="AZ257" s="145"/>
      <c r="BA257" s="92">
        <f t="shared" si="206"/>
        <v>0</v>
      </c>
      <c r="BB257" s="119"/>
      <c r="BC257" s="119"/>
      <c r="BD257" s="119"/>
      <c r="BE257" s="189"/>
      <c r="BF257" s="119">
        <f t="shared" si="160"/>
        <v>0</v>
      </c>
      <c r="BG257" s="94">
        <f t="shared" si="161"/>
        <v>3</v>
      </c>
      <c r="BH257" s="57"/>
      <c r="BI257" s="49">
        <f t="shared" si="208"/>
        <v>3</v>
      </c>
      <c r="BJ257" s="4"/>
      <c r="BK257" s="5"/>
    </row>
    <row r="258" spans="1:63" ht="15" customHeight="1" outlineLevel="2">
      <c r="A258" s="219" t="s">
        <v>220</v>
      </c>
      <c r="B258" s="221" t="s">
        <v>24</v>
      </c>
      <c r="C258" s="221" t="s">
        <v>37</v>
      </c>
      <c r="D258" s="118">
        <v>1</v>
      </c>
      <c r="E258" s="118"/>
      <c r="F258" s="118"/>
      <c r="G258" s="118"/>
      <c r="H258" s="118"/>
      <c r="I258" s="118"/>
      <c r="J258" s="87">
        <f t="shared" si="200"/>
        <v>1</v>
      </c>
      <c r="K258" s="141"/>
      <c r="L258" s="142"/>
      <c r="M258" s="143"/>
      <c r="N258" s="143"/>
      <c r="O258" s="144"/>
      <c r="P258" s="143"/>
      <c r="Q258" s="144"/>
      <c r="R258" s="143"/>
      <c r="S258" s="143"/>
      <c r="T258" s="144"/>
      <c r="U258" s="143"/>
      <c r="V258" s="144"/>
      <c r="W258" s="144"/>
      <c r="X258" s="144"/>
      <c r="Y258" s="143"/>
      <c r="Z258" s="143"/>
      <c r="AA258" s="144"/>
      <c r="AB258" s="143"/>
      <c r="AC258" s="144"/>
      <c r="AD258" s="144"/>
      <c r="AE258" s="144"/>
      <c r="AF258" s="144"/>
      <c r="AG258" s="143"/>
      <c r="AH258" s="143"/>
      <c r="AI258" s="143"/>
      <c r="AJ258" s="144"/>
      <c r="AK258" s="143"/>
      <c r="AL258" s="144"/>
      <c r="AM258" s="144"/>
      <c r="AN258" s="144"/>
      <c r="AO258" s="144"/>
      <c r="AP258" s="144"/>
      <c r="AQ258" s="143">
        <v>1</v>
      </c>
      <c r="AR258" s="143"/>
      <c r="AS258" s="143"/>
      <c r="AT258" s="143"/>
      <c r="AU258" s="143"/>
      <c r="AV258" s="144"/>
      <c r="AW258" s="144"/>
      <c r="AX258" s="144"/>
      <c r="AY258" s="143"/>
      <c r="AZ258" s="145"/>
      <c r="BA258" s="92">
        <f t="shared" si="206"/>
        <v>1</v>
      </c>
      <c r="BB258" s="119"/>
      <c r="BC258" s="119"/>
      <c r="BD258" s="119"/>
      <c r="BE258" s="189"/>
      <c r="BF258" s="119">
        <f t="shared" si="160"/>
        <v>0</v>
      </c>
      <c r="BG258" s="94">
        <f t="shared" si="161"/>
        <v>0</v>
      </c>
      <c r="BH258" s="57"/>
      <c r="BI258" s="49">
        <f t="shared" si="208"/>
        <v>0</v>
      </c>
      <c r="BJ258" s="4"/>
      <c r="BK258" s="5"/>
    </row>
    <row r="259" spans="1:63" ht="15" customHeight="1" outlineLevel="2">
      <c r="A259" s="219" t="s">
        <v>220</v>
      </c>
      <c r="B259" s="221" t="s">
        <v>24</v>
      </c>
      <c r="C259" s="221" t="s">
        <v>14</v>
      </c>
      <c r="D259" s="118">
        <v>2</v>
      </c>
      <c r="E259" s="118"/>
      <c r="F259" s="118"/>
      <c r="G259" s="118"/>
      <c r="H259" s="118"/>
      <c r="I259" s="118"/>
      <c r="J259" s="87">
        <f t="shared" si="200"/>
        <v>2</v>
      </c>
      <c r="K259" s="141"/>
      <c r="L259" s="142"/>
      <c r="M259" s="143"/>
      <c r="N259" s="143"/>
      <c r="O259" s="144"/>
      <c r="P259" s="143"/>
      <c r="Q259" s="144"/>
      <c r="R259" s="143"/>
      <c r="S259" s="143"/>
      <c r="T259" s="144"/>
      <c r="U259" s="143"/>
      <c r="V259" s="144"/>
      <c r="W259" s="144"/>
      <c r="X259" s="144"/>
      <c r="Y259" s="143"/>
      <c r="Z259" s="143"/>
      <c r="AA259" s="144"/>
      <c r="AB259" s="143"/>
      <c r="AC259" s="144"/>
      <c r="AD259" s="144"/>
      <c r="AE259" s="144"/>
      <c r="AF259" s="144"/>
      <c r="AG259" s="143"/>
      <c r="AH259" s="143"/>
      <c r="AI259" s="143"/>
      <c r="AJ259" s="144"/>
      <c r="AK259" s="143"/>
      <c r="AL259" s="144"/>
      <c r="AM259" s="144"/>
      <c r="AN259" s="144"/>
      <c r="AO259" s="144"/>
      <c r="AP259" s="144"/>
      <c r="AQ259" s="143"/>
      <c r="AR259" s="143"/>
      <c r="AS259" s="143"/>
      <c r="AT259" s="143"/>
      <c r="AU259" s="143"/>
      <c r="AV259" s="144"/>
      <c r="AW259" s="144"/>
      <c r="AX259" s="144"/>
      <c r="AY259" s="143"/>
      <c r="AZ259" s="145"/>
      <c r="BA259" s="92">
        <f t="shared" si="206"/>
        <v>0</v>
      </c>
      <c r="BB259" s="119"/>
      <c r="BC259" s="119"/>
      <c r="BD259" s="119"/>
      <c r="BE259" s="189"/>
      <c r="BF259" s="119">
        <f t="shared" si="160"/>
        <v>0</v>
      </c>
      <c r="BG259" s="94">
        <f t="shared" si="161"/>
        <v>2</v>
      </c>
      <c r="BH259" s="57"/>
      <c r="BI259" s="49">
        <f t="shared" si="208"/>
        <v>2</v>
      </c>
      <c r="BJ259" s="4"/>
      <c r="BK259" s="5"/>
    </row>
    <row r="260" spans="1:63" ht="15" customHeight="1" outlineLevel="2">
      <c r="A260" s="219" t="s">
        <v>220</v>
      </c>
      <c r="B260" s="221" t="s">
        <v>24</v>
      </c>
      <c r="C260" s="221" t="s">
        <v>18</v>
      </c>
      <c r="D260" s="118"/>
      <c r="E260" s="118"/>
      <c r="F260" s="118"/>
      <c r="G260" s="118"/>
      <c r="H260" s="118"/>
      <c r="I260" s="118"/>
      <c r="J260" s="87">
        <f t="shared" si="200"/>
        <v>0</v>
      </c>
      <c r="K260" s="141"/>
      <c r="L260" s="142"/>
      <c r="M260" s="143"/>
      <c r="N260" s="143"/>
      <c r="O260" s="144"/>
      <c r="P260" s="143"/>
      <c r="Q260" s="144"/>
      <c r="R260" s="143"/>
      <c r="S260" s="143"/>
      <c r="T260" s="144"/>
      <c r="U260" s="143"/>
      <c r="V260" s="144"/>
      <c r="W260" s="144"/>
      <c r="X260" s="144"/>
      <c r="Y260" s="143"/>
      <c r="Z260" s="143"/>
      <c r="AA260" s="144"/>
      <c r="AB260" s="143"/>
      <c r="AC260" s="144"/>
      <c r="AD260" s="144"/>
      <c r="AE260" s="144"/>
      <c r="AF260" s="144"/>
      <c r="AG260" s="143"/>
      <c r="AH260" s="143"/>
      <c r="AI260" s="143"/>
      <c r="AJ260" s="144"/>
      <c r="AK260" s="143"/>
      <c r="AL260" s="144"/>
      <c r="AM260" s="144"/>
      <c r="AN260" s="144"/>
      <c r="AO260" s="144"/>
      <c r="AP260" s="144"/>
      <c r="AQ260" s="143"/>
      <c r="AR260" s="143"/>
      <c r="AS260" s="143"/>
      <c r="AT260" s="143"/>
      <c r="AU260" s="143"/>
      <c r="AV260" s="144"/>
      <c r="AW260" s="144"/>
      <c r="AX260" s="144"/>
      <c r="AY260" s="143"/>
      <c r="AZ260" s="145"/>
      <c r="BA260" s="92">
        <f t="shared" si="206"/>
        <v>0</v>
      </c>
      <c r="BB260" s="119"/>
      <c r="BC260" s="119"/>
      <c r="BD260" s="119"/>
      <c r="BE260" s="189"/>
      <c r="BF260" s="119">
        <f t="shared" ref="BF260:BF283" si="209">BE260+H260-V260</f>
        <v>0</v>
      </c>
      <c r="BG260" s="94">
        <f t="shared" ref="BG260:BG284" si="210">J260-SUM(BA260,BB260,BC260,BD260,BF260)</f>
        <v>0</v>
      </c>
      <c r="BH260" s="57"/>
      <c r="BI260" s="49">
        <f t="shared" si="208"/>
        <v>0</v>
      </c>
      <c r="BJ260" s="4"/>
      <c r="BK260" s="5"/>
    </row>
    <row r="261" spans="1:63" ht="15" customHeight="1" outlineLevel="2">
      <c r="A261" s="219" t="s">
        <v>220</v>
      </c>
      <c r="B261" s="221" t="s">
        <v>24</v>
      </c>
      <c r="C261" s="221" t="s">
        <v>143</v>
      </c>
      <c r="D261" s="118">
        <v>7</v>
      </c>
      <c r="E261" s="118"/>
      <c r="F261" s="118"/>
      <c r="G261" s="118"/>
      <c r="H261" s="118"/>
      <c r="I261" s="118"/>
      <c r="J261" s="87">
        <f t="shared" si="200"/>
        <v>7</v>
      </c>
      <c r="K261" s="141"/>
      <c r="L261" s="142"/>
      <c r="M261" s="143"/>
      <c r="N261" s="143"/>
      <c r="O261" s="144"/>
      <c r="P261" s="143"/>
      <c r="Q261" s="144"/>
      <c r="R261" s="143"/>
      <c r="S261" s="143"/>
      <c r="T261" s="144"/>
      <c r="U261" s="143"/>
      <c r="V261" s="144"/>
      <c r="W261" s="144"/>
      <c r="X261" s="144"/>
      <c r="Y261" s="143"/>
      <c r="Z261" s="256">
        <v>1</v>
      </c>
      <c r="AA261" s="144"/>
      <c r="AB261" s="143"/>
      <c r="AC261" s="144"/>
      <c r="AD261" s="144"/>
      <c r="AE261" s="144"/>
      <c r="AF261" s="144"/>
      <c r="AG261" s="143"/>
      <c r="AH261" s="143"/>
      <c r="AI261" s="143"/>
      <c r="AJ261" s="144"/>
      <c r="AK261" s="143"/>
      <c r="AL261" s="144"/>
      <c r="AM261" s="144"/>
      <c r="AN261" s="144"/>
      <c r="AO261" s="144"/>
      <c r="AP261" s="144"/>
      <c r="AQ261" s="143"/>
      <c r="AR261" s="143"/>
      <c r="AS261" s="143"/>
      <c r="AT261" s="143"/>
      <c r="AU261" s="143"/>
      <c r="AV261" s="144"/>
      <c r="AW261" s="144"/>
      <c r="AX261" s="144"/>
      <c r="AY261" s="143"/>
      <c r="AZ261" s="145"/>
      <c r="BA261" s="92">
        <f t="shared" si="206"/>
        <v>1</v>
      </c>
      <c r="BB261" s="119"/>
      <c r="BC261" s="119"/>
      <c r="BD261" s="119"/>
      <c r="BE261" s="189"/>
      <c r="BF261" s="119">
        <f t="shared" si="209"/>
        <v>0</v>
      </c>
      <c r="BG261" s="94">
        <f t="shared" si="210"/>
        <v>6</v>
      </c>
      <c r="BH261" s="57"/>
      <c r="BI261" s="49">
        <f t="shared" si="208"/>
        <v>6</v>
      </c>
      <c r="BJ261" s="4"/>
      <c r="BK261" s="5"/>
    </row>
    <row r="262" spans="1:63" s="13" customFormat="1" ht="15" customHeight="1" outlineLevel="1">
      <c r="A262" s="222" t="s">
        <v>220</v>
      </c>
      <c r="B262" s="223"/>
      <c r="C262" s="223"/>
      <c r="D262" s="95">
        <f t="shared" ref="D262" si="211">SUM(D256:D261)</f>
        <v>22</v>
      </c>
      <c r="E262" s="95">
        <f t="shared" ref="E262:BE262" si="212">SUM(E256:E261)</f>
        <v>0</v>
      </c>
      <c r="F262" s="95">
        <f t="shared" si="212"/>
        <v>0</v>
      </c>
      <c r="G262" s="95">
        <f t="shared" si="212"/>
        <v>0</v>
      </c>
      <c r="H262" s="95">
        <f t="shared" si="212"/>
        <v>0</v>
      </c>
      <c r="I262" s="95">
        <f t="shared" si="212"/>
        <v>0</v>
      </c>
      <c r="J262" s="96">
        <f t="shared" si="200"/>
        <v>22</v>
      </c>
      <c r="K262" s="97">
        <f t="shared" ref="K262:AZ262" si="213">SUM(K256:K261)</f>
        <v>0</v>
      </c>
      <c r="L262" s="98">
        <f t="shared" si="213"/>
        <v>0</v>
      </c>
      <c r="M262" s="99">
        <f t="shared" si="213"/>
        <v>0</v>
      </c>
      <c r="N262" s="99">
        <f t="shared" si="213"/>
        <v>0</v>
      </c>
      <c r="O262" s="100">
        <f t="shared" si="213"/>
        <v>0</v>
      </c>
      <c r="P262" s="99">
        <f t="shared" si="213"/>
        <v>0</v>
      </c>
      <c r="Q262" s="100">
        <f t="shared" si="213"/>
        <v>0</v>
      </c>
      <c r="R262" s="99">
        <f t="shared" si="213"/>
        <v>0</v>
      </c>
      <c r="S262" s="99">
        <f t="shared" si="213"/>
        <v>0</v>
      </c>
      <c r="T262" s="100">
        <f t="shared" si="213"/>
        <v>0</v>
      </c>
      <c r="U262" s="99">
        <f t="shared" si="213"/>
        <v>0</v>
      </c>
      <c r="V262" s="100">
        <f t="shared" si="213"/>
        <v>0</v>
      </c>
      <c r="W262" s="100">
        <f t="shared" si="213"/>
        <v>0</v>
      </c>
      <c r="X262" s="100">
        <f t="shared" si="213"/>
        <v>0</v>
      </c>
      <c r="Y262" s="99">
        <f t="shared" si="213"/>
        <v>0</v>
      </c>
      <c r="Z262" s="99">
        <f t="shared" si="213"/>
        <v>1</v>
      </c>
      <c r="AA262" s="100">
        <f t="shared" si="213"/>
        <v>0</v>
      </c>
      <c r="AB262" s="99">
        <f t="shared" si="213"/>
        <v>0</v>
      </c>
      <c r="AC262" s="100">
        <f t="shared" si="213"/>
        <v>0</v>
      </c>
      <c r="AD262" s="100">
        <f t="shared" si="213"/>
        <v>0</v>
      </c>
      <c r="AE262" s="100">
        <f t="shared" si="213"/>
        <v>0</v>
      </c>
      <c r="AF262" s="100">
        <f t="shared" si="213"/>
        <v>0</v>
      </c>
      <c r="AG262" s="99">
        <f t="shared" si="213"/>
        <v>0</v>
      </c>
      <c r="AH262" s="99">
        <f t="shared" si="213"/>
        <v>0</v>
      </c>
      <c r="AI262" s="99">
        <f t="shared" si="213"/>
        <v>0</v>
      </c>
      <c r="AJ262" s="100">
        <f t="shared" si="213"/>
        <v>0</v>
      </c>
      <c r="AK262" s="99">
        <f t="shared" si="213"/>
        <v>0</v>
      </c>
      <c r="AL262" s="100">
        <f t="shared" si="213"/>
        <v>0</v>
      </c>
      <c r="AM262" s="100">
        <f t="shared" si="213"/>
        <v>0</v>
      </c>
      <c r="AN262" s="100">
        <f t="shared" si="213"/>
        <v>0</v>
      </c>
      <c r="AO262" s="100">
        <f t="shared" si="213"/>
        <v>0</v>
      </c>
      <c r="AP262" s="100">
        <f t="shared" si="213"/>
        <v>0</v>
      </c>
      <c r="AQ262" s="99">
        <f t="shared" si="213"/>
        <v>1</v>
      </c>
      <c r="AR262" s="99"/>
      <c r="AS262" s="99">
        <f t="shared" si="213"/>
        <v>0</v>
      </c>
      <c r="AT262" s="99">
        <f t="shared" si="213"/>
        <v>0</v>
      </c>
      <c r="AU262" s="99">
        <f t="shared" si="213"/>
        <v>0</v>
      </c>
      <c r="AV262" s="100">
        <f t="shared" si="213"/>
        <v>0</v>
      </c>
      <c r="AW262" s="100">
        <f t="shared" si="213"/>
        <v>0</v>
      </c>
      <c r="AX262" s="100">
        <f t="shared" si="213"/>
        <v>0</v>
      </c>
      <c r="AY262" s="99">
        <f t="shared" si="213"/>
        <v>0</v>
      </c>
      <c r="AZ262" s="101">
        <f t="shared" si="213"/>
        <v>0</v>
      </c>
      <c r="BA262" s="140">
        <f t="shared" si="212"/>
        <v>2</v>
      </c>
      <c r="BB262" s="100">
        <f t="shared" si="212"/>
        <v>0</v>
      </c>
      <c r="BC262" s="100">
        <f t="shared" si="212"/>
        <v>0</v>
      </c>
      <c r="BD262" s="100">
        <f t="shared" si="212"/>
        <v>0</v>
      </c>
      <c r="BE262" s="187">
        <f t="shared" si="212"/>
        <v>0</v>
      </c>
      <c r="BF262" s="100">
        <f t="shared" si="209"/>
        <v>0</v>
      </c>
      <c r="BG262" s="103">
        <f t="shared" si="210"/>
        <v>20</v>
      </c>
      <c r="BH262" s="71"/>
      <c r="BI262" s="55">
        <f t="shared" si="208"/>
        <v>20</v>
      </c>
      <c r="BJ262" s="84"/>
      <c r="BK262" s="1"/>
    </row>
    <row r="263" spans="1:63" ht="15" customHeight="1" outlineLevel="2">
      <c r="A263" s="219" t="s">
        <v>220</v>
      </c>
      <c r="B263" s="221" t="s">
        <v>16</v>
      </c>
      <c r="C263" s="221" t="s">
        <v>36</v>
      </c>
      <c r="D263" s="150">
        <v>112</v>
      </c>
      <c r="E263" s="150"/>
      <c r="F263" s="150"/>
      <c r="G263" s="150"/>
      <c r="H263" s="150"/>
      <c r="I263" s="150"/>
      <c r="J263" s="87">
        <f t="shared" si="200"/>
        <v>112</v>
      </c>
      <c r="K263" s="104"/>
      <c r="L263" s="105"/>
      <c r="M263" s="106"/>
      <c r="N263" s="106"/>
      <c r="O263" s="107"/>
      <c r="P263" s="106"/>
      <c r="Q263" s="107"/>
      <c r="R263" s="106"/>
      <c r="S263" s="106"/>
      <c r="T263" s="107"/>
      <c r="U263" s="106"/>
      <c r="V263" s="107"/>
      <c r="W263" s="107"/>
      <c r="X263" s="107"/>
      <c r="Y263" s="106"/>
      <c r="Z263" s="106"/>
      <c r="AA263" s="107"/>
      <c r="AB263" s="106"/>
      <c r="AC263" s="107"/>
      <c r="AD263" s="107"/>
      <c r="AE263" s="107"/>
      <c r="AF263" s="107"/>
      <c r="AG263" s="106"/>
      <c r="AH263" s="106"/>
      <c r="AI263" s="106"/>
      <c r="AJ263" s="107"/>
      <c r="AK263" s="106"/>
      <c r="AL263" s="107"/>
      <c r="AM263" s="107"/>
      <c r="AN263" s="107"/>
      <c r="AO263" s="107"/>
      <c r="AP263" s="107"/>
      <c r="AQ263" s="106"/>
      <c r="AR263" s="106"/>
      <c r="AS263" s="106"/>
      <c r="AT263" s="106"/>
      <c r="AU263" s="106"/>
      <c r="AV263" s="107"/>
      <c r="AW263" s="107"/>
      <c r="AX263" s="107"/>
      <c r="AY263" s="106"/>
      <c r="AZ263" s="108"/>
      <c r="BA263" s="92">
        <f t="shared" ref="BA263:BA268" si="214">SUM(K263:AZ263)</f>
        <v>0</v>
      </c>
      <c r="BB263" s="151"/>
      <c r="BC263" s="151">
        <v>1</v>
      </c>
      <c r="BD263" s="119"/>
      <c r="BE263" s="189"/>
      <c r="BF263" s="151">
        <f t="shared" si="209"/>
        <v>0</v>
      </c>
      <c r="BG263" s="94">
        <f t="shared" si="210"/>
        <v>111</v>
      </c>
      <c r="BH263" s="57"/>
      <c r="BI263" s="49">
        <f t="shared" ref="BI263:BI284" si="215">SUM(BB263:BG263)</f>
        <v>112</v>
      </c>
      <c r="BJ263" s="4"/>
      <c r="BK263" s="5"/>
    </row>
    <row r="264" spans="1:63" ht="15" customHeight="1" outlineLevel="2">
      <c r="A264" s="219" t="s">
        <v>220</v>
      </c>
      <c r="B264" s="221" t="s">
        <v>16</v>
      </c>
      <c r="C264" s="221" t="s">
        <v>17</v>
      </c>
      <c r="D264" s="118">
        <v>104</v>
      </c>
      <c r="E264" s="118"/>
      <c r="F264" s="118"/>
      <c r="G264" s="118"/>
      <c r="H264" s="118"/>
      <c r="I264" s="118"/>
      <c r="J264" s="87">
        <f t="shared" si="200"/>
        <v>104</v>
      </c>
      <c r="K264" s="104"/>
      <c r="L264" s="105"/>
      <c r="M264" s="106"/>
      <c r="N264" s="106"/>
      <c r="O264" s="107"/>
      <c r="P264" s="106"/>
      <c r="Q264" s="107"/>
      <c r="R264" s="106"/>
      <c r="S264" s="106"/>
      <c r="T264" s="107"/>
      <c r="U264" s="106"/>
      <c r="V264" s="107"/>
      <c r="W264" s="107"/>
      <c r="X264" s="107"/>
      <c r="Y264" s="106"/>
      <c r="Z264" s="106"/>
      <c r="AA264" s="107"/>
      <c r="AB264" s="106"/>
      <c r="AC264" s="107"/>
      <c r="AD264" s="107"/>
      <c r="AE264" s="107"/>
      <c r="AF264" s="107">
        <v>1</v>
      </c>
      <c r="AG264" s="106"/>
      <c r="AH264" s="106"/>
      <c r="AI264" s="106"/>
      <c r="AJ264" s="107"/>
      <c r="AK264" s="106"/>
      <c r="AL264" s="107"/>
      <c r="AM264" s="107"/>
      <c r="AN264" s="107"/>
      <c r="AO264" s="107"/>
      <c r="AP264" s="107"/>
      <c r="AQ264" s="106"/>
      <c r="AR264" s="106"/>
      <c r="AS264" s="106"/>
      <c r="AT264" s="106"/>
      <c r="AU264" s="106"/>
      <c r="AV264" s="107"/>
      <c r="AW264" s="107"/>
      <c r="AX264" s="107"/>
      <c r="AY264" s="106"/>
      <c r="AZ264" s="108"/>
      <c r="BA264" s="92">
        <f t="shared" si="214"/>
        <v>1</v>
      </c>
      <c r="BB264" s="119"/>
      <c r="BC264" s="119"/>
      <c r="BD264" s="119"/>
      <c r="BE264" s="189"/>
      <c r="BF264" s="119">
        <f t="shared" si="209"/>
        <v>0</v>
      </c>
      <c r="BG264" s="94">
        <f t="shared" si="210"/>
        <v>103</v>
      </c>
      <c r="BH264" s="57"/>
      <c r="BI264" s="49">
        <f t="shared" si="215"/>
        <v>103</v>
      </c>
      <c r="BJ264" s="4"/>
      <c r="BK264" s="5"/>
    </row>
    <row r="265" spans="1:63" ht="15" customHeight="1" outlineLevel="2">
      <c r="A265" s="219" t="s">
        <v>220</v>
      </c>
      <c r="B265" s="221" t="s">
        <v>16</v>
      </c>
      <c r="C265" s="221" t="s">
        <v>37</v>
      </c>
      <c r="D265" s="118">
        <v>26</v>
      </c>
      <c r="E265" s="118"/>
      <c r="F265" s="118"/>
      <c r="G265" s="118"/>
      <c r="H265" s="118"/>
      <c r="I265" s="118"/>
      <c r="J265" s="87">
        <f t="shared" si="200"/>
        <v>26</v>
      </c>
      <c r="K265" s="104"/>
      <c r="L265" s="105"/>
      <c r="M265" s="106"/>
      <c r="N265" s="106"/>
      <c r="O265" s="107"/>
      <c r="P265" s="106"/>
      <c r="Q265" s="245">
        <v>1</v>
      </c>
      <c r="R265" s="106"/>
      <c r="S265" s="106"/>
      <c r="T265" s="107"/>
      <c r="U265" s="106"/>
      <c r="V265" s="107"/>
      <c r="W265" s="107"/>
      <c r="X265" s="107"/>
      <c r="Y265" s="106"/>
      <c r="Z265" s="106"/>
      <c r="AA265" s="107"/>
      <c r="AB265" s="106"/>
      <c r="AC265" s="107"/>
      <c r="AD265" s="107"/>
      <c r="AE265" s="107"/>
      <c r="AF265" s="107">
        <v>1</v>
      </c>
      <c r="AG265" s="106"/>
      <c r="AH265" s="106"/>
      <c r="AI265" s="106"/>
      <c r="AJ265" s="107"/>
      <c r="AK265" s="106"/>
      <c r="AL265" s="107"/>
      <c r="AM265" s="107"/>
      <c r="AN265" s="107"/>
      <c r="AO265" s="107"/>
      <c r="AP265" s="107"/>
      <c r="AQ265" s="106"/>
      <c r="AR265" s="106"/>
      <c r="AS265" s="106"/>
      <c r="AT265" s="106"/>
      <c r="AU265" s="106"/>
      <c r="AV265" s="107"/>
      <c r="AW265" s="107"/>
      <c r="AX265" s="107"/>
      <c r="AY265" s="106"/>
      <c r="AZ265" s="108"/>
      <c r="BA265" s="92">
        <f t="shared" si="214"/>
        <v>2</v>
      </c>
      <c r="BB265" s="119"/>
      <c r="BC265" s="119"/>
      <c r="BD265" s="93"/>
      <c r="BE265" s="186"/>
      <c r="BF265" s="119">
        <f t="shared" si="209"/>
        <v>0</v>
      </c>
      <c r="BG265" s="94">
        <f t="shared" si="210"/>
        <v>24</v>
      </c>
      <c r="BH265" s="57"/>
      <c r="BI265" s="49">
        <f t="shared" si="215"/>
        <v>24</v>
      </c>
      <c r="BJ265" s="4"/>
      <c r="BK265" s="5"/>
    </row>
    <row r="266" spans="1:63" ht="15" customHeight="1" outlineLevel="2">
      <c r="A266" s="219" t="s">
        <v>220</v>
      </c>
      <c r="B266" s="221" t="s">
        <v>16</v>
      </c>
      <c r="C266" s="221" t="s">
        <v>14</v>
      </c>
      <c r="D266" s="118">
        <v>89</v>
      </c>
      <c r="E266" s="118"/>
      <c r="F266" s="118"/>
      <c r="G266" s="118"/>
      <c r="H266" s="118"/>
      <c r="I266" s="118"/>
      <c r="J266" s="87">
        <f t="shared" si="200"/>
        <v>89</v>
      </c>
      <c r="K266" s="104"/>
      <c r="L266" s="105"/>
      <c r="M266" s="106"/>
      <c r="N266" s="249">
        <v>3</v>
      </c>
      <c r="O266" s="107"/>
      <c r="P266" s="106"/>
      <c r="Q266" s="107"/>
      <c r="R266" s="106"/>
      <c r="S266" s="106"/>
      <c r="T266" s="107"/>
      <c r="U266" s="106"/>
      <c r="V266" s="107"/>
      <c r="W266" s="107"/>
      <c r="X266" s="107"/>
      <c r="Y266" s="106"/>
      <c r="Z266" s="106"/>
      <c r="AA266" s="107"/>
      <c r="AB266" s="106"/>
      <c r="AC266" s="107"/>
      <c r="AD266" s="107"/>
      <c r="AE266" s="107"/>
      <c r="AF266" s="107">
        <v>1</v>
      </c>
      <c r="AG266" s="106"/>
      <c r="AH266" s="106"/>
      <c r="AI266" s="106"/>
      <c r="AJ266" s="107">
        <v>1</v>
      </c>
      <c r="AK266" s="106"/>
      <c r="AL266" s="107"/>
      <c r="AM266" s="107"/>
      <c r="AN266" s="107"/>
      <c r="AO266" s="107"/>
      <c r="AP266" s="107"/>
      <c r="AQ266" s="106"/>
      <c r="AR266" s="106"/>
      <c r="AS266" s="106"/>
      <c r="AT266" s="106"/>
      <c r="AU266" s="106"/>
      <c r="AV266" s="107"/>
      <c r="AW266" s="107"/>
      <c r="AX266" s="107">
        <v>1</v>
      </c>
      <c r="AY266" s="106"/>
      <c r="AZ266" s="108"/>
      <c r="BA266" s="92">
        <f t="shared" si="214"/>
        <v>6</v>
      </c>
      <c r="BB266" s="119"/>
      <c r="BC266" s="119">
        <v>1</v>
      </c>
      <c r="BD266" s="119"/>
      <c r="BE266" s="189"/>
      <c r="BF266" s="119">
        <f t="shared" si="209"/>
        <v>0</v>
      </c>
      <c r="BG266" s="94">
        <f t="shared" si="210"/>
        <v>82</v>
      </c>
      <c r="BH266" s="57"/>
      <c r="BI266" s="49">
        <f t="shared" si="215"/>
        <v>83</v>
      </c>
      <c r="BJ266" s="4"/>
      <c r="BK266" s="5"/>
    </row>
    <row r="267" spans="1:63" ht="15" customHeight="1" outlineLevel="2">
      <c r="A267" s="219" t="s">
        <v>220</v>
      </c>
      <c r="B267" s="221" t="s">
        <v>16</v>
      </c>
      <c r="C267" s="221" t="s">
        <v>18</v>
      </c>
      <c r="D267" s="118">
        <v>17</v>
      </c>
      <c r="E267" s="118"/>
      <c r="F267" s="118"/>
      <c r="G267" s="118"/>
      <c r="H267" s="118"/>
      <c r="I267" s="118"/>
      <c r="J267" s="87">
        <f t="shared" si="200"/>
        <v>17</v>
      </c>
      <c r="K267" s="104"/>
      <c r="L267" s="105"/>
      <c r="M267" s="106"/>
      <c r="N267" s="106"/>
      <c r="O267" s="107"/>
      <c r="P267" s="106"/>
      <c r="Q267" s="107"/>
      <c r="R267" s="106"/>
      <c r="S267" s="106"/>
      <c r="T267" s="107"/>
      <c r="U267" s="106"/>
      <c r="V267" s="107"/>
      <c r="W267" s="107"/>
      <c r="X267" s="107"/>
      <c r="Y267" s="106"/>
      <c r="Z267" s="106"/>
      <c r="AA267" s="107"/>
      <c r="AB267" s="106"/>
      <c r="AC267" s="107"/>
      <c r="AD267" s="107"/>
      <c r="AE267" s="107"/>
      <c r="AF267" s="107">
        <v>1</v>
      </c>
      <c r="AG267" s="106"/>
      <c r="AH267" s="106"/>
      <c r="AI267" s="106"/>
      <c r="AJ267" s="107">
        <v>1</v>
      </c>
      <c r="AK267" s="106"/>
      <c r="AL267" s="107"/>
      <c r="AM267" s="107"/>
      <c r="AN267" s="107"/>
      <c r="AO267" s="107"/>
      <c r="AP267" s="107">
        <v>1</v>
      </c>
      <c r="AQ267" s="106"/>
      <c r="AR267" s="106"/>
      <c r="AS267" s="106"/>
      <c r="AT267" s="106"/>
      <c r="AU267" s="106"/>
      <c r="AV267" s="107"/>
      <c r="AW267" s="107"/>
      <c r="AX267" s="107"/>
      <c r="AY267" s="106"/>
      <c r="AZ267" s="108"/>
      <c r="BA267" s="92">
        <f t="shared" si="214"/>
        <v>3</v>
      </c>
      <c r="BB267" s="119"/>
      <c r="BC267" s="119"/>
      <c r="BD267" s="119"/>
      <c r="BE267" s="189"/>
      <c r="BF267" s="119">
        <f t="shared" si="209"/>
        <v>0</v>
      </c>
      <c r="BG267" s="94">
        <f t="shared" si="210"/>
        <v>14</v>
      </c>
      <c r="BH267" s="57"/>
      <c r="BI267" s="49">
        <f t="shared" si="215"/>
        <v>14</v>
      </c>
      <c r="BJ267" s="4"/>
      <c r="BK267" s="5"/>
    </row>
    <row r="268" spans="1:63" ht="15" customHeight="1" outlineLevel="2">
      <c r="A268" s="219" t="s">
        <v>220</v>
      </c>
      <c r="B268" s="221" t="s">
        <v>16</v>
      </c>
      <c r="C268" s="221" t="s">
        <v>143</v>
      </c>
      <c r="D268" s="118">
        <v>118</v>
      </c>
      <c r="E268" s="118"/>
      <c r="F268" s="118"/>
      <c r="G268" s="118"/>
      <c r="H268" s="118"/>
      <c r="I268" s="118"/>
      <c r="J268" s="87">
        <f t="shared" si="200"/>
        <v>118</v>
      </c>
      <c r="K268" s="104"/>
      <c r="L268" s="105"/>
      <c r="M268" s="106"/>
      <c r="N268" s="106"/>
      <c r="O268" s="107"/>
      <c r="P268" s="106"/>
      <c r="Q268" s="107"/>
      <c r="R268" s="106"/>
      <c r="S268" s="106"/>
      <c r="T268" s="107"/>
      <c r="U268" s="106"/>
      <c r="V268" s="107"/>
      <c r="W268" s="107"/>
      <c r="X268" s="107"/>
      <c r="Y268" s="106"/>
      <c r="Z268" s="106"/>
      <c r="AA268" s="107"/>
      <c r="AB268" s="106"/>
      <c r="AC268" s="107"/>
      <c r="AD268" s="107"/>
      <c r="AE268" s="107"/>
      <c r="AF268" s="107">
        <v>1</v>
      </c>
      <c r="AG268" s="106"/>
      <c r="AH268" s="106"/>
      <c r="AI268" s="106"/>
      <c r="AJ268" s="107"/>
      <c r="AK268" s="106"/>
      <c r="AL268" s="107"/>
      <c r="AM268" s="107"/>
      <c r="AN268" s="107"/>
      <c r="AO268" s="107"/>
      <c r="AP268" s="107"/>
      <c r="AQ268" s="106"/>
      <c r="AR268" s="106"/>
      <c r="AS268" s="106"/>
      <c r="AT268" s="106"/>
      <c r="AU268" s="106"/>
      <c r="AV268" s="107"/>
      <c r="AW268" s="107"/>
      <c r="AX268" s="107"/>
      <c r="AY268" s="106"/>
      <c r="AZ268" s="108"/>
      <c r="BA268" s="92">
        <f t="shared" si="214"/>
        <v>1</v>
      </c>
      <c r="BB268" s="119"/>
      <c r="BC268" s="119">
        <v>3</v>
      </c>
      <c r="BD268" s="119"/>
      <c r="BE268" s="189"/>
      <c r="BF268" s="119">
        <f t="shared" si="209"/>
        <v>0</v>
      </c>
      <c r="BG268" s="94">
        <f t="shared" si="210"/>
        <v>114</v>
      </c>
      <c r="BH268" s="57"/>
      <c r="BI268" s="49">
        <f t="shared" si="215"/>
        <v>117</v>
      </c>
      <c r="BJ268" s="4"/>
      <c r="BK268" s="5"/>
    </row>
    <row r="269" spans="1:63" s="13" customFormat="1" ht="15" customHeight="1" outlineLevel="1">
      <c r="A269" s="222" t="s">
        <v>220</v>
      </c>
      <c r="B269" s="223"/>
      <c r="C269" s="223"/>
      <c r="D269" s="95">
        <f t="shared" ref="D269" si="216">SUM(D263:D268)</f>
        <v>466</v>
      </c>
      <c r="E269" s="95">
        <f t="shared" ref="E269:BE269" si="217">SUM(E263:E268)</f>
        <v>0</v>
      </c>
      <c r="F269" s="95">
        <f t="shared" si="217"/>
        <v>0</v>
      </c>
      <c r="G269" s="95">
        <f t="shared" si="217"/>
        <v>0</v>
      </c>
      <c r="H269" s="95">
        <f t="shared" si="217"/>
        <v>0</v>
      </c>
      <c r="I269" s="95">
        <f t="shared" si="217"/>
        <v>0</v>
      </c>
      <c r="J269" s="96">
        <f t="shared" si="200"/>
        <v>466</v>
      </c>
      <c r="K269" s="97">
        <f t="shared" ref="K269:AZ269" si="218">SUM(K263:K268)</f>
        <v>0</v>
      </c>
      <c r="L269" s="98">
        <f t="shared" si="218"/>
        <v>0</v>
      </c>
      <c r="M269" s="99">
        <f t="shared" si="218"/>
        <v>0</v>
      </c>
      <c r="N269" s="99">
        <f t="shared" si="218"/>
        <v>3</v>
      </c>
      <c r="O269" s="100">
        <f t="shared" si="218"/>
        <v>0</v>
      </c>
      <c r="P269" s="99">
        <f t="shared" si="218"/>
        <v>0</v>
      </c>
      <c r="Q269" s="100">
        <f t="shared" si="218"/>
        <v>1</v>
      </c>
      <c r="R269" s="99">
        <f t="shared" si="218"/>
        <v>0</v>
      </c>
      <c r="S269" s="99">
        <f t="shared" si="218"/>
        <v>0</v>
      </c>
      <c r="T269" s="100">
        <f t="shared" si="218"/>
        <v>0</v>
      </c>
      <c r="U269" s="99">
        <f t="shared" si="218"/>
        <v>0</v>
      </c>
      <c r="V269" s="100">
        <f t="shared" si="218"/>
        <v>0</v>
      </c>
      <c r="W269" s="100">
        <f t="shared" si="218"/>
        <v>0</v>
      </c>
      <c r="X269" s="100">
        <f t="shared" si="218"/>
        <v>0</v>
      </c>
      <c r="Y269" s="99">
        <f t="shared" si="218"/>
        <v>0</v>
      </c>
      <c r="Z269" s="99">
        <f t="shared" si="218"/>
        <v>0</v>
      </c>
      <c r="AA269" s="100">
        <f t="shared" si="218"/>
        <v>0</v>
      </c>
      <c r="AB269" s="99">
        <f t="shared" si="218"/>
        <v>0</v>
      </c>
      <c r="AC269" s="100">
        <f t="shared" si="218"/>
        <v>0</v>
      </c>
      <c r="AD269" s="100">
        <f t="shared" si="218"/>
        <v>0</v>
      </c>
      <c r="AE269" s="100">
        <f t="shared" si="218"/>
        <v>0</v>
      </c>
      <c r="AF269" s="100">
        <f t="shared" si="218"/>
        <v>5</v>
      </c>
      <c r="AG269" s="99">
        <f t="shared" si="218"/>
        <v>0</v>
      </c>
      <c r="AH269" s="99">
        <f t="shared" si="218"/>
        <v>0</v>
      </c>
      <c r="AI269" s="99">
        <f t="shared" si="218"/>
        <v>0</v>
      </c>
      <c r="AJ269" s="100">
        <f t="shared" si="218"/>
        <v>2</v>
      </c>
      <c r="AK269" s="99">
        <f t="shared" si="218"/>
        <v>0</v>
      </c>
      <c r="AL269" s="100">
        <f t="shared" si="218"/>
        <v>0</v>
      </c>
      <c r="AM269" s="100">
        <f t="shared" si="218"/>
        <v>0</v>
      </c>
      <c r="AN269" s="100">
        <f t="shared" si="218"/>
        <v>0</v>
      </c>
      <c r="AO269" s="100">
        <f t="shared" si="218"/>
        <v>0</v>
      </c>
      <c r="AP269" s="100">
        <f t="shared" si="218"/>
        <v>1</v>
      </c>
      <c r="AQ269" s="99">
        <f t="shared" si="218"/>
        <v>0</v>
      </c>
      <c r="AR269" s="99"/>
      <c r="AS269" s="99">
        <f t="shared" si="218"/>
        <v>0</v>
      </c>
      <c r="AT269" s="99">
        <f t="shared" si="218"/>
        <v>0</v>
      </c>
      <c r="AU269" s="99">
        <f t="shared" si="218"/>
        <v>0</v>
      </c>
      <c r="AV269" s="100">
        <f t="shared" si="218"/>
        <v>0</v>
      </c>
      <c r="AW269" s="100">
        <f t="shared" si="218"/>
        <v>0</v>
      </c>
      <c r="AX269" s="100">
        <f t="shared" si="218"/>
        <v>1</v>
      </c>
      <c r="AY269" s="99">
        <f t="shared" si="218"/>
        <v>0</v>
      </c>
      <c r="AZ269" s="101">
        <f t="shared" si="218"/>
        <v>0</v>
      </c>
      <c r="BA269" s="140">
        <f t="shared" si="217"/>
        <v>13</v>
      </c>
      <c r="BB269" s="100">
        <f t="shared" si="217"/>
        <v>0</v>
      </c>
      <c r="BC269" s="100">
        <f t="shared" si="217"/>
        <v>5</v>
      </c>
      <c r="BD269" s="100">
        <f t="shared" si="217"/>
        <v>0</v>
      </c>
      <c r="BE269" s="187">
        <f t="shared" si="217"/>
        <v>0</v>
      </c>
      <c r="BF269" s="100">
        <f t="shared" si="209"/>
        <v>0</v>
      </c>
      <c r="BG269" s="103">
        <f t="shared" si="210"/>
        <v>448</v>
      </c>
      <c r="BH269" s="71"/>
      <c r="BI269" s="55">
        <f t="shared" si="215"/>
        <v>453</v>
      </c>
      <c r="BJ269" s="84"/>
      <c r="BK269" s="1"/>
    </row>
    <row r="270" spans="1:63" ht="15" customHeight="1" outlineLevel="2">
      <c r="A270" s="219" t="s">
        <v>220</v>
      </c>
      <c r="B270" s="221" t="s">
        <v>26</v>
      </c>
      <c r="C270" s="221" t="s">
        <v>36</v>
      </c>
      <c r="D270" s="118">
        <v>10</v>
      </c>
      <c r="E270" s="118"/>
      <c r="F270" s="118"/>
      <c r="G270" s="118"/>
      <c r="H270" s="118"/>
      <c r="I270" s="118"/>
      <c r="J270" s="87">
        <f t="shared" si="200"/>
        <v>10</v>
      </c>
      <c r="K270" s="104"/>
      <c r="L270" s="105"/>
      <c r="M270" s="106"/>
      <c r="N270" s="106"/>
      <c r="O270" s="107"/>
      <c r="P270" s="106"/>
      <c r="Q270" s="107"/>
      <c r="R270" s="106"/>
      <c r="S270" s="106"/>
      <c r="T270" s="107"/>
      <c r="U270" s="106"/>
      <c r="V270" s="107"/>
      <c r="W270" s="107"/>
      <c r="X270" s="107"/>
      <c r="Y270" s="106"/>
      <c r="Z270" s="106"/>
      <c r="AA270" s="107"/>
      <c r="AB270" s="106"/>
      <c r="AC270" s="107"/>
      <c r="AD270" s="107"/>
      <c r="AE270" s="107"/>
      <c r="AF270" s="107"/>
      <c r="AG270" s="106"/>
      <c r="AH270" s="106"/>
      <c r="AI270" s="106"/>
      <c r="AJ270" s="107"/>
      <c r="AK270" s="106"/>
      <c r="AL270" s="107"/>
      <c r="AM270" s="107"/>
      <c r="AN270" s="107"/>
      <c r="AO270" s="107"/>
      <c r="AP270" s="107"/>
      <c r="AQ270" s="106"/>
      <c r="AR270" s="106"/>
      <c r="AS270" s="106"/>
      <c r="AT270" s="106"/>
      <c r="AU270" s="106"/>
      <c r="AV270" s="107"/>
      <c r="AW270" s="107"/>
      <c r="AX270" s="107"/>
      <c r="AY270" s="106"/>
      <c r="AZ270" s="108"/>
      <c r="BA270" s="92">
        <f t="shared" ref="BA270:BA275" si="219">SUM(K270:AZ270)</f>
        <v>0</v>
      </c>
      <c r="BB270" s="119"/>
      <c r="BC270" s="119">
        <v>1</v>
      </c>
      <c r="BD270" s="119"/>
      <c r="BE270" s="189">
        <v>1</v>
      </c>
      <c r="BF270" s="119">
        <f t="shared" si="209"/>
        <v>1</v>
      </c>
      <c r="BG270" s="94">
        <f t="shared" si="210"/>
        <v>8</v>
      </c>
      <c r="BH270" s="59"/>
      <c r="BI270" s="49">
        <f t="shared" si="215"/>
        <v>11</v>
      </c>
      <c r="BK270" s="9"/>
    </row>
    <row r="271" spans="1:63" ht="15" customHeight="1" outlineLevel="2">
      <c r="A271" s="219" t="s">
        <v>220</v>
      </c>
      <c r="B271" s="221" t="s">
        <v>26</v>
      </c>
      <c r="C271" s="221" t="s">
        <v>17</v>
      </c>
      <c r="D271" s="118">
        <v>37</v>
      </c>
      <c r="E271" s="118"/>
      <c r="F271" s="118"/>
      <c r="G271" s="118"/>
      <c r="H271" s="118"/>
      <c r="I271" s="118"/>
      <c r="J271" s="87">
        <f t="shared" si="200"/>
        <v>37</v>
      </c>
      <c r="K271" s="104"/>
      <c r="L271" s="105"/>
      <c r="M271" s="106"/>
      <c r="N271" s="249">
        <v>1</v>
      </c>
      <c r="O271" s="107"/>
      <c r="P271" s="106"/>
      <c r="Q271" s="107"/>
      <c r="R271" s="106"/>
      <c r="S271" s="106"/>
      <c r="T271" s="107"/>
      <c r="U271" s="106"/>
      <c r="V271" s="107"/>
      <c r="W271" s="107"/>
      <c r="X271" s="107"/>
      <c r="Y271" s="106"/>
      <c r="Z271" s="106"/>
      <c r="AA271" s="107"/>
      <c r="AB271" s="106"/>
      <c r="AC271" s="107"/>
      <c r="AD271" s="107"/>
      <c r="AE271" s="107"/>
      <c r="AF271" s="107"/>
      <c r="AG271" s="106"/>
      <c r="AH271" s="106"/>
      <c r="AI271" s="106"/>
      <c r="AJ271" s="107"/>
      <c r="AK271" s="106"/>
      <c r="AL271" s="107"/>
      <c r="AM271" s="107"/>
      <c r="AN271" s="107"/>
      <c r="AO271" s="107"/>
      <c r="AP271" s="107"/>
      <c r="AQ271" s="106"/>
      <c r="AR271" s="106"/>
      <c r="AS271" s="106"/>
      <c r="AT271" s="106"/>
      <c r="AU271" s="106"/>
      <c r="AV271" s="107"/>
      <c r="AW271" s="107"/>
      <c r="AX271" s="107"/>
      <c r="AY271" s="106"/>
      <c r="AZ271" s="108"/>
      <c r="BA271" s="92">
        <f t="shared" si="219"/>
        <v>1</v>
      </c>
      <c r="BB271" s="119"/>
      <c r="BC271" s="119">
        <v>1</v>
      </c>
      <c r="BD271" s="119"/>
      <c r="BE271" s="189"/>
      <c r="BF271" s="119">
        <f t="shared" si="209"/>
        <v>0</v>
      </c>
      <c r="BG271" s="94">
        <f t="shared" si="210"/>
        <v>35</v>
      </c>
      <c r="BH271" s="59"/>
      <c r="BI271" s="49">
        <f t="shared" si="215"/>
        <v>36</v>
      </c>
      <c r="BK271" s="9"/>
    </row>
    <row r="272" spans="1:63" ht="15" customHeight="1" outlineLevel="2">
      <c r="A272" s="219" t="s">
        <v>220</v>
      </c>
      <c r="B272" s="221" t="s">
        <v>26</v>
      </c>
      <c r="C272" s="221" t="s">
        <v>37</v>
      </c>
      <c r="D272" s="118">
        <v>23</v>
      </c>
      <c r="E272" s="118"/>
      <c r="F272" s="118"/>
      <c r="G272" s="118"/>
      <c r="H272" s="118"/>
      <c r="I272" s="118"/>
      <c r="J272" s="87">
        <f t="shared" si="200"/>
        <v>23</v>
      </c>
      <c r="K272" s="104"/>
      <c r="L272" s="105"/>
      <c r="M272" s="106"/>
      <c r="N272" s="106"/>
      <c r="O272" s="107"/>
      <c r="P272" s="106"/>
      <c r="Q272" s="107"/>
      <c r="R272" s="106"/>
      <c r="S272" s="106"/>
      <c r="T272" s="107"/>
      <c r="U272" s="106"/>
      <c r="V272" s="107"/>
      <c r="W272" s="107"/>
      <c r="X272" s="107"/>
      <c r="Y272" s="106"/>
      <c r="Z272" s="106"/>
      <c r="AA272" s="107"/>
      <c r="AB272" s="106"/>
      <c r="AC272" s="107"/>
      <c r="AD272" s="107"/>
      <c r="AE272" s="107"/>
      <c r="AF272" s="107"/>
      <c r="AG272" s="106"/>
      <c r="AH272" s="106"/>
      <c r="AI272" s="106"/>
      <c r="AJ272" s="107"/>
      <c r="AK272" s="106"/>
      <c r="AL272" s="107"/>
      <c r="AM272" s="107"/>
      <c r="AN272" s="107"/>
      <c r="AO272" s="107"/>
      <c r="AP272" s="107"/>
      <c r="AQ272" s="106"/>
      <c r="AR272" s="106"/>
      <c r="AS272" s="106"/>
      <c r="AT272" s="106"/>
      <c r="AU272" s="106"/>
      <c r="AV272" s="107"/>
      <c r="AW272" s="107"/>
      <c r="AX272" s="107"/>
      <c r="AY272" s="106"/>
      <c r="AZ272" s="108"/>
      <c r="BA272" s="92">
        <f t="shared" si="219"/>
        <v>0</v>
      </c>
      <c r="BB272" s="119"/>
      <c r="BC272" s="119"/>
      <c r="BD272" s="119"/>
      <c r="BE272" s="189"/>
      <c r="BF272" s="119">
        <f>BE272+H272-V272</f>
        <v>0</v>
      </c>
      <c r="BG272" s="94">
        <f t="shared" si="210"/>
        <v>23</v>
      </c>
      <c r="BH272" s="59"/>
      <c r="BI272" s="49">
        <f t="shared" si="215"/>
        <v>23</v>
      </c>
      <c r="BK272" s="9"/>
    </row>
    <row r="273" spans="1:63" ht="15" customHeight="1" outlineLevel="2">
      <c r="A273" s="219" t="s">
        <v>220</v>
      </c>
      <c r="B273" s="221" t="s">
        <v>26</v>
      </c>
      <c r="C273" s="221" t="s">
        <v>14</v>
      </c>
      <c r="D273" s="118">
        <v>3</v>
      </c>
      <c r="E273" s="118"/>
      <c r="F273" s="118"/>
      <c r="G273" s="118"/>
      <c r="H273" s="118"/>
      <c r="I273" s="118"/>
      <c r="J273" s="87">
        <f t="shared" si="200"/>
        <v>3</v>
      </c>
      <c r="K273" s="104"/>
      <c r="L273" s="105"/>
      <c r="M273" s="106"/>
      <c r="N273" s="106"/>
      <c r="O273" s="107"/>
      <c r="P273" s="106"/>
      <c r="Q273" s="107"/>
      <c r="R273" s="106"/>
      <c r="S273" s="106"/>
      <c r="T273" s="107"/>
      <c r="U273" s="106"/>
      <c r="V273" s="107"/>
      <c r="W273" s="254">
        <v>1</v>
      </c>
      <c r="X273" s="107"/>
      <c r="Y273" s="106"/>
      <c r="Z273" s="106"/>
      <c r="AA273" s="107"/>
      <c r="AB273" s="106"/>
      <c r="AC273" s="107"/>
      <c r="AD273" s="107"/>
      <c r="AE273" s="107">
        <v>1</v>
      </c>
      <c r="AF273" s="107"/>
      <c r="AG273" s="106"/>
      <c r="AH273" s="106"/>
      <c r="AI273" s="106"/>
      <c r="AJ273" s="107"/>
      <c r="AK273" s="106"/>
      <c r="AL273" s="107"/>
      <c r="AM273" s="107"/>
      <c r="AN273" s="107"/>
      <c r="AO273" s="107"/>
      <c r="AP273" s="107"/>
      <c r="AQ273" s="106"/>
      <c r="AR273" s="106"/>
      <c r="AS273" s="106"/>
      <c r="AT273" s="106"/>
      <c r="AU273" s="106"/>
      <c r="AV273" s="107"/>
      <c r="AW273" s="107"/>
      <c r="AX273" s="107"/>
      <c r="AY273" s="106"/>
      <c r="AZ273" s="108"/>
      <c r="BA273" s="92">
        <f t="shared" si="219"/>
        <v>2</v>
      </c>
      <c r="BB273" s="119"/>
      <c r="BC273" s="119"/>
      <c r="BD273" s="119"/>
      <c r="BE273" s="189">
        <v>1</v>
      </c>
      <c r="BF273" s="119">
        <f t="shared" si="209"/>
        <v>1</v>
      </c>
      <c r="BG273" s="94">
        <f t="shared" si="210"/>
        <v>0</v>
      </c>
      <c r="BH273" s="59"/>
      <c r="BI273" s="49">
        <f t="shared" si="215"/>
        <v>2</v>
      </c>
      <c r="BK273" s="9"/>
    </row>
    <row r="274" spans="1:63" ht="15" customHeight="1" outlineLevel="2">
      <c r="A274" s="219" t="s">
        <v>220</v>
      </c>
      <c r="B274" s="221" t="s">
        <v>26</v>
      </c>
      <c r="C274" s="221" t="s">
        <v>18</v>
      </c>
      <c r="D274" s="118">
        <v>9</v>
      </c>
      <c r="E274" s="118"/>
      <c r="F274" s="118"/>
      <c r="G274" s="118"/>
      <c r="H274" s="118"/>
      <c r="I274" s="118"/>
      <c r="J274" s="87">
        <f t="shared" si="200"/>
        <v>9</v>
      </c>
      <c r="K274" s="104"/>
      <c r="L274" s="105"/>
      <c r="M274" s="106"/>
      <c r="N274" s="106"/>
      <c r="O274" s="107"/>
      <c r="P274" s="106"/>
      <c r="Q274" s="107"/>
      <c r="R274" s="106"/>
      <c r="S274" s="106"/>
      <c r="T274" s="107"/>
      <c r="U274" s="106"/>
      <c r="V274" s="107"/>
      <c r="W274" s="107"/>
      <c r="X274" s="107"/>
      <c r="Y274" s="106"/>
      <c r="Z274" s="106"/>
      <c r="AA274" s="107"/>
      <c r="AB274" s="106"/>
      <c r="AC274" s="107"/>
      <c r="AD274" s="107"/>
      <c r="AE274" s="107"/>
      <c r="AF274" s="107"/>
      <c r="AG274" s="106"/>
      <c r="AH274" s="106"/>
      <c r="AI274" s="106"/>
      <c r="AJ274" s="107"/>
      <c r="AK274" s="106"/>
      <c r="AL274" s="107"/>
      <c r="AM274" s="107"/>
      <c r="AN274" s="107"/>
      <c r="AO274" s="107"/>
      <c r="AP274" s="107"/>
      <c r="AQ274" s="106"/>
      <c r="AR274" s="106"/>
      <c r="AS274" s="106"/>
      <c r="AT274" s="106"/>
      <c r="AU274" s="106"/>
      <c r="AV274" s="107"/>
      <c r="AW274" s="107"/>
      <c r="AX274" s="107"/>
      <c r="AY274" s="106"/>
      <c r="AZ274" s="108"/>
      <c r="BA274" s="92">
        <f t="shared" si="219"/>
        <v>0</v>
      </c>
      <c r="BB274" s="119"/>
      <c r="BC274" s="119">
        <v>1</v>
      </c>
      <c r="BD274" s="119"/>
      <c r="BE274" s="189">
        <v>1</v>
      </c>
      <c r="BF274" s="119">
        <f t="shared" si="209"/>
        <v>1</v>
      </c>
      <c r="BG274" s="94">
        <f t="shared" si="210"/>
        <v>7</v>
      </c>
      <c r="BH274" s="59"/>
      <c r="BI274" s="49">
        <f t="shared" si="215"/>
        <v>10</v>
      </c>
      <c r="BK274" s="9"/>
    </row>
    <row r="275" spans="1:63" ht="15" customHeight="1" outlineLevel="2">
      <c r="A275" s="219" t="s">
        <v>220</v>
      </c>
      <c r="B275" s="221" t="s">
        <v>26</v>
      </c>
      <c r="C275" s="221" t="s">
        <v>143</v>
      </c>
      <c r="D275" s="118">
        <v>51</v>
      </c>
      <c r="E275" s="118"/>
      <c r="F275" s="118"/>
      <c r="G275" s="118"/>
      <c r="H275" s="118"/>
      <c r="I275" s="118"/>
      <c r="J275" s="87">
        <f t="shared" si="200"/>
        <v>51</v>
      </c>
      <c r="K275" s="104"/>
      <c r="L275" s="105"/>
      <c r="M275" s="106"/>
      <c r="N275" s="106"/>
      <c r="O275" s="107"/>
      <c r="P275" s="106"/>
      <c r="Q275" s="107"/>
      <c r="R275" s="106"/>
      <c r="S275" s="106"/>
      <c r="T275" s="107"/>
      <c r="U275" s="106"/>
      <c r="V275" s="107"/>
      <c r="W275" s="107"/>
      <c r="X275" s="107"/>
      <c r="Y275" s="106"/>
      <c r="Z275" s="106"/>
      <c r="AA275" s="107"/>
      <c r="AB275" s="106"/>
      <c r="AC275" s="107"/>
      <c r="AD275" s="107"/>
      <c r="AE275" s="107"/>
      <c r="AF275" s="107"/>
      <c r="AG275" s="106"/>
      <c r="AH275" s="106"/>
      <c r="AI275" s="106"/>
      <c r="AJ275" s="107"/>
      <c r="AK275" s="106"/>
      <c r="AL275" s="107"/>
      <c r="AM275" s="107"/>
      <c r="AN275" s="107"/>
      <c r="AO275" s="107"/>
      <c r="AP275" s="107"/>
      <c r="AQ275" s="106"/>
      <c r="AR275" s="106"/>
      <c r="AS275" s="106"/>
      <c r="AT275" s="106"/>
      <c r="AU275" s="106">
        <v>1</v>
      </c>
      <c r="AV275" s="107"/>
      <c r="AW275" s="107"/>
      <c r="AX275" s="107"/>
      <c r="AY275" s="106"/>
      <c r="AZ275" s="108"/>
      <c r="BA275" s="92">
        <f t="shared" si="219"/>
        <v>1</v>
      </c>
      <c r="BB275" s="119"/>
      <c r="BC275" s="119"/>
      <c r="BD275" s="119"/>
      <c r="BE275" s="189">
        <v>6</v>
      </c>
      <c r="BF275" s="119">
        <f t="shared" si="209"/>
        <v>6</v>
      </c>
      <c r="BG275" s="94">
        <f t="shared" si="210"/>
        <v>44</v>
      </c>
      <c r="BH275" s="59"/>
      <c r="BI275" s="49">
        <f t="shared" si="215"/>
        <v>56</v>
      </c>
      <c r="BK275" s="9"/>
    </row>
    <row r="276" spans="1:63" s="13" customFormat="1" ht="15" customHeight="1" outlineLevel="1">
      <c r="A276" s="222" t="s">
        <v>220</v>
      </c>
      <c r="B276" s="223"/>
      <c r="C276" s="223"/>
      <c r="D276" s="95">
        <f t="shared" ref="D276" si="220">SUM(D270:D275)</f>
        <v>133</v>
      </c>
      <c r="E276" s="95">
        <f t="shared" ref="E276:BE276" si="221">SUM(E270:E275)</f>
        <v>0</v>
      </c>
      <c r="F276" s="95">
        <f t="shared" si="221"/>
        <v>0</v>
      </c>
      <c r="G276" s="95">
        <f t="shared" si="221"/>
        <v>0</v>
      </c>
      <c r="H276" s="95">
        <f t="shared" si="221"/>
        <v>0</v>
      </c>
      <c r="I276" s="95">
        <f t="shared" si="221"/>
        <v>0</v>
      </c>
      <c r="J276" s="96">
        <f t="shared" si="200"/>
        <v>133</v>
      </c>
      <c r="K276" s="97">
        <f t="shared" ref="K276:AZ276" si="222">SUM(K270:K275)</f>
        <v>0</v>
      </c>
      <c r="L276" s="98">
        <f t="shared" si="222"/>
        <v>0</v>
      </c>
      <c r="M276" s="99">
        <f t="shared" si="222"/>
        <v>0</v>
      </c>
      <c r="N276" s="99">
        <f t="shared" si="222"/>
        <v>1</v>
      </c>
      <c r="O276" s="100">
        <f t="shared" si="222"/>
        <v>0</v>
      </c>
      <c r="P276" s="99">
        <f t="shared" si="222"/>
        <v>0</v>
      </c>
      <c r="Q276" s="100">
        <f t="shared" si="222"/>
        <v>0</v>
      </c>
      <c r="R276" s="99">
        <f t="shared" si="222"/>
        <v>0</v>
      </c>
      <c r="S276" s="99">
        <f t="shared" si="222"/>
        <v>0</v>
      </c>
      <c r="T276" s="100">
        <f t="shared" si="222"/>
        <v>0</v>
      </c>
      <c r="U276" s="99">
        <f t="shared" si="222"/>
        <v>0</v>
      </c>
      <c r="V276" s="100">
        <f t="shared" si="222"/>
        <v>0</v>
      </c>
      <c r="W276" s="100">
        <f t="shared" si="222"/>
        <v>1</v>
      </c>
      <c r="X276" s="100">
        <f t="shared" si="222"/>
        <v>0</v>
      </c>
      <c r="Y276" s="99">
        <f t="shared" si="222"/>
        <v>0</v>
      </c>
      <c r="Z276" s="99">
        <f t="shared" si="222"/>
        <v>0</v>
      </c>
      <c r="AA276" s="100">
        <f t="shared" si="222"/>
        <v>0</v>
      </c>
      <c r="AB276" s="99">
        <f t="shared" si="222"/>
        <v>0</v>
      </c>
      <c r="AC276" s="100">
        <f t="shared" si="222"/>
        <v>0</v>
      </c>
      <c r="AD276" s="100">
        <f t="shared" si="222"/>
        <v>0</v>
      </c>
      <c r="AE276" s="100">
        <f t="shared" si="222"/>
        <v>1</v>
      </c>
      <c r="AF276" s="100">
        <f t="shared" si="222"/>
        <v>0</v>
      </c>
      <c r="AG276" s="99">
        <f t="shared" si="222"/>
        <v>0</v>
      </c>
      <c r="AH276" s="99">
        <f t="shared" si="222"/>
        <v>0</v>
      </c>
      <c r="AI276" s="99">
        <f t="shared" si="222"/>
        <v>0</v>
      </c>
      <c r="AJ276" s="100">
        <f t="shared" si="222"/>
        <v>0</v>
      </c>
      <c r="AK276" s="99">
        <f t="shared" si="222"/>
        <v>0</v>
      </c>
      <c r="AL276" s="100">
        <f t="shared" si="222"/>
        <v>0</v>
      </c>
      <c r="AM276" s="100">
        <f t="shared" si="222"/>
        <v>0</v>
      </c>
      <c r="AN276" s="100">
        <f t="shared" si="222"/>
        <v>0</v>
      </c>
      <c r="AO276" s="100">
        <f t="shared" si="222"/>
        <v>0</v>
      </c>
      <c r="AP276" s="100">
        <f t="shared" si="222"/>
        <v>0</v>
      </c>
      <c r="AQ276" s="99">
        <f t="shared" si="222"/>
        <v>0</v>
      </c>
      <c r="AR276" s="99"/>
      <c r="AS276" s="99">
        <f t="shared" si="222"/>
        <v>0</v>
      </c>
      <c r="AT276" s="99">
        <f t="shared" si="222"/>
        <v>0</v>
      </c>
      <c r="AU276" s="99">
        <f t="shared" si="222"/>
        <v>1</v>
      </c>
      <c r="AV276" s="100">
        <f t="shared" si="222"/>
        <v>0</v>
      </c>
      <c r="AW276" s="100">
        <f t="shared" si="222"/>
        <v>0</v>
      </c>
      <c r="AX276" s="100">
        <f t="shared" si="222"/>
        <v>0</v>
      </c>
      <c r="AY276" s="99">
        <f t="shared" si="222"/>
        <v>0</v>
      </c>
      <c r="AZ276" s="101">
        <f t="shared" si="222"/>
        <v>0</v>
      </c>
      <c r="BA276" s="140">
        <f t="shared" si="221"/>
        <v>4</v>
      </c>
      <c r="BB276" s="100">
        <f t="shared" si="221"/>
        <v>0</v>
      </c>
      <c r="BC276" s="100">
        <f t="shared" si="221"/>
        <v>3</v>
      </c>
      <c r="BD276" s="100">
        <f t="shared" si="221"/>
        <v>0</v>
      </c>
      <c r="BE276" s="187">
        <f t="shared" si="221"/>
        <v>9</v>
      </c>
      <c r="BF276" s="100">
        <f t="shared" si="209"/>
        <v>9</v>
      </c>
      <c r="BG276" s="103">
        <f t="shared" si="210"/>
        <v>117</v>
      </c>
      <c r="BH276" s="71"/>
      <c r="BI276" s="55">
        <f t="shared" si="215"/>
        <v>138</v>
      </c>
      <c r="BK276" s="82"/>
    </row>
    <row r="277" spans="1:63" ht="15" customHeight="1" outlineLevel="2">
      <c r="A277" s="219" t="s">
        <v>220</v>
      </c>
      <c r="B277" s="220" t="s">
        <v>46</v>
      </c>
      <c r="C277" s="221" t="s">
        <v>36</v>
      </c>
      <c r="D277" s="118">
        <v>5</v>
      </c>
      <c r="E277" s="118"/>
      <c r="F277" s="118"/>
      <c r="G277" s="118"/>
      <c r="H277" s="118"/>
      <c r="I277" s="118"/>
      <c r="J277" s="87">
        <f t="shared" si="200"/>
        <v>5</v>
      </c>
      <c r="K277" s="104"/>
      <c r="L277" s="105"/>
      <c r="M277" s="106"/>
      <c r="N277" s="106"/>
      <c r="O277" s="107"/>
      <c r="P277" s="106"/>
      <c r="Q277" s="107"/>
      <c r="R277" s="106"/>
      <c r="S277" s="106"/>
      <c r="T277" s="107"/>
      <c r="U277" s="106"/>
      <c r="V277" s="107"/>
      <c r="W277" s="107"/>
      <c r="X277" s="107"/>
      <c r="Y277" s="106"/>
      <c r="Z277" s="106"/>
      <c r="AA277" s="107"/>
      <c r="AB277" s="106"/>
      <c r="AC277" s="107"/>
      <c r="AD277" s="107"/>
      <c r="AE277" s="107"/>
      <c r="AF277" s="107"/>
      <c r="AG277" s="106"/>
      <c r="AH277" s="106"/>
      <c r="AI277" s="106"/>
      <c r="AJ277" s="107"/>
      <c r="AK277" s="106"/>
      <c r="AL277" s="107"/>
      <c r="AM277" s="107"/>
      <c r="AN277" s="107"/>
      <c r="AO277" s="107"/>
      <c r="AP277" s="107"/>
      <c r="AQ277" s="106"/>
      <c r="AR277" s="106"/>
      <c r="AS277" s="106"/>
      <c r="AT277" s="106"/>
      <c r="AU277" s="106"/>
      <c r="AV277" s="107"/>
      <c r="AW277" s="107"/>
      <c r="AX277" s="107"/>
      <c r="AY277" s="106"/>
      <c r="AZ277" s="108"/>
      <c r="BA277" s="92">
        <f t="shared" ref="BA277:BA282" si="223">SUM(K277:AZ277)</f>
        <v>0</v>
      </c>
      <c r="BB277" s="119"/>
      <c r="BC277" s="119"/>
      <c r="BD277" s="119"/>
      <c r="BE277" s="189">
        <v>4</v>
      </c>
      <c r="BF277" s="119">
        <f t="shared" si="209"/>
        <v>4</v>
      </c>
      <c r="BG277" s="94">
        <f t="shared" si="210"/>
        <v>1</v>
      </c>
      <c r="BH277" s="59"/>
      <c r="BI277" s="49">
        <f t="shared" si="215"/>
        <v>9</v>
      </c>
      <c r="BK277" s="9"/>
    </row>
    <row r="278" spans="1:63" ht="15" customHeight="1" outlineLevel="2">
      <c r="A278" s="219" t="s">
        <v>220</v>
      </c>
      <c r="B278" s="220" t="s">
        <v>46</v>
      </c>
      <c r="C278" s="221" t="s">
        <v>17</v>
      </c>
      <c r="D278" s="118">
        <v>3</v>
      </c>
      <c r="E278" s="118"/>
      <c r="F278" s="118"/>
      <c r="G278" s="118"/>
      <c r="H278" s="118"/>
      <c r="I278" s="118"/>
      <c r="J278" s="87">
        <f t="shared" si="200"/>
        <v>3</v>
      </c>
      <c r="K278" s="104"/>
      <c r="L278" s="105"/>
      <c r="M278" s="106"/>
      <c r="N278" s="106"/>
      <c r="O278" s="107"/>
      <c r="P278" s="106"/>
      <c r="Q278" s="107"/>
      <c r="R278" s="106"/>
      <c r="S278" s="152"/>
      <c r="T278" s="107"/>
      <c r="U278" s="106"/>
      <c r="V278" s="107"/>
      <c r="W278" s="107"/>
      <c r="X278" s="107"/>
      <c r="Y278" s="106"/>
      <c r="Z278" s="106"/>
      <c r="AA278" s="107"/>
      <c r="AB278" s="106"/>
      <c r="AC278" s="107"/>
      <c r="AD278" s="107"/>
      <c r="AE278" s="107"/>
      <c r="AF278" s="107"/>
      <c r="AG278" s="106"/>
      <c r="AH278" s="106"/>
      <c r="AI278" s="106"/>
      <c r="AJ278" s="107"/>
      <c r="AK278" s="106"/>
      <c r="AL278" s="107"/>
      <c r="AM278" s="107"/>
      <c r="AN278" s="107"/>
      <c r="AO278" s="107"/>
      <c r="AP278" s="107"/>
      <c r="AQ278" s="106"/>
      <c r="AR278" s="106"/>
      <c r="AS278" s="106"/>
      <c r="AT278" s="106"/>
      <c r="AU278" s="106"/>
      <c r="AV278" s="107"/>
      <c r="AW278" s="107"/>
      <c r="AX278" s="107"/>
      <c r="AY278" s="106"/>
      <c r="AZ278" s="108"/>
      <c r="BA278" s="92">
        <f t="shared" si="223"/>
        <v>0</v>
      </c>
      <c r="BB278" s="119"/>
      <c r="BC278" s="119"/>
      <c r="BD278" s="119"/>
      <c r="BE278" s="189">
        <v>2</v>
      </c>
      <c r="BF278" s="119">
        <f t="shared" si="209"/>
        <v>2</v>
      </c>
      <c r="BG278" s="94">
        <f t="shared" si="210"/>
        <v>1</v>
      </c>
      <c r="BH278" s="59"/>
      <c r="BI278" s="49">
        <f t="shared" si="215"/>
        <v>5</v>
      </c>
      <c r="BK278" s="9"/>
    </row>
    <row r="279" spans="1:63" ht="15" customHeight="1" outlineLevel="2">
      <c r="A279" s="219" t="s">
        <v>220</v>
      </c>
      <c r="B279" s="220" t="s">
        <v>46</v>
      </c>
      <c r="C279" s="221" t="s">
        <v>37</v>
      </c>
      <c r="D279" s="118"/>
      <c r="E279" s="118"/>
      <c r="F279" s="118"/>
      <c r="G279" s="118"/>
      <c r="H279" s="118"/>
      <c r="I279" s="118"/>
      <c r="J279" s="87">
        <f t="shared" si="200"/>
        <v>0</v>
      </c>
      <c r="K279" s="104"/>
      <c r="L279" s="105"/>
      <c r="M279" s="106"/>
      <c r="N279" s="106"/>
      <c r="O279" s="107"/>
      <c r="P279" s="106"/>
      <c r="Q279" s="107"/>
      <c r="R279" s="106"/>
      <c r="S279" s="106"/>
      <c r="T279" s="107"/>
      <c r="U279" s="106"/>
      <c r="V279" s="107"/>
      <c r="W279" s="107"/>
      <c r="X279" s="107"/>
      <c r="Y279" s="106"/>
      <c r="Z279" s="106"/>
      <c r="AA279" s="107"/>
      <c r="AB279" s="106"/>
      <c r="AC279" s="107"/>
      <c r="AD279" s="107"/>
      <c r="AE279" s="107"/>
      <c r="AF279" s="107"/>
      <c r="AG279" s="106"/>
      <c r="AH279" s="106"/>
      <c r="AI279" s="106"/>
      <c r="AJ279" s="107"/>
      <c r="AK279" s="106"/>
      <c r="AL279" s="107"/>
      <c r="AM279" s="107"/>
      <c r="AN279" s="107"/>
      <c r="AO279" s="107"/>
      <c r="AP279" s="107"/>
      <c r="AQ279" s="106"/>
      <c r="AR279" s="106"/>
      <c r="AS279" s="106"/>
      <c r="AT279" s="106"/>
      <c r="AU279" s="106"/>
      <c r="AV279" s="107"/>
      <c r="AW279" s="107"/>
      <c r="AX279" s="107"/>
      <c r="AY279" s="106"/>
      <c r="AZ279" s="108"/>
      <c r="BA279" s="92">
        <f t="shared" si="223"/>
        <v>0</v>
      </c>
      <c r="BB279" s="119"/>
      <c r="BC279" s="119"/>
      <c r="BD279" s="119"/>
      <c r="BE279" s="189"/>
      <c r="BF279" s="119">
        <f t="shared" si="209"/>
        <v>0</v>
      </c>
      <c r="BG279" s="94">
        <f t="shared" si="210"/>
        <v>0</v>
      </c>
      <c r="BH279" s="59"/>
      <c r="BI279" s="49">
        <f t="shared" si="215"/>
        <v>0</v>
      </c>
      <c r="BK279" s="9"/>
    </row>
    <row r="280" spans="1:63" ht="15" customHeight="1" outlineLevel="2">
      <c r="A280" s="219" t="s">
        <v>220</v>
      </c>
      <c r="B280" s="220" t="s">
        <v>46</v>
      </c>
      <c r="C280" s="221" t="s">
        <v>14</v>
      </c>
      <c r="D280" s="118">
        <v>8</v>
      </c>
      <c r="E280" s="118"/>
      <c r="F280" s="118"/>
      <c r="G280" s="118"/>
      <c r="H280" s="118"/>
      <c r="I280" s="118"/>
      <c r="J280" s="87">
        <f t="shared" si="200"/>
        <v>8</v>
      </c>
      <c r="K280" s="104"/>
      <c r="L280" s="105"/>
      <c r="M280" s="106"/>
      <c r="N280" s="249">
        <v>1</v>
      </c>
      <c r="O280" s="107"/>
      <c r="P280" s="106"/>
      <c r="Q280" s="107"/>
      <c r="R280" s="106"/>
      <c r="S280" s="106"/>
      <c r="T280" s="107"/>
      <c r="U280" s="106"/>
      <c r="V280" s="107"/>
      <c r="W280" s="107"/>
      <c r="X280" s="107"/>
      <c r="Y280" s="249">
        <v>1</v>
      </c>
      <c r="Z280" s="106"/>
      <c r="AA280" s="254">
        <v>1</v>
      </c>
      <c r="AB280" s="106"/>
      <c r="AC280" s="107"/>
      <c r="AD280" s="107"/>
      <c r="AE280" s="107"/>
      <c r="AF280" s="107"/>
      <c r="AG280" s="106"/>
      <c r="AH280" s="106"/>
      <c r="AI280" s="106"/>
      <c r="AJ280" s="107"/>
      <c r="AK280" s="106">
        <v>1</v>
      </c>
      <c r="AL280" s="107"/>
      <c r="AM280" s="107"/>
      <c r="AN280" s="107"/>
      <c r="AO280" s="107"/>
      <c r="AP280" s="107"/>
      <c r="AQ280" s="106"/>
      <c r="AR280" s="106"/>
      <c r="AS280" s="106"/>
      <c r="AT280" s="106"/>
      <c r="AU280" s="106"/>
      <c r="AV280" s="107"/>
      <c r="AW280" s="107"/>
      <c r="AX280" s="107"/>
      <c r="AY280" s="106"/>
      <c r="AZ280" s="108"/>
      <c r="BA280" s="92">
        <f t="shared" si="223"/>
        <v>4</v>
      </c>
      <c r="BB280" s="119"/>
      <c r="BC280" s="119"/>
      <c r="BD280" s="119"/>
      <c r="BE280" s="189">
        <v>3</v>
      </c>
      <c r="BF280" s="119">
        <f t="shared" si="209"/>
        <v>3</v>
      </c>
      <c r="BG280" s="94">
        <f t="shared" si="210"/>
        <v>1</v>
      </c>
      <c r="BH280" s="59"/>
      <c r="BI280" s="49">
        <f t="shared" si="215"/>
        <v>7</v>
      </c>
      <c r="BK280" s="9"/>
    </row>
    <row r="281" spans="1:63" ht="15" customHeight="1" outlineLevel="2">
      <c r="A281" s="219" t="s">
        <v>220</v>
      </c>
      <c r="B281" s="220" t="s">
        <v>46</v>
      </c>
      <c r="C281" s="221" t="s">
        <v>18</v>
      </c>
      <c r="D281" s="118">
        <v>4</v>
      </c>
      <c r="E281" s="118"/>
      <c r="F281" s="118"/>
      <c r="G281" s="118"/>
      <c r="H281" s="118"/>
      <c r="I281" s="118"/>
      <c r="J281" s="87">
        <f t="shared" si="200"/>
        <v>4</v>
      </c>
      <c r="K281" s="104"/>
      <c r="L281" s="105"/>
      <c r="M281" s="106"/>
      <c r="N281" s="106"/>
      <c r="O281" s="107"/>
      <c r="P281" s="106"/>
      <c r="Q281" s="107"/>
      <c r="R281" s="106"/>
      <c r="S281" s="106"/>
      <c r="T281" s="107"/>
      <c r="U281" s="106"/>
      <c r="V281" s="107"/>
      <c r="W281" s="107"/>
      <c r="X281" s="107"/>
      <c r="Y281" s="106"/>
      <c r="Z281" s="106"/>
      <c r="AA281" s="107"/>
      <c r="AB281" s="106"/>
      <c r="AC281" s="107"/>
      <c r="AD281" s="107"/>
      <c r="AE281" s="107"/>
      <c r="AF281" s="107"/>
      <c r="AG281" s="106"/>
      <c r="AH281" s="106"/>
      <c r="AI281" s="106"/>
      <c r="AJ281" s="107"/>
      <c r="AK281" s="106"/>
      <c r="AL281" s="107"/>
      <c r="AM281" s="107"/>
      <c r="AN281" s="107"/>
      <c r="AO281" s="107"/>
      <c r="AP281" s="107"/>
      <c r="AQ281" s="106"/>
      <c r="AR281" s="106"/>
      <c r="AS281" s="106"/>
      <c r="AT281" s="106"/>
      <c r="AU281" s="106"/>
      <c r="AV281" s="107"/>
      <c r="AW281" s="107"/>
      <c r="AX281" s="107"/>
      <c r="AY281" s="106"/>
      <c r="AZ281" s="108"/>
      <c r="BA281" s="92">
        <f t="shared" si="223"/>
        <v>0</v>
      </c>
      <c r="BB281" s="119"/>
      <c r="BC281" s="119"/>
      <c r="BD281" s="119"/>
      <c r="BE281" s="189">
        <v>4</v>
      </c>
      <c r="BF281" s="119">
        <f t="shared" si="209"/>
        <v>4</v>
      </c>
      <c r="BG281" s="94">
        <f t="shared" si="210"/>
        <v>0</v>
      </c>
      <c r="BH281" s="59"/>
      <c r="BI281" s="49">
        <f t="shared" si="215"/>
        <v>8</v>
      </c>
      <c r="BK281" s="9"/>
    </row>
    <row r="282" spans="1:63" ht="15" customHeight="1" outlineLevel="2">
      <c r="A282" s="219" t="s">
        <v>220</v>
      </c>
      <c r="B282" s="220" t="s">
        <v>46</v>
      </c>
      <c r="C282" s="221" t="s">
        <v>143</v>
      </c>
      <c r="D282" s="118">
        <v>11</v>
      </c>
      <c r="E282" s="118"/>
      <c r="F282" s="118"/>
      <c r="G282" s="118"/>
      <c r="H282" s="118"/>
      <c r="I282" s="118"/>
      <c r="J282" s="87">
        <f t="shared" si="200"/>
        <v>11</v>
      </c>
      <c r="K282" s="104"/>
      <c r="L282" s="105"/>
      <c r="M282" s="106"/>
      <c r="N282" s="106"/>
      <c r="O282" s="107"/>
      <c r="P282" s="106"/>
      <c r="Q282" s="107"/>
      <c r="R282" s="106"/>
      <c r="S282" s="106"/>
      <c r="T282" s="107"/>
      <c r="U282" s="106"/>
      <c r="V282" s="107"/>
      <c r="W282" s="107"/>
      <c r="X282" s="107"/>
      <c r="Y282" s="249">
        <v>1</v>
      </c>
      <c r="Z282" s="106"/>
      <c r="AA282" s="107"/>
      <c r="AB282" s="106"/>
      <c r="AC282" s="107"/>
      <c r="AD282" s="107"/>
      <c r="AE282" s="107"/>
      <c r="AF282" s="107"/>
      <c r="AG282" s="106"/>
      <c r="AH282" s="106"/>
      <c r="AI282" s="106"/>
      <c r="AJ282" s="107"/>
      <c r="AK282" s="106"/>
      <c r="AL282" s="107"/>
      <c r="AM282" s="107"/>
      <c r="AN282" s="107"/>
      <c r="AO282" s="107"/>
      <c r="AP282" s="107"/>
      <c r="AQ282" s="106"/>
      <c r="AR282" s="106"/>
      <c r="AS282" s="106"/>
      <c r="AT282" s="106"/>
      <c r="AU282" s="106"/>
      <c r="AV282" s="107"/>
      <c r="AW282" s="107"/>
      <c r="AX282" s="107"/>
      <c r="AY282" s="106"/>
      <c r="AZ282" s="108"/>
      <c r="BA282" s="92">
        <f t="shared" si="223"/>
        <v>1</v>
      </c>
      <c r="BB282" s="119"/>
      <c r="BC282" s="119"/>
      <c r="BD282" s="119"/>
      <c r="BE282" s="189">
        <v>6</v>
      </c>
      <c r="BF282" s="119">
        <f t="shared" si="209"/>
        <v>6</v>
      </c>
      <c r="BG282" s="94">
        <f t="shared" si="210"/>
        <v>4</v>
      </c>
      <c r="BH282" s="59"/>
      <c r="BI282" s="49">
        <f t="shared" si="215"/>
        <v>16</v>
      </c>
      <c r="BK282" s="9"/>
    </row>
    <row r="283" spans="1:63" ht="15" customHeight="1" outlineLevel="1">
      <c r="A283" s="222" t="s">
        <v>220</v>
      </c>
      <c r="B283" s="223"/>
      <c r="C283" s="223"/>
      <c r="D283" s="95">
        <f t="shared" ref="D283" si="224">SUM(D277:D282)</f>
        <v>31</v>
      </c>
      <c r="E283" s="95">
        <f t="shared" ref="E283:BE283" si="225">SUM(E277:E282)</f>
        <v>0</v>
      </c>
      <c r="F283" s="95">
        <f t="shared" si="225"/>
        <v>0</v>
      </c>
      <c r="G283" s="95">
        <f t="shared" si="225"/>
        <v>0</v>
      </c>
      <c r="H283" s="95">
        <f t="shared" si="225"/>
        <v>0</v>
      </c>
      <c r="I283" s="95">
        <f t="shared" si="225"/>
        <v>0</v>
      </c>
      <c r="J283" s="96">
        <f t="shared" ref="J283" si="226">SUM(D283:H283)-I283</f>
        <v>31</v>
      </c>
      <c r="K283" s="97">
        <f t="shared" ref="K283:AZ283" si="227">SUM(K277:K282)</f>
        <v>0</v>
      </c>
      <c r="L283" s="98">
        <f t="shared" si="227"/>
        <v>0</v>
      </c>
      <c r="M283" s="99">
        <f t="shared" si="227"/>
        <v>0</v>
      </c>
      <c r="N283" s="99">
        <f t="shared" si="227"/>
        <v>1</v>
      </c>
      <c r="O283" s="100">
        <f t="shared" si="227"/>
        <v>0</v>
      </c>
      <c r="P283" s="99">
        <f t="shared" si="227"/>
        <v>0</v>
      </c>
      <c r="Q283" s="100">
        <f t="shared" si="227"/>
        <v>0</v>
      </c>
      <c r="R283" s="99">
        <f t="shared" si="227"/>
        <v>0</v>
      </c>
      <c r="S283" s="99">
        <f t="shared" si="227"/>
        <v>0</v>
      </c>
      <c r="T283" s="100">
        <f t="shared" si="227"/>
        <v>0</v>
      </c>
      <c r="U283" s="99">
        <f t="shared" si="227"/>
        <v>0</v>
      </c>
      <c r="V283" s="100">
        <f t="shared" si="227"/>
        <v>0</v>
      </c>
      <c r="W283" s="100">
        <f t="shared" si="227"/>
        <v>0</v>
      </c>
      <c r="X283" s="100">
        <f t="shared" si="227"/>
        <v>0</v>
      </c>
      <c r="Y283" s="99">
        <f t="shared" si="227"/>
        <v>2</v>
      </c>
      <c r="Z283" s="99">
        <f t="shared" si="227"/>
        <v>0</v>
      </c>
      <c r="AA283" s="100">
        <f t="shared" si="227"/>
        <v>1</v>
      </c>
      <c r="AB283" s="99">
        <f t="shared" si="227"/>
        <v>0</v>
      </c>
      <c r="AC283" s="100">
        <f t="shared" si="227"/>
        <v>0</v>
      </c>
      <c r="AD283" s="100">
        <f t="shared" si="227"/>
        <v>0</v>
      </c>
      <c r="AE283" s="100">
        <f t="shared" si="227"/>
        <v>0</v>
      </c>
      <c r="AF283" s="100">
        <f t="shared" si="227"/>
        <v>0</v>
      </c>
      <c r="AG283" s="99">
        <f t="shared" si="227"/>
        <v>0</v>
      </c>
      <c r="AH283" s="99">
        <f t="shared" si="227"/>
        <v>0</v>
      </c>
      <c r="AI283" s="99">
        <f t="shared" si="227"/>
        <v>0</v>
      </c>
      <c r="AJ283" s="100">
        <f t="shared" si="227"/>
        <v>0</v>
      </c>
      <c r="AK283" s="99">
        <f t="shared" si="227"/>
        <v>1</v>
      </c>
      <c r="AL283" s="100">
        <f t="shared" si="227"/>
        <v>0</v>
      </c>
      <c r="AM283" s="100">
        <f t="shared" si="227"/>
        <v>0</v>
      </c>
      <c r="AN283" s="100">
        <f t="shared" si="227"/>
        <v>0</v>
      </c>
      <c r="AO283" s="100">
        <f t="shared" si="227"/>
        <v>0</v>
      </c>
      <c r="AP283" s="100">
        <f t="shared" si="227"/>
        <v>0</v>
      </c>
      <c r="AQ283" s="99">
        <f t="shared" si="227"/>
        <v>0</v>
      </c>
      <c r="AR283" s="99"/>
      <c r="AS283" s="99">
        <f t="shared" si="227"/>
        <v>0</v>
      </c>
      <c r="AT283" s="99">
        <f t="shared" si="227"/>
        <v>0</v>
      </c>
      <c r="AU283" s="99">
        <f t="shared" si="227"/>
        <v>0</v>
      </c>
      <c r="AV283" s="100">
        <f t="shared" si="227"/>
        <v>0</v>
      </c>
      <c r="AW283" s="100">
        <f t="shared" si="227"/>
        <v>0</v>
      </c>
      <c r="AX283" s="100">
        <f t="shared" si="227"/>
        <v>0</v>
      </c>
      <c r="AY283" s="99">
        <f t="shared" si="227"/>
        <v>0</v>
      </c>
      <c r="AZ283" s="101">
        <f t="shared" si="227"/>
        <v>0</v>
      </c>
      <c r="BA283" s="140">
        <f t="shared" si="225"/>
        <v>5</v>
      </c>
      <c r="BB283" s="100">
        <f t="shared" si="225"/>
        <v>0</v>
      </c>
      <c r="BC283" s="100">
        <f t="shared" si="225"/>
        <v>0</v>
      </c>
      <c r="BD283" s="100">
        <f t="shared" si="225"/>
        <v>0</v>
      </c>
      <c r="BE283" s="187">
        <f t="shared" si="225"/>
        <v>19</v>
      </c>
      <c r="BF283" s="100">
        <f t="shared" si="209"/>
        <v>19</v>
      </c>
      <c r="BG283" s="103">
        <f t="shared" si="210"/>
        <v>7</v>
      </c>
      <c r="BH283" s="71"/>
      <c r="BI283" s="55">
        <f t="shared" ref="BI283" si="228">SUM(BB283:BG283)</f>
        <v>45</v>
      </c>
    </row>
    <row r="284" spans="1:63" s="75" customFormat="1" ht="15" customHeight="1">
      <c r="A284" s="262"/>
      <c r="B284" s="224"/>
      <c r="C284" s="224"/>
      <c r="D284" s="109">
        <f t="shared" ref="D284:I284" si="229">SUM(D283,D276,D262,D269)</f>
        <v>652</v>
      </c>
      <c r="E284" s="109">
        <f t="shared" si="229"/>
        <v>0</v>
      </c>
      <c r="F284" s="109">
        <f t="shared" si="229"/>
        <v>0</v>
      </c>
      <c r="G284" s="109">
        <f t="shared" si="229"/>
        <v>0</v>
      </c>
      <c r="H284" s="109">
        <f t="shared" si="229"/>
        <v>0</v>
      </c>
      <c r="I284" s="109">
        <f t="shared" si="229"/>
        <v>0</v>
      </c>
      <c r="J284" s="110">
        <f t="shared" si="200"/>
        <v>652</v>
      </c>
      <c r="K284" s="111">
        <f t="shared" ref="K284:AZ284" si="230">SUM(K283,K276,K262,K269)</f>
        <v>0</v>
      </c>
      <c r="L284" s="112">
        <f t="shared" si="230"/>
        <v>0</v>
      </c>
      <c r="M284" s="113">
        <f t="shared" si="230"/>
        <v>0</v>
      </c>
      <c r="N284" s="113">
        <f t="shared" si="230"/>
        <v>5</v>
      </c>
      <c r="O284" s="114">
        <f t="shared" si="230"/>
        <v>0</v>
      </c>
      <c r="P284" s="113">
        <f t="shared" si="230"/>
        <v>0</v>
      </c>
      <c r="Q284" s="114">
        <f t="shared" si="230"/>
        <v>1</v>
      </c>
      <c r="R284" s="113">
        <f t="shared" si="230"/>
        <v>0</v>
      </c>
      <c r="S284" s="113">
        <f t="shared" si="230"/>
        <v>0</v>
      </c>
      <c r="T284" s="114">
        <f t="shared" si="230"/>
        <v>0</v>
      </c>
      <c r="U284" s="113">
        <f t="shared" si="230"/>
        <v>0</v>
      </c>
      <c r="V284" s="114">
        <f t="shared" si="230"/>
        <v>0</v>
      </c>
      <c r="W284" s="114">
        <f t="shared" si="230"/>
        <v>1</v>
      </c>
      <c r="X284" s="114">
        <f t="shared" si="230"/>
        <v>0</v>
      </c>
      <c r="Y284" s="113">
        <f t="shared" si="230"/>
        <v>2</v>
      </c>
      <c r="Z284" s="113">
        <f t="shared" si="230"/>
        <v>1</v>
      </c>
      <c r="AA284" s="114">
        <f t="shared" si="230"/>
        <v>1</v>
      </c>
      <c r="AB284" s="113">
        <f t="shared" si="230"/>
        <v>0</v>
      </c>
      <c r="AC284" s="114">
        <f t="shared" si="230"/>
        <v>0</v>
      </c>
      <c r="AD284" s="114">
        <f t="shared" si="230"/>
        <v>0</v>
      </c>
      <c r="AE284" s="114">
        <f t="shared" si="230"/>
        <v>1</v>
      </c>
      <c r="AF284" s="114">
        <f t="shared" si="230"/>
        <v>5</v>
      </c>
      <c r="AG284" s="113">
        <f t="shared" si="230"/>
        <v>0</v>
      </c>
      <c r="AH284" s="113">
        <f t="shared" si="230"/>
        <v>0</v>
      </c>
      <c r="AI284" s="113">
        <f t="shared" si="230"/>
        <v>0</v>
      </c>
      <c r="AJ284" s="114">
        <f t="shared" si="230"/>
        <v>2</v>
      </c>
      <c r="AK284" s="113">
        <f t="shared" si="230"/>
        <v>1</v>
      </c>
      <c r="AL284" s="114">
        <f t="shared" si="230"/>
        <v>0</v>
      </c>
      <c r="AM284" s="114">
        <f t="shared" si="230"/>
        <v>0</v>
      </c>
      <c r="AN284" s="114">
        <f t="shared" si="230"/>
        <v>0</v>
      </c>
      <c r="AO284" s="114">
        <f t="shared" si="230"/>
        <v>0</v>
      </c>
      <c r="AP284" s="114">
        <f t="shared" si="230"/>
        <v>1</v>
      </c>
      <c r="AQ284" s="113">
        <f t="shared" si="230"/>
        <v>1</v>
      </c>
      <c r="AR284" s="113">
        <f t="shared" si="230"/>
        <v>0</v>
      </c>
      <c r="AS284" s="113">
        <f t="shared" si="230"/>
        <v>0</v>
      </c>
      <c r="AT284" s="113">
        <f t="shared" si="230"/>
        <v>0</v>
      </c>
      <c r="AU284" s="113">
        <f t="shared" si="230"/>
        <v>1</v>
      </c>
      <c r="AV284" s="114">
        <f t="shared" si="230"/>
        <v>0</v>
      </c>
      <c r="AW284" s="114">
        <f t="shared" si="230"/>
        <v>0</v>
      </c>
      <c r="AX284" s="114">
        <f t="shared" si="230"/>
        <v>1</v>
      </c>
      <c r="AY284" s="113">
        <f t="shared" si="230"/>
        <v>0</v>
      </c>
      <c r="AZ284" s="115">
        <f t="shared" si="230"/>
        <v>0</v>
      </c>
      <c r="BA284" s="146">
        <f>SUM(BA283,BA276,BA269+BA262)</f>
        <v>24</v>
      </c>
      <c r="BB284" s="114">
        <f t="shared" ref="BB284:BD284" si="231">SUM(BB283,BB276,BB262,BB269)</f>
        <v>0</v>
      </c>
      <c r="BC284" s="114">
        <f t="shared" si="231"/>
        <v>8</v>
      </c>
      <c r="BD284" s="114">
        <f t="shared" si="231"/>
        <v>0</v>
      </c>
      <c r="BE284" s="188">
        <f>BE283+BE276+BE262+BE269</f>
        <v>28</v>
      </c>
      <c r="BF284" s="114">
        <f>BE284+H284-V284</f>
        <v>28</v>
      </c>
      <c r="BG284" s="117">
        <f t="shared" si="210"/>
        <v>592</v>
      </c>
      <c r="BH284" s="72"/>
      <c r="BI284" s="51">
        <f t="shared" si="215"/>
        <v>656</v>
      </c>
      <c r="BK284" s="83"/>
    </row>
    <row r="285" spans="1:63" s="75" customFormat="1" ht="15" customHeight="1" thickBot="1">
      <c r="A285" s="264" t="s">
        <v>220</v>
      </c>
      <c r="B285" s="232"/>
      <c r="C285" s="233"/>
      <c r="D285" s="194">
        <f>SUM(D9,D22,D34,D49,D90,D134,D170,D176,D193,D255,D284,D218)</f>
        <v>1755</v>
      </c>
      <c r="E285" s="153">
        <f t="shared" ref="E285:I285" si="232">SUM(E9,E22,E34,E49,E90,E134,E170,E176,E193,E255,E284,E218)</f>
        <v>0</v>
      </c>
      <c r="F285" s="153">
        <f t="shared" si="232"/>
        <v>295</v>
      </c>
      <c r="G285" s="153">
        <f t="shared" si="232"/>
        <v>0</v>
      </c>
      <c r="H285" s="153">
        <f t="shared" si="232"/>
        <v>0</v>
      </c>
      <c r="I285" s="153">
        <f t="shared" si="232"/>
        <v>2</v>
      </c>
      <c r="J285" s="154">
        <f t="shared" ref="J285:AZ285" si="233">SUM(J9,J22,J34,J49,J90,J134,J170,J176,J193,J255,J284)</f>
        <v>2048</v>
      </c>
      <c r="K285" s="155">
        <f t="shared" si="233"/>
        <v>625</v>
      </c>
      <c r="L285" s="156">
        <f t="shared" si="233"/>
        <v>1</v>
      </c>
      <c r="M285" s="157">
        <f t="shared" si="233"/>
        <v>5</v>
      </c>
      <c r="N285" s="157">
        <f t="shared" si="233"/>
        <v>25</v>
      </c>
      <c r="O285" s="207">
        <f t="shared" si="233"/>
        <v>15</v>
      </c>
      <c r="P285" s="157">
        <f t="shared" si="233"/>
        <v>9</v>
      </c>
      <c r="Q285" s="207">
        <f t="shared" si="233"/>
        <v>3</v>
      </c>
      <c r="R285" s="157">
        <f t="shared" si="233"/>
        <v>5</v>
      </c>
      <c r="S285" s="157">
        <f t="shared" si="233"/>
        <v>1</v>
      </c>
      <c r="T285" s="207">
        <f t="shared" si="233"/>
        <v>0</v>
      </c>
      <c r="U285" s="157">
        <f t="shared" si="233"/>
        <v>0</v>
      </c>
      <c r="V285" s="207">
        <f t="shared" si="233"/>
        <v>0</v>
      </c>
      <c r="W285" s="207">
        <f t="shared" si="233"/>
        <v>11</v>
      </c>
      <c r="X285" s="207">
        <f t="shared" si="233"/>
        <v>2</v>
      </c>
      <c r="Y285" s="157">
        <f t="shared" si="233"/>
        <v>11</v>
      </c>
      <c r="Z285" s="157">
        <f t="shared" si="233"/>
        <v>8</v>
      </c>
      <c r="AA285" s="207">
        <f t="shared" si="233"/>
        <v>5</v>
      </c>
      <c r="AB285" s="157">
        <f t="shared" si="233"/>
        <v>3</v>
      </c>
      <c r="AC285" s="207">
        <f t="shared" si="233"/>
        <v>2</v>
      </c>
      <c r="AD285" s="207">
        <f t="shared" si="233"/>
        <v>0</v>
      </c>
      <c r="AE285" s="207">
        <f t="shared" si="233"/>
        <v>4</v>
      </c>
      <c r="AF285" s="207">
        <f t="shared" si="233"/>
        <v>20</v>
      </c>
      <c r="AG285" s="157">
        <f t="shared" si="233"/>
        <v>0</v>
      </c>
      <c r="AH285" s="157">
        <f t="shared" si="233"/>
        <v>0</v>
      </c>
      <c r="AI285" s="157">
        <f t="shared" si="233"/>
        <v>0</v>
      </c>
      <c r="AJ285" s="207">
        <f t="shared" si="233"/>
        <v>4</v>
      </c>
      <c r="AK285" s="157">
        <f t="shared" si="233"/>
        <v>12</v>
      </c>
      <c r="AL285" s="207">
        <f t="shared" si="233"/>
        <v>6</v>
      </c>
      <c r="AM285" s="207">
        <f t="shared" si="233"/>
        <v>9</v>
      </c>
      <c r="AN285" s="207">
        <f t="shared" si="233"/>
        <v>2</v>
      </c>
      <c r="AO285" s="207">
        <f t="shared" si="233"/>
        <v>0</v>
      </c>
      <c r="AP285" s="207">
        <f t="shared" si="233"/>
        <v>9</v>
      </c>
      <c r="AQ285" s="157">
        <f t="shared" si="233"/>
        <v>1</v>
      </c>
      <c r="AR285" s="157">
        <f t="shared" si="233"/>
        <v>0</v>
      </c>
      <c r="AS285" s="157">
        <f t="shared" si="233"/>
        <v>0</v>
      </c>
      <c r="AT285" s="157">
        <f t="shared" si="233"/>
        <v>0</v>
      </c>
      <c r="AU285" s="157">
        <f t="shared" si="233"/>
        <v>14</v>
      </c>
      <c r="AV285" s="207">
        <f t="shared" si="233"/>
        <v>0</v>
      </c>
      <c r="AW285" s="207">
        <f t="shared" si="233"/>
        <v>0</v>
      </c>
      <c r="AX285" s="207">
        <f t="shared" si="233"/>
        <v>5</v>
      </c>
      <c r="AY285" s="157">
        <f t="shared" si="233"/>
        <v>8</v>
      </c>
      <c r="AZ285" s="206">
        <f t="shared" si="233"/>
        <v>0</v>
      </c>
      <c r="BA285" s="158">
        <f t="shared" ref="BA285:BG285" si="234">SUM(BA9,BA22,BA34,BA49,BA90,BA134,BA170,BA176,BA193,BA255,BA284,BA218)</f>
        <v>825</v>
      </c>
      <c r="BB285" s="159">
        <f t="shared" si="234"/>
        <v>3</v>
      </c>
      <c r="BC285" s="159">
        <f t="shared" si="234"/>
        <v>37</v>
      </c>
      <c r="BD285" s="159">
        <f t="shared" si="234"/>
        <v>0</v>
      </c>
      <c r="BE285" s="193">
        <f t="shared" si="234"/>
        <v>60</v>
      </c>
      <c r="BF285" s="159">
        <f t="shared" si="234"/>
        <v>60</v>
      </c>
      <c r="BG285" s="160">
        <f t="shared" si="234"/>
        <v>1123</v>
      </c>
      <c r="BH285" s="74"/>
      <c r="BI285" s="56">
        <f>SUM(BI9,BI22,BI34,BI49,BI90,BI134,BI170,BI176,BI193,BI255,BI284,BI218)</f>
        <v>1283</v>
      </c>
      <c r="BK285" s="76"/>
    </row>
  </sheetData>
  <sheetProtection formatCells="0" formatColumns="0" formatRows="0" insertColumns="0" insertRows="0" sort="0" autoFilter="0"/>
  <autoFilter ref="A3:BQ285"/>
  <mergeCells count="11">
    <mergeCell ref="AG2:AJ2"/>
    <mergeCell ref="AK2:AL2"/>
    <mergeCell ref="AQ2:AV2"/>
    <mergeCell ref="AY2:AZ2"/>
    <mergeCell ref="BE2:BF2"/>
    <mergeCell ref="AB2:AC2"/>
    <mergeCell ref="L2:O2"/>
    <mergeCell ref="P2:Q2"/>
    <mergeCell ref="R2:T2"/>
    <mergeCell ref="U2:V2"/>
    <mergeCell ref="Y2:AA2"/>
  </mergeCells>
  <conditionalFormatting sqref="D4:AZ283">
    <cfRule type="expression" dxfId="333" priority="16">
      <formula>$C4="POP"</formula>
    </cfRule>
    <cfRule type="expression" dxfId="332" priority="17">
      <formula>OR($C4="MGP",$C4="DOM")</formula>
    </cfRule>
    <cfRule type="expression" dxfId="331" priority="18">
      <formula>OR($C4="ATY",$C4="HY II")</formula>
    </cfRule>
    <cfRule type="expression" dxfId="330" priority="19">
      <formula>OR($C4="TFW",$C4="PWP",$C4="ASM",$C4="WOP",$C4="WOP II")</formula>
    </cfRule>
    <cfRule type="expression" dxfId="329" priority="20">
      <formula>OR($C4="RR",$C4="MRP",$C4="PRP")</formula>
    </cfRule>
    <cfRule type="expression" dxfId="328" priority="21">
      <formula>OR($C4="GBM",$C4="LBM")</formula>
    </cfRule>
    <cfRule type="expression" dxfId="327" priority="22">
      <formula>$C4="MPP"</formula>
    </cfRule>
    <cfRule type="expression" dxfId="326" priority="23">
      <formula>OR($C4="BSBM",$C4="CBM",$C4="DOB",$C4="NNM",$C4="MBP")</formula>
    </cfRule>
    <cfRule type="expression" dxfId="325" priority="24">
      <formula>OR($C4="SMB",$C4="CBP")</formula>
    </cfRule>
    <cfRule type="expression" dxfId="324" priority="25">
      <formula>OR($C4="SGP",$C4="PGM",$C4="LSM",$C4="MSM",$C4="SPM")</formula>
    </cfRule>
    <cfRule type="cellIs" dxfId="323" priority="26" operator="equal">
      <formula>0</formula>
    </cfRule>
  </conditionalFormatting>
  <conditionalFormatting sqref="K4:AZ7 K10:AZ14 K16:AZ20 K23:AZ27 K29:AZ32 K35:AZ40 K42:AZ47 K50:AZ56 K58:AZ64 K66:AZ72 K74:AZ80 K82:AZ88 K91:AZ96 K98:AZ103 K105:AZ110 K112:AZ117 K119:AZ124 K126:AZ132 K135:AZ140 K142:AZ147 K149:AZ154 K156:AZ161 K163:AZ168 K171:AZ174 K177:AZ183 K185:AZ191 K194:AZ200 K202:AZ208 K210:AZ216 K219:AZ224 K226:AZ231 K233:AZ238 K240:AZ245 K248:AZ249 K251:AZ253 K256:AZ261 K263:AZ268 K270:AZ275 K277:AZ282 A283:BG283">
    <cfRule type="cellIs" priority="15" stopIfTrue="1" operator="greaterThan">
      <formula>0</formula>
    </cfRule>
  </conditionalFormatting>
  <conditionalFormatting sqref="K4:AZ283">
    <cfRule type="expression" dxfId="322" priority="4">
      <formula>$C4="POP"</formula>
    </cfRule>
    <cfRule type="expression" dxfId="321" priority="5">
      <formula>OR($C4="MGP",$C4="DOM")</formula>
    </cfRule>
    <cfRule type="expression" dxfId="320" priority="6">
      <formula>OR($C4="ATY",$C4="HY II")</formula>
    </cfRule>
    <cfRule type="expression" dxfId="319" priority="7">
      <formula>OR($C4="TFW",$C4="PWP",$C4="ASM",$C4="WOP",$C4="WOP II")</formula>
    </cfRule>
    <cfRule type="expression" dxfId="318" priority="8">
      <formula>OR($C4="RR",$C4="MRP",$C4="PRP")</formula>
    </cfRule>
    <cfRule type="expression" dxfId="317" priority="9">
      <formula>OR($C4="GBM",$C4="LBM")</formula>
    </cfRule>
    <cfRule type="expression" dxfId="316" priority="10">
      <formula>$C4="MPP"</formula>
    </cfRule>
    <cfRule type="expression" dxfId="315" priority="11">
      <formula>OR($C4="BSBM",$C4="CBM",$C4="DOB",$C4="NNM",$C4="MBP")</formula>
    </cfRule>
    <cfRule type="expression" dxfId="314" priority="12">
      <formula>OR($C4="SMB",$C4="CBP")</formula>
    </cfRule>
    <cfRule type="expression" dxfId="313" priority="13">
      <formula>OR($C4="SGP",$C4="PGM",$C4="LSM",$C4="MSM",$C4="SPM")</formula>
    </cfRule>
    <cfRule type="cellIs" dxfId="312" priority="14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1:N299"/>
  <sheetViews>
    <sheetView showGridLines="0" tabSelected="1" topLeftCell="A2" workbookViewId="0">
      <selection activeCell="E6" sqref="E6"/>
    </sheetView>
  </sheetViews>
  <sheetFormatPr defaultRowHeight="14.25"/>
  <cols>
    <col min="2" max="2" width="17" customWidth="1"/>
    <col min="3" max="3" width="17.125" bestFit="1" customWidth="1"/>
    <col min="4" max="4" width="11.25" bestFit="1" customWidth="1"/>
    <col min="10" max="10" width="9.875" bestFit="1" customWidth="1"/>
    <col min="13" max="14" width="9" style="267"/>
  </cols>
  <sheetData>
    <row r="1" spans="2:14">
      <c r="M1" s="265"/>
      <c r="N1" s="265"/>
    </row>
    <row r="2" spans="2:14">
      <c r="B2" s="209" t="s">
        <v>223</v>
      </c>
      <c r="C2" s="210"/>
      <c r="D2" s="210"/>
      <c r="E2" s="210"/>
      <c r="F2" s="210"/>
      <c r="G2" s="210"/>
      <c r="H2" s="210"/>
      <c r="I2" s="210"/>
      <c r="M2" s="265"/>
      <c r="N2" s="265"/>
    </row>
    <row r="3" spans="2:14">
      <c r="B3" s="211"/>
      <c r="C3" s="210"/>
      <c r="D3" s="210"/>
      <c r="E3" s="210"/>
      <c r="F3" s="210"/>
      <c r="G3" s="210"/>
      <c r="H3" s="210"/>
      <c r="I3" s="210"/>
      <c r="J3" s="217" t="s">
        <v>148</v>
      </c>
      <c r="M3" s="265"/>
      <c r="N3" s="265"/>
    </row>
    <row r="4" spans="2:14" ht="15">
      <c r="B4" s="215" t="s">
        <v>224</v>
      </c>
      <c r="C4" s="210"/>
      <c r="D4" s="210"/>
      <c r="E4" s="210"/>
      <c r="F4" s="210"/>
      <c r="G4" s="210"/>
      <c r="H4" s="210"/>
      <c r="I4" s="210"/>
      <c r="J4" s="268" t="s">
        <v>228</v>
      </c>
      <c r="M4" s="265"/>
      <c r="N4" s="265"/>
    </row>
    <row r="5" spans="2:14" ht="15" thickBot="1">
      <c r="B5" s="212"/>
      <c r="C5" s="213"/>
      <c r="D5" s="214"/>
      <c r="M5" s="265"/>
      <c r="N5" s="265"/>
    </row>
    <row r="6" spans="2:14" ht="15" customHeight="1" thickBot="1">
      <c r="B6" s="270" t="s">
        <v>225</v>
      </c>
      <c r="C6" s="271" t="s">
        <v>226</v>
      </c>
      <c r="D6" s="271" t="s">
        <v>227</v>
      </c>
      <c r="E6" s="272" t="s">
        <v>158</v>
      </c>
      <c r="F6" s="258"/>
      <c r="G6" s="258"/>
      <c r="H6" s="258"/>
      <c r="I6" s="258"/>
      <c r="J6" s="269" t="s">
        <v>149</v>
      </c>
      <c r="M6" s="266" t="s">
        <v>156</v>
      </c>
      <c r="N6" s="266">
        <v>11</v>
      </c>
    </row>
    <row r="7" spans="2:14" ht="15" customHeight="1" thickTop="1">
      <c r="B7" s="219" t="s">
        <v>220</v>
      </c>
      <c r="C7" s="220" t="s">
        <v>43</v>
      </c>
      <c r="D7" s="221" t="s">
        <v>17</v>
      </c>
      <c r="E7" s="106"/>
      <c r="J7" s="234">
        <f>VLOOKUP($E$6,$M$6:$N$47,2,FALSE)</f>
        <v>13</v>
      </c>
      <c r="M7" s="266" t="s">
        <v>157</v>
      </c>
      <c r="N7" s="266">
        <v>12</v>
      </c>
    </row>
    <row r="8" spans="2:14" ht="15" customHeight="1">
      <c r="B8" s="219" t="s">
        <v>220</v>
      </c>
      <c r="C8" s="220" t="s">
        <v>43</v>
      </c>
      <c r="D8" s="221" t="s">
        <v>36</v>
      </c>
      <c r="E8" s="106"/>
      <c r="M8" s="266" t="s">
        <v>158</v>
      </c>
      <c r="N8" s="266">
        <v>13</v>
      </c>
    </row>
    <row r="9" spans="2:14" ht="15" customHeight="1">
      <c r="B9" s="219" t="s">
        <v>220</v>
      </c>
      <c r="C9" s="220" t="s">
        <v>43</v>
      </c>
      <c r="D9" s="221" t="s">
        <v>14</v>
      </c>
      <c r="E9" s="106"/>
      <c r="J9" s="267"/>
      <c r="M9" s="266" t="s">
        <v>159</v>
      </c>
      <c r="N9" s="266">
        <v>14</v>
      </c>
    </row>
    <row r="10" spans="2:14" ht="15" customHeight="1">
      <c r="B10" s="219" t="s">
        <v>220</v>
      </c>
      <c r="C10" s="220" t="s">
        <v>43</v>
      </c>
      <c r="D10" s="221" t="s">
        <v>15</v>
      </c>
      <c r="E10" s="106"/>
      <c r="M10" s="266" t="s">
        <v>160</v>
      </c>
      <c r="N10" s="266">
        <v>15</v>
      </c>
    </row>
    <row r="11" spans="2:14" ht="15" customHeight="1">
      <c r="B11" s="222" t="s">
        <v>220</v>
      </c>
      <c r="C11" s="223"/>
      <c r="D11" s="223"/>
      <c r="E11" s="99">
        <f t="shared" ref="E11" si="0">SUM(E7:E10)</f>
        <v>0</v>
      </c>
      <c r="M11" s="266" t="s">
        <v>162</v>
      </c>
      <c r="N11" s="266">
        <v>16</v>
      </c>
    </row>
    <row r="12" spans="2:14" ht="15" customHeight="1">
      <c r="B12" s="262" t="s">
        <v>220</v>
      </c>
      <c r="C12" s="224"/>
      <c r="D12" s="224"/>
      <c r="E12" s="113">
        <f t="shared" ref="E12" si="1">SUM(E11)</f>
        <v>0</v>
      </c>
      <c r="M12" s="266" t="s">
        <v>163</v>
      </c>
      <c r="N12" s="266">
        <v>17</v>
      </c>
    </row>
    <row r="13" spans="2:14" ht="15" customHeight="1">
      <c r="B13" s="219" t="s">
        <v>220</v>
      </c>
      <c r="C13" s="221" t="s">
        <v>16</v>
      </c>
      <c r="D13" s="221" t="s">
        <v>17</v>
      </c>
      <c r="E13" s="85"/>
      <c r="M13" s="266" t="s">
        <v>164</v>
      </c>
      <c r="N13" s="266">
        <v>18</v>
      </c>
    </row>
    <row r="14" spans="2:14" ht="15" customHeight="1">
      <c r="B14" s="219" t="s">
        <v>220</v>
      </c>
      <c r="C14" s="221" t="s">
        <v>16</v>
      </c>
      <c r="D14" s="221" t="s">
        <v>36</v>
      </c>
      <c r="E14" s="85"/>
      <c r="M14" s="266" t="s">
        <v>165</v>
      </c>
      <c r="N14" s="266">
        <v>19</v>
      </c>
    </row>
    <row r="15" spans="2:14" ht="15" customHeight="1">
      <c r="B15" s="219" t="s">
        <v>220</v>
      </c>
      <c r="C15" s="221" t="s">
        <v>16</v>
      </c>
      <c r="D15" s="221" t="s">
        <v>141</v>
      </c>
      <c r="E15" s="85"/>
      <c r="M15" s="266" t="s">
        <v>166</v>
      </c>
      <c r="N15" s="266">
        <v>20</v>
      </c>
    </row>
    <row r="16" spans="2:14" ht="15" customHeight="1">
      <c r="B16" s="219" t="s">
        <v>220</v>
      </c>
      <c r="C16" s="221" t="s">
        <v>16</v>
      </c>
      <c r="D16" s="221" t="s">
        <v>14</v>
      </c>
      <c r="E16" s="85"/>
      <c r="M16" s="266" t="s">
        <v>222</v>
      </c>
      <c r="N16" s="266">
        <v>21</v>
      </c>
    </row>
    <row r="17" spans="2:14" ht="15" customHeight="1">
      <c r="B17" s="219" t="s">
        <v>220</v>
      </c>
      <c r="C17" s="221" t="s">
        <v>16</v>
      </c>
      <c r="D17" s="221" t="s">
        <v>15</v>
      </c>
      <c r="E17" s="85"/>
      <c r="M17" s="266" t="s">
        <v>167</v>
      </c>
      <c r="N17" s="266">
        <v>22</v>
      </c>
    </row>
    <row r="18" spans="2:14" ht="15" customHeight="1">
      <c r="B18" s="222" t="s">
        <v>220</v>
      </c>
      <c r="C18" s="223"/>
      <c r="D18" s="223"/>
      <c r="E18" s="99">
        <f t="shared" ref="E18" si="2">SUM(E13:E17)</f>
        <v>0</v>
      </c>
      <c r="M18" s="266" t="s">
        <v>168</v>
      </c>
      <c r="N18" s="266">
        <v>23</v>
      </c>
    </row>
    <row r="19" spans="2:14" ht="15" customHeight="1">
      <c r="B19" s="219" t="s">
        <v>220</v>
      </c>
      <c r="C19" s="221" t="s">
        <v>26</v>
      </c>
      <c r="D19" s="221" t="s">
        <v>17</v>
      </c>
      <c r="E19" s="85"/>
      <c r="M19" s="266" t="s">
        <v>169</v>
      </c>
      <c r="N19" s="266">
        <v>24</v>
      </c>
    </row>
    <row r="20" spans="2:14" ht="15" customHeight="1">
      <c r="B20" s="219" t="s">
        <v>220</v>
      </c>
      <c r="C20" s="221" t="s">
        <v>26</v>
      </c>
      <c r="D20" s="221" t="s">
        <v>36</v>
      </c>
      <c r="E20" s="85"/>
      <c r="M20" s="266" t="s">
        <v>170</v>
      </c>
      <c r="N20" s="266">
        <v>25</v>
      </c>
    </row>
    <row r="21" spans="2:14" ht="15" customHeight="1">
      <c r="B21" s="219" t="s">
        <v>220</v>
      </c>
      <c r="C21" s="221" t="s">
        <v>26</v>
      </c>
      <c r="D21" s="221" t="s">
        <v>141</v>
      </c>
      <c r="E21" s="85"/>
      <c r="M21" s="266" t="s">
        <v>171</v>
      </c>
      <c r="N21" s="266">
        <v>26</v>
      </c>
    </row>
    <row r="22" spans="2:14" ht="15" customHeight="1">
      <c r="B22" s="219" t="s">
        <v>220</v>
      </c>
      <c r="C22" s="221" t="s">
        <v>26</v>
      </c>
      <c r="D22" s="221" t="s">
        <v>14</v>
      </c>
      <c r="E22" s="85"/>
      <c r="M22" s="266" t="s">
        <v>172</v>
      </c>
      <c r="N22" s="266">
        <v>27</v>
      </c>
    </row>
    <row r="23" spans="2:14" ht="15" customHeight="1">
      <c r="B23" s="219" t="s">
        <v>220</v>
      </c>
      <c r="C23" s="221" t="s">
        <v>26</v>
      </c>
      <c r="D23" s="221" t="s">
        <v>15</v>
      </c>
      <c r="E23" s="85"/>
      <c r="M23" s="266" t="s">
        <v>161</v>
      </c>
      <c r="N23" s="266">
        <v>28</v>
      </c>
    </row>
    <row r="24" spans="2:14" ht="15" customHeight="1">
      <c r="B24" s="222" t="s">
        <v>220</v>
      </c>
      <c r="C24" s="223"/>
      <c r="D24" s="223"/>
      <c r="E24" s="99">
        <f t="shared" ref="E24" si="3">SUM(E19:E23)</f>
        <v>0</v>
      </c>
      <c r="M24" s="266" t="s">
        <v>173</v>
      </c>
      <c r="N24" s="266">
        <v>29</v>
      </c>
    </row>
    <row r="25" spans="2:14" ht="15" customHeight="1">
      <c r="B25" s="262" t="s">
        <v>220</v>
      </c>
      <c r="C25" s="224"/>
      <c r="D25" s="224"/>
      <c r="E25" s="113">
        <f t="shared" ref="E25" si="4">SUM(E18,E24)</f>
        <v>0</v>
      </c>
      <c r="M25" s="266" t="s">
        <v>174</v>
      </c>
      <c r="N25" s="266">
        <v>30</v>
      </c>
    </row>
    <row r="26" spans="2:14" ht="15" customHeight="1">
      <c r="B26" s="219" t="s">
        <v>220</v>
      </c>
      <c r="C26" s="221" t="s">
        <v>28</v>
      </c>
      <c r="D26" s="221" t="s">
        <v>17</v>
      </c>
      <c r="E26" s="106"/>
      <c r="M26" s="266" t="s">
        <v>175</v>
      </c>
      <c r="N26" s="266">
        <v>31</v>
      </c>
    </row>
    <row r="27" spans="2:14" ht="15" customHeight="1">
      <c r="B27" s="219" t="s">
        <v>220</v>
      </c>
      <c r="C27" s="221" t="s">
        <v>28</v>
      </c>
      <c r="D27" s="221" t="s">
        <v>36</v>
      </c>
      <c r="E27" s="106"/>
      <c r="M27" s="266" t="s">
        <v>176</v>
      </c>
      <c r="N27" s="266">
        <v>32</v>
      </c>
    </row>
    <row r="28" spans="2:14" ht="15" customHeight="1">
      <c r="B28" s="219" t="s">
        <v>220</v>
      </c>
      <c r="C28" s="221" t="s">
        <v>28</v>
      </c>
      <c r="D28" s="221" t="s">
        <v>142</v>
      </c>
      <c r="E28" s="106"/>
      <c r="M28" s="266" t="s">
        <v>177</v>
      </c>
      <c r="N28" s="266">
        <v>33</v>
      </c>
    </row>
    <row r="29" spans="2:14" ht="15" customHeight="1">
      <c r="B29" s="219" t="s">
        <v>220</v>
      </c>
      <c r="C29" s="221" t="s">
        <v>28</v>
      </c>
      <c r="D29" s="221" t="s">
        <v>14</v>
      </c>
      <c r="E29" s="106"/>
      <c r="M29" s="266" t="s">
        <v>178</v>
      </c>
      <c r="N29" s="266">
        <v>34</v>
      </c>
    </row>
    <row r="30" spans="2:14" ht="15" customHeight="1">
      <c r="B30" s="219" t="s">
        <v>220</v>
      </c>
      <c r="C30" s="221" t="s">
        <v>28</v>
      </c>
      <c r="D30" s="221" t="s">
        <v>15</v>
      </c>
      <c r="E30" s="106"/>
      <c r="M30" s="266" t="s">
        <v>179</v>
      </c>
      <c r="N30" s="266">
        <v>35</v>
      </c>
    </row>
    <row r="31" spans="2:14" ht="15" customHeight="1">
      <c r="B31" s="222" t="s">
        <v>220</v>
      </c>
      <c r="C31" s="223"/>
      <c r="D31" s="223"/>
      <c r="E31" s="99">
        <f t="shared" ref="E31" si="5">SUM(E26:E30)</f>
        <v>0</v>
      </c>
      <c r="M31" s="266" t="s">
        <v>180</v>
      </c>
      <c r="N31" s="266">
        <v>36</v>
      </c>
    </row>
    <row r="32" spans="2:14" ht="15" customHeight="1">
      <c r="B32" s="219" t="s">
        <v>220</v>
      </c>
      <c r="C32" s="220" t="s">
        <v>44</v>
      </c>
      <c r="D32" s="221" t="s">
        <v>17</v>
      </c>
      <c r="E32" s="85"/>
      <c r="M32" s="266" t="s">
        <v>181</v>
      </c>
      <c r="N32" s="266">
        <v>37</v>
      </c>
    </row>
    <row r="33" spans="2:14" ht="15" customHeight="1">
      <c r="B33" s="219" t="s">
        <v>220</v>
      </c>
      <c r="C33" s="220" t="s">
        <v>44</v>
      </c>
      <c r="D33" s="221" t="s">
        <v>14</v>
      </c>
      <c r="E33" s="85"/>
      <c r="M33" s="266" t="s">
        <v>182</v>
      </c>
      <c r="N33" s="266">
        <v>38</v>
      </c>
    </row>
    <row r="34" spans="2:14" ht="15" customHeight="1">
      <c r="B34" s="219" t="s">
        <v>220</v>
      </c>
      <c r="C34" s="220" t="s">
        <v>44</v>
      </c>
      <c r="D34" s="221" t="s">
        <v>36</v>
      </c>
      <c r="E34" s="85"/>
      <c r="M34" s="266" t="s">
        <v>183</v>
      </c>
      <c r="N34" s="266">
        <v>39</v>
      </c>
    </row>
    <row r="35" spans="2:14" ht="15" customHeight="1">
      <c r="B35" s="219" t="s">
        <v>220</v>
      </c>
      <c r="C35" s="220" t="s">
        <v>44</v>
      </c>
      <c r="D35" s="221" t="s">
        <v>15</v>
      </c>
      <c r="E35" s="85"/>
      <c r="M35" s="266" t="s">
        <v>184</v>
      </c>
      <c r="N35" s="266">
        <v>40</v>
      </c>
    </row>
    <row r="36" spans="2:14" ht="15" customHeight="1">
      <c r="B36" s="222" t="s">
        <v>220</v>
      </c>
      <c r="C36" s="223"/>
      <c r="D36" s="223"/>
      <c r="E36" s="99">
        <f t="shared" ref="E36" si="6">SUM(E32:E35)</f>
        <v>0</v>
      </c>
      <c r="M36" s="266" t="s">
        <v>185</v>
      </c>
      <c r="N36" s="266">
        <v>41</v>
      </c>
    </row>
    <row r="37" spans="2:14" ht="15" customHeight="1">
      <c r="B37" s="262" t="s">
        <v>220</v>
      </c>
      <c r="C37" s="224"/>
      <c r="D37" s="224"/>
      <c r="E37" s="113">
        <f t="shared" ref="E37" si="7">SUM(E36,E31)</f>
        <v>0</v>
      </c>
      <c r="M37" s="266" t="s">
        <v>186</v>
      </c>
      <c r="N37" s="266">
        <v>42</v>
      </c>
    </row>
    <row r="38" spans="2:14" ht="15" customHeight="1">
      <c r="B38" s="219" t="s">
        <v>220</v>
      </c>
      <c r="C38" s="220" t="s">
        <v>27</v>
      </c>
      <c r="D38" s="221" t="s">
        <v>147</v>
      </c>
      <c r="E38" s="85"/>
      <c r="M38" s="266" t="s">
        <v>187</v>
      </c>
      <c r="N38" s="266">
        <v>43</v>
      </c>
    </row>
    <row r="39" spans="2:14" ht="15" customHeight="1">
      <c r="B39" s="219" t="s">
        <v>220</v>
      </c>
      <c r="C39" s="220" t="s">
        <v>27</v>
      </c>
      <c r="D39" s="221" t="s">
        <v>17</v>
      </c>
      <c r="E39" s="85"/>
      <c r="M39" s="266" t="s">
        <v>188</v>
      </c>
      <c r="N39" s="266">
        <v>44</v>
      </c>
    </row>
    <row r="40" spans="2:14" ht="15" customHeight="1">
      <c r="B40" s="219" t="s">
        <v>220</v>
      </c>
      <c r="C40" s="220" t="s">
        <v>27</v>
      </c>
      <c r="D40" s="221" t="s">
        <v>14</v>
      </c>
      <c r="E40" s="85"/>
      <c r="M40" s="266" t="s">
        <v>189</v>
      </c>
      <c r="N40" s="266">
        <v>45</v>
      </c>
    </row>
    <row r="41" spans="2:14" ht="15" customHeight="1">
      <c r="B41" s="219" t="s">
        <v>220</v>
      </c>
      <c r="C41" s="220" t="s">
        <v>27</v>
      </c>
      <c r="D41" s="221" t="s">
        <v>36</v>
      </c>
      <c r="E41" s="85"/>
      <c r="M41" s="266" t="s">
        <v>190</v>
      </c>
      <c r="N41" s="266">
        <v>46</v>
      </c>
    </row>
    <row r="42" spans="2:14" ht="15" customHeight="1">
      <c r="B42" s="219" t="s">
        <v>220</v>
      </c>
      <c r="C42" s="220" t="s">
        <v>27</v>
      </c>
      <c r="D42" s="221" t="s">
        <v>22</v>
      </c>
      <c r="E42" s="85"/>
      <c r="M42" s="266" t="s">
        <v>191</v>
      </c>
      <c r="N42" s="266">
        <v>47</v>
      </c>
    </row>
    <row r="43" spans="2:14" ht="15" customHeight="1">
      <c r="B43" s="219" t="s">
        <v>220</v>
      </c>
      <c r="C43" s="220" t="s">
        <v>27</v>
      </c>
      <c r="D43" s="221" t="s">
        <v>15</v>
      </c>
      <c r="E43" s="85"/>
      <c r="M43" s="266" t="s">
        <v>192</v>
      </c>
      <c r="N43" s="266">
        <v>48</v>
      </c>
    </row>
    <row r="44" spans="2:14" ht="15" customHeight="1">
      <c r="B44" s="222" t="s">
        <v>220</v>
      </c>
      <c r="C44" s="223"/>
      <c r="D44" s="223"/>
      <c r="E44" s="99">
        <f t="shared" ref="E44" si="8">SUM(E38:E43)</f>
        <v>0</v>
      </c>
      <c r="M44" s="266" t="s">
        <v>193</v>
      </c>
      <c r="N44" s="266">
        <v>49</v>
      </c>
    </row>
    <row r="45" spans="2:14" ht="15" customHeight="1">
      <c r="B45" s="219" t="s">
        <v>220</v>
      </c>
      <c r="C45" s="220" t="s">
        <v>26</v>
      </c>
      <c r="D45" s="221" t="s">
        <v>147</v>
      </c>
      <c r="E45" s="85"/>
      <c r="M45" s="266" t="s">
        <v>194</v>
      </c>
      <c r="N45" s="266">
        <v>50</v>
      </c>
    </row>
    <row r="46" spans="2:14" ht="15" customHeight="1">
      <c r="B46" s="219" t="s">
        <v>220</v>
      </c>
      <c r="C46" s="220" t="s">
        <v>26</v>
      </c>
      <c r="D46" s="221" t="s">
        <v>17</v>
      </c>
      <c r="E46" s="85"/>
      <c r="M46" s="266" t="s">
        <v>195</v>
      </c>
      <c r="N46" s="266">
        <v>51</v>
      </c>
    </row>
    <row r="47" spans="2:14" ht="15" customHeight="1">
      <c r="B47" s="219" t="s">
        <v>220</v>
      </c>
      <c r="C47" s="220" t="s">
        <v>26</v>
      </c>
      <c r="D47" s="221" t="s">
        <v>14</v>
      </c>
      <c r="E47" s="85"/>
      <c r="M47" s="266" t="s">
        <v>196</v>
      </c>
      <c r="N47" s="266">
        <v>52</v>
      </c>
    </row>
    <row r="48" spans="2:14" ht="15" customHeight="1">
      <c r="B48" s="219" t="s">
        <v>220</v>
      </c>
      <c r="C48" s="220" t="s">
        <v>26</v>
      </c>
      <c r="D48" s="221" t="s">
        <v>36</v>
      </c>
      <c r="E48" s="85"/>
      <c r="M48" s="265"/>
      <c r="N48" s="265"/>
    </row>
    <row r="49" spans="2:14" ht="15" customHeight="1">
      <c r="B49" s="219" t="s">
        <v>220</v>
      </c>
      <c r="C49" s="220" t="s">
        <v>26</v>
      </c>
      <c r="D49" s="221" t="s">
        <v>22</v>
      </c>
      <c r="E49" s="85"/>
      <c r="M49" s="265"/>
      <c r="N49" s="265"/>
    </row>
    <row r="50" spans="2:14" ht="15" customHeight="1">
      <c r="B50" s="219" t="s">
        <v>220</v>
      </c>
      <c r="C50" s="220" t="s">
        <v>26</v>
      </c>
      <c r="D50" s="221" t="s">
        <v>15</v>
      </c>
      <c r="E50" s="85"/>
      <c r="M50" s="265"/>
      <c r="N50" s="265"/>
    </row>
    <row r="51" spans="2:14" ht="15" customHeight="1">
      <c r="B51" s="222" t="s">
        <v>220</v>
      </c>
      <c r="C51" s="223"/>
      <c r="D51" s="223"/>
      <c r="E51" s="99">
        <f t="shared" ref="E51" si="9">SUM(E45:E50)</f>
        <v>0</v>
      </c>
      <c r="M51" s="265"/>
      <c r="N51" s="265"/>
    </row>
    <row r="52" spans="2:14" ht="15" customHeight="1">
      <c r="B52" s="262" t="s">
        <v>220</v>
      </c>
      <c r="C52" s="224"/>
      <c r="D52" s="224"/>
      <c r="E52" s="113">
        <f t="shared" ref="E52" si="10">SUM(E51,E44)</f>
        <v>0</v>
      </c>
      <c r="M52" s="265"/>
      <c r="N52" s="265"/>
    </row>
    <row r="53" spans="2:14" ht="15" customHeight="1">
      <c r="B53" s="219" t="s">
        <v>220</v>
      </c>
      <c r="C53" s="221" t="s">
        <v>24</v>
      </c>
      <c r="D53" s="221" t="s">
        <v>17</v>
      </c>
      <c r="E53" s="85"/>
      <c r="M53" s="265"/>
      <c r="N53" s="265"/>
    </row>
    <row r="54" spans="2:14" ht="15" customHeight="1">
      <c r="B54" s="219" t="s">
        <v>220</v>
      </c>
      <c r="C54" s="221" t="s">
        <v>24</v>
      </c>
      <c r="D54" s="221" t="s">
        <v>139</v>
      </c>
      <c r="E54" s="85"/>
      <c r="M54" s="265"/>
      <c r="N54" s="265"/>
    </row>
    <row r="55" spans="2:14" ht="15" customHeight="1">
      <c r="B55" s="219" t="s">
        <v>220</v>
      </c>
      <c r="C55" s="221" t="s">
        <v>24</v>
      </c>
      <c r="D55" s="221" t="s">
        <v>39</v>
      </c>
      <c r="E55" s="85"/>
      <c r="M55" s="265"/>
      <c r="N55" s="265"/>
    </row>
    <row r="56" spans="2:14" ht="15" customHeight="1">
      <c r="B56" s="219" t="s">
        <v>220</v>
      </c>
      <c r="C56" s="221" t="s">
        <v>24</v>
      </c>
      <c r="D56" s="221" t="s">
        <v>36</v>
      </c>
      <c r="E56" s="85"/>
      <c r="M56" s="265"/>
      <c r="N56" s="265"/>
    </row>
    <row r="57" spans="2:14" ht="15" customHeight="1">
      <c r="B57" s="219" t="s">
        <v>220</v>
      </c>
      <c r="C57" s="221" t="s">
        <v>24</v>
      </c>
      <c r="D57" s="221" t="s">
        <v>14</v>
      </c>
      <c r="E57" s="85"/>
      <c r="M57" s="265"/>
      <c r="N57" s="265"/>
    </row>
    <row r="58" spans="2:14" ht="15" customHeight="1">
      <c r="B58" s="219" t="s">
        <v>220</v>
      </c>
      <c r="C58" s="221" t="s">
        <v>24</v>
      </c>
      <c r="D58" s="221" t="s">
        <v>22</v>
      </c>
      <c r="E58" s="85"/>
      <c r="M58" s="265"/>
      <c r="N58" s="265"/>
    </row>
    <row r="59" spans="2:14" ht="15" customHeight="1">
      <c r="B59" s="219" t="s">
        <v>220</v>
      </c>
      <c r="C59" s="221" t="s">
        <v>24</v>
      </c>
      <c r="D59" s="221" t="s">
        <v>15</v>
      </c>
      <c r="E59" s="85"/>
      <c r="M59" s="265"/>
      <c r="N59" s="265"/>
    </row>
    <row r="60" spans="2:14" ht="15" customHeight="1">
      <c r="B60" s="222" t="s">
        <v>220</v>
      </c>
      <c r="C60" s="223"/>
      <c r="D60" s="223"/>
      <c r="E60" s="99">
        <f t="shared" ref="E60" si="11">SUM(E53:E59)</f>
        <v>0</v>
      </c>
      <c r="M60" s="265"/>
      <c r="N60" s="265"/>
    </row>
    <row r="61" spans="2:14" ht="15" customHeight="1">
      <c r="B61" s="219" t="s">
        <v>220</v>
      </c>
      <c r="C61" s="221" t="s">
        <v>27</v>
      </c>
      <c r="D61" s="221" t="s">
        <v>17</v>
      </c>
      <c r="E61" s="85"/>
      <c r="M61" s="265"/>
      <c r="N61" s="265"/>
    </row>
    <row r="62" spans="2:14" ht="15" customHeight="1">
      <c r="B62" s="219" t="s">
        <v>220</v>
      </c>
      <c r="C62" s="221" t="s">
        <v>27</v>
      </c>
      <c r="D62" s="221" t="s">
        <v>139</v>
      </c>
      <c r="E62" s="85"/>
      <c r="M62" s="265"/>
      <c r="N62" s="265"/>
    </row>
    <row r="63" spans="2:14" ht="15" customHeight="1">
      <c r="B63" s="219" t="s">
        <v>220</v>
      </c>
      <c r="C63" s="221" t="s">
        <v>27</v>
      </c>
      <c r="D63" s="221" t="s">
        <v>39</v>
      </c>
      <c r="E63" s="85"/>
      <c r="M63" s="265"/>
      <c r="N63" s="265"/>
    </row>
    <row r="64" spans="2:14" ht="15" customHeight="1">
      <c r="B64" s="219" t="s">
        <v>220</v>
      </c>
      <c r="C64" s="221" t="s">
        <v>27</v>
      </c>
      <c r="D64" s="221" t="s">
        <v>36</v>
      </c>
      <c r="E64" s="85"/>
      <c r="M64" s="265"/>
      <c r="N64" s="265"/>
    </row>
    <row r="65" spans="2:14" ht="15" customHeight="1">
      <c r="B65" s="219" t="s">
        <v>220</v>
      </c>
      <c r="C65" s="221" t="s">
        <v>27</v>
      </c>
      <c r="D65" s="221" t="s">
        <v>14</v>
      </c>
      <c r="E65" s="85"/>
      <c r="M65" s="265"/>
      <c r="N65" s="265"/>
    </row>
    <row r="66" spans="2:14" ht="15" customHeight="1">
      <c r="B66" s="219" t="s">
        <v>220</v>
      </c>
      <c r="C66" s="221" t="s">
        <v>27</v>
      </c>
      <c r="D66" s="221" t="s">
        <v>22</v>
      </c>
      <c r="E66" s="85"/>
      <c r="M66" s="265"/>
      <c r="N66" s="265"/>
    </row>
    <row r="67" spans="2:14" ht="15" customHeight="1">
      <c r="B67" s="219" t="s">
        <v>220</v>
      </c>
      <c r="C67" s="221" t="s">
        <v>27</v>
      </c>
      <c r="D67" s="221" t="s">
        <v>15</v>
      </c>
      <c r="E67" s="85"/>
      <c r="M67" s="265"/>
      <c r="N67" s="265"/>
    </row>
    <row r="68" spans="2:14" ht="15" customHeight="1">
      <c r="B68" s="222" t="s">
        <v>220</v>
      </c>
      <c r="C68" s="223"/>
      <c r="D68" s="223"/>
      <c r="E68" s="99">
        <f t="shared" ref="E68" si="12">SUM(E61:E67)</f>
        <v>0</v>
      </c>
      <c r="M68" s="265"/>
      <c r="N68" s="265"/>
    </row>
    <row r="69" spans="2:14" ht="15" customHeight="1">
      <c r="B69" s="219" t="s">
        <v>220</v>
      </c>
      <c r="C69" s="220" t="s">
        <v>12</v>
      </c>
      <c r="D69" s="221" t="s">
        <v>17</v>
      </c>
      <c r="E69" s="106"/>
      <c r="M69" s="265"/>
      <c r="N69" s="265"/>
    </row>
    <row r="70" spans="2:14" ht="15" customHeight="1">
      <c r="B70" s="219" t="s">
        <v>220</v>
      </c>
      <c r="C70" s="220" t="s">
        <v>12</v>
      </c>
      <c r="D70" s="221" t="s">
        <v>139</v>
      </c>
      <c r="E70" s="106"/>
      <c r="M70" s="265"/>
      <c r="N70" s="265"/>
    </row>
    <row r="71" spans="2:14" ht="15" customHeight="1">
      <c r="B71" s="219" t="s">
        <v>220</v>
      </c>
      <c r="C71" s="220" t="s">
        <v>12</v>
      </c>
      <c r="D71" s="221" t="s">
        <v>39</v>
      </c>
      <c r="E71" s="106"/>
      <c r="M71" s="265"/>
      <c r="N71" s="265"/>
    </row>
    <row r="72" spans="2:14" ht="15" customHeight="1">
      <c r="B72" s="219" t="s">
        <v>220</v>
      </c>
      <c r="C72" s="220" t="s">
        <v>12</v>
      </c>
      <c r="D72" s="221" t="s">
        <v>36</v>
      </c>
      <c r="E72" s="106"/>
      <c r="M72" s="265"/>
      <c r="N72" s="265"/>
    </row>
    <row r="73" spans="2:14" ht="15" customHeight="1">
      <c r="B73" s="219" t="s">
        <v>220</v>
      </c>
      <c r="C73" s="220" t="s">
        <v>12</v>
      </c>
      <c r="D73" s="221" t="s">
        <v>14</v>
      </c>
      <c r="E73" s="106"/>
      <c r="M73" s="265"/>
      <c r="N73" s="265"/>
    </row>
    <row r="74" spans="2:14" ht="15" customHeight="1">
      <c r="B74" s="219" t="s">
        <v>220</v>
      </c>
      <c r="C74" s="220" t="s">
        <v>12</v>
      </c>
      <c r="D74" s="221" t="s">
        <v>22</v>
      </c>
      <c r="E74" s="106"/>
      <c r="M74" s="265"/>
      <c r="N74" s="265"/>
    </row>
    <row r="75" spans="2:14" ht="15" customHeight="1">
      <c r="B75" s="219" t="s">
        <v>220</v>
      </c>
      <c r="C75" s="220" t="s">
        <v>12</v>
      </c>
      <c r="D75" s="221" t="s">
        <v>15</v>
      </c>
      <c r="E75" s="106"/>
      <c r="M75" s="265"/>
      <c r="N75" s="265"/>
    </row>
    <row r="76" spans="2:14" ht="15" customHeight="1">
      <c r="B76" s="222" t="s">
        <v>220</v>
      </c>
      <c r="C76" s="223"/>
      <c r="D76" s="223"/>
      <c r="E76" s="99">
        <f t="shared" ref="E76" si="13">SUM(E69:E75)</f>
        <v>0</v>
      </c>
      <c r="M76" s="265"/>
      <c r="N76" s="265"/>
    </row>
    <row r="77" spans="2:14" ht="15" customHeight="1">
      <c r="B77" s="219" t="s">
        <v>220</v>
      </c>
      <c r="C77" s="220" t="s">
        <v>25</v>
      </c>
      <c r="D77" s="221" t="s">
        <v>17</v>
      </c>
      <c r="E77" s="106"/>
      <c r="M77" s="265"/>
      <c r="N77" s="265"/>
    </row>
    <row r="78" spans="2:14" ht="15" customHeight="1">
      <c r="B78" s="219" t="s">
        <v>220</v>
      </c>
      <c r="C78" s="220" t="s">
        <v>25</v>
      </c>
      <c r="D78" s="221" t="s">
        <v>139</v>
      </c>
      <c r="E78" s="106"/>
      <c r="M78" s="265"/>
      <c r="N78" s="265"/>
    </row>
    <row r="79" spans="2:14" ht="15" customHeight="1">
      <c r="B79" s="219" t="s">
        <v>220</v>
      </c>
      <c r="C79" s="220" t="s">
        <v>25</v>
      </c>
      <c r="D79" s="221" t="s">
        <v>39</v>
      </c>
      <c r="E79" s="106"/>
      <c r="M79" s="265"/>
      <c r="N79" s="265"/>
    </row>
    <row r="80" spans="2:14" ht="15" customHeight="1">
      <c r="B80" s="219" t="s">
        <v>220</v>
      </c>
      <c r="C80" s="220" t="s">
        <v>25</v>
      </c>
      <c r="D80" s="221" t="s">
        <v>36</v>
      </c>
      <c r="E80" s="106"/>
      <c r="M80" s="265"/>
      <c r="N80" s="265"/>
    </row>
    <row r="81" spans="2:14" ht="15" customHeight="1">
      <c r="B81" s="219" t="s">
        <v>220</v>
      </c>
      <c r="C81" s="220" t="s">
        <v>25</v>
      </c>
      <c r="D81" s="221" t="s">
        <v>14</v>
      </c>
      <c r="E81" s="106"/>
      <c r="M81" s="265"/>
      <c r="N81" s="265"/>
    </row>
    <row r="82" spans="2:14" ht="15" customHeight="1">
      <c r="B82" s="219" t="s">
        <v>220</v>
      </c>
      <c r="C82" s="220" t="s">
        <v>25</v>
      </c>
      <c r="D82" s="221" t="s">
        <v>22</v>
      </c>
      <c r="E82" s="106"/>
      <c r="M82" s="265"/>
      <c r="N82" s="265"/>
    </row>
    <row r="83" spans="2:14" ht="15" customHeight="1">
      <c r="B83" s="219" t="s">
        <v>220</v>
      </c>
      <c r="C83" s="220" t="s">
        <v>25</v>
      </c>
      <c r="D83" s="221" t="s">
        <v>15</v>
      </c>
      <c r="E83" s="106"/>
      <c r="M83" s="265"/>
      <c r="N83" s="265"/>
    </row>
    <row r="84" spans="2:14" ht="15" customHeight="1">
      <c r="B84" s="222" t="s">
        <v>220</v>
      </c>
      <c r="C84" s="223"/>
      <c r="D84" s="223"/>
      <c r="E84" s="99">
        <f t="shared" ref="E84" si="14">SUM(E77:E83)</f>
        <v>0</v>
      </c>
      <c r="M84" s="265"/>
      <c r="N84" s="265"/>
    </row>
    <row r="85" spans="2:14" ht="15" customHeight="1">
      <c r="B85" s="219" t="s">
        <v>220</v>
      </c>
      <c r="C85" s="220" t="s">
        <v>35</v>
      </c>
      <c r="D85" s="221" t="s">
        <v>17</v>
      </c>
      <c r="E85" s="85"/>
      <c r="M85" s="265"/>
      <c r="N85" s="265"/>
    </row>
    <row r="86" spans="2:14" ht="15" customHeight="1">
      <c r="B86" s="219" t="s">
        <v>220</v>
      </c>
      <c r="C86" s="220" t="s">
        <v>35</v>
      </c>
      <c r="D86" s="221" t="s">
        <v>139</v>
      </c>
      <c r="E86" s="85"/>
      <c r="M86" s="265"/>
      <c r="N86" s="265"/>
    </row>
    <row r="87" spans="2:14" ht="15" customHeight="1">
      <c r="B87" s="219" t="s">
        <v>220</v>
      </c>
      <c r="C87" s="220" t="s">
        <v>35</v>
      </c>
      <c r="D87" s="221" t="s">
        <v>39</v>
      </c>
      <c r="E87" s="85"/>
      <c r="M87" s="265"/>
      <c r="N87" s="265"/>
    </row>
    <row r="88" spans="2:14" ht="15" customHeight="1">
      <c r="B88" s="219" t="s">
        <v>220</v>
      </c>
      <c r="C88" s="220" t="s">
        <v>35</v>
      </c>
      <c r="D88" s="221" t="s">
        <v>36</v>
      </c>
      <c r="E88" s="85"/>
      <c r="M88" s="265"/>
      <c r="N88" s="265"/>
    </row>
    <row r="89" spans="2:14" ht="15" customHeight="1">
      <c r="B89" s="219" t="s">
        <v>220</v>
      </c>
      <c r="C89" s="220" t="s">
        <v>35</v>
      </c>
      <c r="D89" s="221" t="s">
        <v>14</v>
      </c>
      <c r="E89" s="85"/>
      <c r="M89" s="265"/>
      <c r="N89" s="265"/>
    </row>
    <row r="90" spans="2:14" ht="15" customHeight="1">
      <c r="B90" s="219" t="s">
        <v>220</v>
      </c>
      <c r="C90" s="220" t="s">
        <v>35</v>
      </c>
      <c r="D90" s="221" t="s">
        <v>22</v>
      </c>
      <c r="E90" s="85"/>
      <c r="M90" s="265"/>
      <c r="N90" s="265"/>
    </row>
    <row r="91" spans="2:14" ht="15" customHeight="1">
      <c r="B91" s="219" t="s">
        <v>220</v>
      </c>
      <c r="C91" s="220" t="s">
        <v>35</v>
      </c>
      <c r="D91" s="221" t="s">
        <v>15</v>
      </c>
      <c r="E91" s="85"/>
      <c r="M91" s="265"/>
      <c r="N91" s="265"/>
    </row>
    <row r="92" spans="2:14" ht="15" customHeight="1">
      <c r="B92" s="222" t="s">
        <v>220</v>
      </c>
      <c r="C92" s="223"/>
      <c r="D92" s="223"/>
      <c r="E92" s="99">
        <f t="shared" ref="E92" si="15">SUM(E85:E91)</f>
        <v>0</v>
      </c>
      <c r="M92" s="265"/>
      <c r="N92" s="265"/>
    </row>
    <row r="93" spans="2:14" ht="15" customHeight="1">
      <c r="B93" s="262" t="s">
        <v>220</v>
      </c>
      <c r="C93" s="224"/>
      <c r="D93" s="224"/>
      <c r="E93" s="113">
        <f t="shared" ref="E93" si="16">SUM(E60,E68,E76,E84,E92)</f>
        <v>0</v>
      </c>
      <c r="M93" s="265"/>
      <c r="N93" s="265"/>
    </row>
    <row r="94" spans="2:14" ht="15" customHeight="1">
      <c r="B94" s="219" t="s">
        <v>220</v>
      </c>
      <c r="C94" s="221" t="s">
        <v>24</v>
      </c>
      <c r="D94" s="225" t="s">
        <v>17</v>
      </c>
      <c r="E94" s="176"/>
      <c r="M94" s="265"/>
      <c r="N94" s="265"/>
    </row>
    <row r="95" spans="2:14" ht="15" customHeight="1">
      <c r="B95" s="219" t="s">
        <v>220</v>
      </c>
      <c r="C95" s="221" t="s">
        <v>24</v>
      </c>
      <c r="D95" s="225" t="s">
        <v>36</v>
      </c>
      <c r="E95" s="176"/>
      <c r="M95" s="265"/>
      <c r="N95" s="265"/>
    </row>
    <row r="96" spans="2:14" ht="15" customHeight="1">
      <c r="B96" s="219" t="s">
        <v>220</v>
      </c>
      <c r="C96" s="221" t="s">
        <v>24</v>
      </c>
      <c r="D96" s="225" t="s">
        <v>14</v>
      </c>
      <c r="E96" s="251">
        <v>1</v>
      </c>
      <c r="M96" s="265"/>
      <c r="N96" s="265"/>
    </row>
    <row r="97" spans="2:14" ht="15" customHeight="1">
      <c r="B97" s="219" t="s">
        <v>220</v>
      </c>
      <c r="C97" s="221" t="s">
        <v>24</v>
      </c>
      <c r="D97" s="225" t="s">
        <v>22</v>
      </c>
      <c r="E97" s="176"/>
      <c r="M97" s="265"/>
      <c r="N97" s="265"/>
    </row>
    <row r="98" spans="2:14" ht="15" customHeight="1">
      <c r="B98" s="219" t="s">
        <v>220</v>
      </c>
      <c r="C98" s="221" t="s">
        <v>24</v>
      </c>
      <c r="D98" s="225" t="s">
        <v>13</v>
      </c>
      <c r="E98" s="176"/>
      <c r="M98" s="265"/>
      <c r="N98" s="265"/>
    </row>
    <row r="99" spans="2:14" ht="15" customHeight="1">
      <c r="B99" s="219" t="s">
        <v>220</v>
      </c>
      <c r="C99" s="221" t="s">
        <v>24</v>
      </c>
      <c r="D99" s="225" t="s">
        <v>143</v>
      </c>
      <c r="E99" s="176"/>
      <c r="M99" s="265"/>
      <c r="N99" s="265"/>
    </row>
    <row r="100" spans="2:14" ht="15" customHeight="1">
      <c r="B100" s="222" t="s">
        <v>220</v>
      </c>
      <c r="C100" s="223"/>
      <c r="D100" s="223"/>
      <c r="E100" s="126">
        <f t="shared" ref="E100" si="17">SUM(E94:E99)</f>
        <v>1</v>
      </c>
      <c r="M100" s="265"/>
      <c r="N100" s="265"/>
    </row>
    <row r="101" spans="2:14" ht="15" customHeight="1">
      <c r="B101" s="219" t="s">
        <v>220</v>
      </c>
      <c r="C101" s="221" t="s">
        <v>16</v>
      </c>
      <c r="D101" s="225" t="s">
        <v>17</v>
      </c>
      <c r="E101" s="133"/>
      <c r="M101" s="265"/>
      <c r="N101" s="265"/>
    </row>
    <row r="102" spans="2:14" ht="15" customHeight="1">
      <c r="B102" s="219" t="s">
        <v>220</v>
      </c>
      <c r="C102" s="221" t="s">
        <v>16</v>
      </c>
      <c r="D102" s="225" t="s">
        <v>36</v>
      </c>
      <c r="E102" s="133"/>
      <c r="M102" s="265"/>
      <c r="N102" s="265"/>
    </row>
    <row r="103" spans="2:14" ht="15" customHeight="1">
      <c r="B103" s="219" t="s">
        <v>220</v>
      </c>
      <c r="C103" s="221" t="s">
        <v>16</v>
      </c>
      <c r="D103" s="225" t="s">
        <v>14</v>
      </c>
      <c r="E103" s="133"/>
      <c r="M103" s="265"/>
      <c r="N103" s="265"/>
    </row>
    <row r="104" spans="2:14" ht="15" customHeight="1">
      <c r="B104" s="219" t="s">
        <v>220</v>
      </c>
      <c r="C104" s="221" t="s">
        <v>16</v>
      </c>
      <c r="D104" s="225" t="s">
        <v>22</v>
      </c>
      <c r="E104" s="137"/>
      <c r="M104" s="265"/>
      <c r="N104" s="265"/>
    </row>
    <row r="105" spans="2:14" ht="15" customHeight="1">
      <c r="B105" s="219" t="s">
        <v>220</v>
      </c>
      <c r="C105" s="221" t="s">
        <v>16</v>
      </c>
      <c r="D105" s="225" t="s">
        <v>13</v>
      </c>
      <c r="E105" s="133"/>
      <c r="M105" s="265"/>
      <c r="N105" s="265"/>
    </row>
    <row r="106" spans="2:14" ht="15" customHeight="1">
      <c r="B106" s="219" t="s">
        <v>220</v>
      </c>
      <c r="C106" s="221" t="s">
        <v>16</v>
      </c>
      <c r="D106" s="225" t="s">
        <v>143</v>
      </c>
      <c r="E106" s="248">
        <v>1</v>
      </c>
      <c r="M106" s="265"/>
      <c r="N106" s="265"/>
    </row>
    <row r="107" spans="2:14" ht="15" customHeight="1">
      <c r="B107" s="222" t="s">
        <v>220</v>
      </c>
      <c r="C107" s="223"/>
      <c r="D107" s="223"/>
      <c r="E107" s="126">
        <f t="shared" ref="E107" si="18">SUM(E101:E106)</f>
        <v>1</v>
      </c>
      <c r="M107" s="265"/>
      <c r="N107" s="265"/>
    </row>
    <row r="108" spans="2:14" ht="15" customHeight="1">
      <c r="B108" s="219" t="s">
        <v>220</v>
      </c>
      <c r="C108" s="221" t="s">
        <v>26</v>
      </c>
      <c r="D108" s="225" t="s">
        <v>17</v>
      </c>
      <c r="E108" s="133"/>
      <c r="M108" s="265"/>
      <c r="N108" s="265"/>
    </row>
    <row r="109" spans="2:14" ht="15" customHeight="1">
      <c r="B109" s="219" t="s">
        <v>220</v>
      </c>
      <c r="C109" s="221" t="s">
        <v>26</v>
      </c>
      <c r="D109" s="225" t="s">
        <v>36</v>
      </c>
      <c r="E109" s="133"/>
      <c r="M109" s="265"/>
      <c r="N109" s="265"/>
    </row>
    <row r="110" spans="2:14" ht="15" customHeight="1">
      <c r="B110" s="219" t="s">
        <v>220</v>
      </c>
      <c r="C110" s="221" t="s">
        <v>26</v>
      </c>
      <c r="D110" s="225" t="s">
        <v>14</v>
      </c>
      <c r="E110" s="133"/>
      <c r="M110" s="265"/>
      <c r="N110" s="265"/>
    </row>
    <row r="111" spans="2:14" ht="15" customHeight="1">
      <c r="B111" s="219" t="s">
        <v>220</v>
      </c>
      <c r="C111" s="221" t="s">
        <v>26</v>
      </c>
      <c r="D111" s="225" t="s">
        <v>22</v>
      </c>
      <c r="E111" s="133"/>
      <c r="M111" s="265"/>
      <c r="N111" s="265"/>
    </row>
    <row r="112" spans="2:14" ht="15" customHeight="1">
      <c r="B112" s="219" t="s">
        <v>220</v>
      </c>
      <c r="C112" s="221" t="s">
        <v>26</v>
      </c>
      <c r="D112" s="225" t="s">
        <v>13</v>
      </c>
      <c r="E112" s="133"/>
      <c r="M112" s="265"/>
      <c r="N112" s="265"/>
    </row>
    <row r="113" spans="2:14" ht="15" customHeight="1">
      <c r="B113" s="219" t="s">
        <v>220</v>
      </c>
      <c r="C113" s="221" t="s">
        <v>26</v>
      </c>
      <c r="D113" s="225" t="s">
        <v>143</v>
      </c>
      <c r="E113" s="248">
        <v>1</v>
      </c>
      <c r="M113" s="265"/>
      <c r="N113" s="265"/>
    </row>
    <row r="114" spans="2:14" ht="15" customHeight="1">
      <c r="B114" s="222" t="s">
        <v>220</v>
      </c>
      <c r="C114" s="223"/>
      <c r="D114" s="223"/>
      <c r="E114" s="126">
        <f t="shared" ref="E114" si="19">SUM(E108:E113)</f>
        <v>1</v>
      </c>
      <c r="M114" s="265"/>
      <c r="N114" s="265"/>
    </row>
    <row r="115" spans="2:14" ht="15" customHeight="1">
      <c r="B115" s="219" t="s">
        <v>220</v>
      </c>
      <c r="C115" s="221" t="s">
        <v>12</v>
      </c>
      <c r="D115" s="225" t="s">
        <v>17</v>
      </c>
      <c r="E115" s="133"/>
      <c r="M115" s="265"/>
      <c r="N115" s="265"/>
    </row>
    <row r="116" spans="2:14" ht="15" customHeight="1">
      <c r="B116" s="219" t="s">
        <v>220</v>
      </c>
      <c r="C116" s="221" t="s">
        <v>12</v>
      </c>
      <c r="D116" s="225" t="s">
        <v>36</v>
      </c>
      <c r="E116" s="133"/>
      <c r="M116" s="265"/>
      <c r="N116" s="265"/>
    </row>
    <row r="117" spans="2:14" ht="15" customHeight="1">
      <c r="B117" s="219" t="s">
        <v>220</v>
      </c>
      <c r="C117" s="221" t="s">
        <v>12</v>
      </c>
      <c r="D117" s="225" t="s">
        <v>14</v>
      </c>
      <c r="E117" s="133"/>
      <c r="M117" s="265"/>
      <c r="N117" s="265"/>
    </row>
    <row r="118" spans="2:14" ht="15" customHeight="1">
      <c r="B118" s="219" t="s">
        <v>220</v>
      </c>
      <c r="C118" s="221" t="s">
        <v>12</v>
      </c>
      <c r="D118" s="225" t="s">
        <v>18</v>
      </c>
      <c r="E118" s="133"/>
      <c r="M118" s="265"/>
      <c r="N118" s="265"/>
    </row>
    <row r="119" spans="2:14" ht="15" customHeight="1">
      <c r="B119" s="219" t="s">
        <v>220</v>
      </c>
      <c r="C119" s="221" t="s">
        <v>12</v>
      </c>
      <c r="D119" s="225" t="s">
        <v>13</v>
      </c>
      <c r="E119" s="133"/>
      <c r="M119" s="265"/>
      <c r="N119" s="265"/>
    </row>
    <row r="120" spans="2:14" ht="15" customHeight="1">
      <c r="B120" s="219" t="s">
        <v>220</v>
      </c>
      <c r="C120" s="221" t="s">
        <v>12</v>
      </c>
      <c r="D120" s="225" t="s">
        <v>143</v>
      </c>
      <c r="E120" s="133"/>
      <c r="M120" s="265"/>
      <c r="N120" s="265"/>
    </row>
    <row r="121" spans="2:14" ht="15" customHeight="1">
      <c r="B121" s="222" t="s">
        <v>220</v>
      </c>
      <c r="C121" s="223"/>
      <c r="D121" s="223"/>
      <c r="E121" s="126">
        <f t="shared" ref="E121" si="20">SUM(E115:E120)</f>
        <v>0</v>
      </c>
      <c r="M121" s="265"/>
      <c r="N121" s="265"/>
    </row>
    <row r="122" spans="2:14" ht="15" customHeight="1">
      <c r="B122" s="219" t="s">
        <v>220</v>
      </c>
      <c r="C122" s="221" t="s">
        <v>25</v>
      </c>
      <c r="D122" s="225" t="s">
        <v>17</v>
      </c>
      <c r="E122" s="133"/>
      <c r="M122" s="265"/>
      <c r="N122" s="265"/>
    </row>
    <row r="123" spans="2:14" ht="15" customHeight="1">
      <c r="B123" s="219" t="s">
        <v>220</v>
      </c>
      <c r="C123" s="221" t="s">
        <v>25</v>
      </c>
      <c r="D123" s="225" t="s">
        <v>36</v>
      </c>
      <c r="E123" s="133"/>
      <c r="M123" s="265"/>
      <c r="N123" s="265"/>
    </row>
    <row r="124" spans="2:14" ht="15" customHeight="1">
      <c r="B124" s="219" t="s">
        <v>220</v>
      </c>
      <c r="C124" s="221" t="s">
        <v>25</v>
      </c>
      <c r="D124" s="225" t="s">
        <v>14</v>
      </c>
      <c r="E124" s="248">
        <v>1</v>
      </c>
      <c r="M124" s="265"/>
      <c r="N124" s="265"/>
    </row>
    <row r="125" spans="2:14" ht="15" customHeight="1">
      <c r="B125" s="219" t="s">
        <v>220</v>
      </c>
      <c r="C125" s="221" t="s">
        <v>25</v>
      </c>
      <c r="D125" s="225" t="s">
        <v>18</v>
      </c>
      <c r="E125" s="133"/>
      <c r="M125" s="265"/>
      <c r="N125" s="265"/>
    </row>
    <row r="126" spans="2:14" ht="15" customHeight="1">
      <c r="B126" s="219" t="s">
        <v>220</v>
      </c>
      <c r="C126" s="221" t="s">
        <v>25</v>
      </c>
      <c r="D126" s="225" t="s">
        <v>13</v>
      </c>
      <c r="E126" s="133"/>
      <c r="M126" s="265"/>
      <c r="N126" s="265"/>
    </row>
    <row r="127" spans="2:14" ht="15" customHeight="1">
      <c r="B127" s="219" t="s">
        <v>220</v>
      </c>
      <c r="C127" s="221" t="s">
        <v>25</v>
      </c>
      <c r="D127" s="225" t="s">
        <v>143</v>
      </c>
      <c r="E127" s="133"/>
      <c r="M127" s="265"/>
      <c r="N127" s="265"/>
    </row>
    <row r="128" spans="2:14" ht="15" customHeight="1">
      <c r="B128" s="222" t="s">
        <v>220</v>
      </c>
      <c r="C128" s="223"/>
      <c r="D128" s="223"/>
      <c r="E128" s="126">
        <f t="shared" ref="E128" si="21">SUM(E122:E127)</f>
        <v>1</v>
      </c>
      <c r="M128" s="265"/>
      <c r="N128" s="265"/>
    </row>
    <row r="129" spans="2:14" ht="15" customHeight="1">
      <c r="B129" s="219" t="s">
        <v>220</v>
      </c>
      <c r="C129" s="226" t="s">
        <v>29</v>
      </c>
      <c r="D129" s="225" t="s">
        <v>17</v>
      </c>
      <c r="E129" s="133"/>
      <c r="M129" s="265"/>
      <c r="N129" s="265"/>
    </row>
    <row r="130" spans="2:14" ht="15" customHeight="1">
      <c r="B130" s="219" t="s">
        <v>220</v>
      </c>
      <c r="C130" s="226" t="s">
        <v>29</v>
      </c>
      <c r="D130" s="225" t="s">
        <v>139</v>
      </c>
      <c r="E130" s="133"/>
      <c r="M130" s="265"/>
      <c r="N130" s="265"/>
    </row>
    <row r="131" spans="2:14" ht="15" customHeight="1">
      <c r="B131" s="219" t="s">
        <v>220</v>
      </c>
      <c r="C131" s="226" t="s">
        <v>29</v>
      </c>
      <c r="D131" s="225" t="s">
        <v>36</v>
      </c>
      <c r="E131" s="133"/>
      <c r="M131" s="265"/>
      <c r="N131" s="265"/>
    </row>
    <row r="132" spans="2:14" ht="15" customHeight="1">
      <c r="B132" s="219" t="s">
        <v>220</v>
      </c>
      <c r="C132" s="226" t="s">
        <v>29</v>
      </c>
      <c r="D132" s="225" t="s">
        <v>14</v>
      </c>
      <c r="E132" s="133"/>
      <c r="M132" s="265"/>
      <c r="N132" s="265"/>
    </row>
    <row r="133" spans="2:14" ht="15" customHeight="1">
      <c r="B133" s="219" t="s">
        <v>220</v>
      </c>
      <c r="C133" s="226" t="s">
        <v>29</v>
      </c>
      <c r="D133" s="225" t="s">
        <v>18</v>
      </c>
      <c r="E133" s="133"/>
      <c r="M133" s="265"/>
      <c r="N133" s="265"/>
    </row>
    <row r="134" spans="2:14" ht="15" customHeight="1">
      <c r="B134" s="219" t="s">
        <v>220</v>
      </c>
      <c r="C134" s="226" t="s">
        <v>29</v>
      </c>
      <c r="D134" s="225" t="s">
        <v>13</v>
      </c>
      <c r="E134" s="133"/>
      <c r="M134" s="265"/>
      <c r="N134" s="265"/>
    </row>
    <row r="135" spans="2:14" ht="15" customHeight="1">
      <c r="B135" s="219" t="s">
        <v>220</v>
      </c>
      <c r="C135" s="226" t="s">
        <v>29</v>
      </c>
      <c r="D135" s="225" t="s">
        <v>143</v>
      </c>
      <c r="E135" s="133"/>
      <c r="M135" s="265"/>
      <c r="N135" s="265"/>
    </row>
    <row r="136" spans="2:14" ht="15" customHeight="1">
      <c r="B136" s="222" t="s">
        <v>220</v>
      </c>
      <c r="C136" s="223"/>
      <c r="D136" s="223"/>
      <c r="E136" s="126">
        <f t="shared" ref="E136" si="22">SUM(E129:E135)</f>
        <v>0</v>
      </c>
      <c r="M136" s="265"/>
      <c r="N136" s="265"/>
    </row>
    <row r="137" spans="2:14" ht="15" customHeight="1">
      <c r="B137" s="262" t="s">
        <v>220</v>
      </c>
      <c r="C137" s="224"/>
      <c r="D137" s="224"/>
      <c r="E137" s="113">
        <f t="shared" ref="E137" si="23">SUM(E136,E121,E100,E107,E114,E128)</f>
        <v>4</v>
      </c>
      <c r="M137" s="265"/>
      <c r="N137" s="265"/>
    </row>
    <row r="138" spans="2:14" ht="15" customHeight="1">
      <c r="B138" s="219" t="s">
        <v>220</v>
      </c>
      <c r="C138" s="221" t="s">
        <v>24</v>
      </c>
      <c r="D138" s="221" t="s">
        <v>17</v>
      </c>
      <c r="E138" s="85"/>
      <c r="M138" s="265"/>
      <c r="N138" s="265"/>
    </row>
    <row r="139" spans="2:14" ht="15" customHeight="1">
      <c r="B139" s="219" t="s">
        <v>220</v>
      </c>
      <c r="C139" s="221" t="s">
        <v>24</v>
      </c>
      <c r="D139" s="221" t="s">
        <v>36</v>
      </c>
      <c r="E139" s="85"/>
      <c r="M139" s="265"/>
      <c r="N139" s="265"/>
    </row>
    <row r="140" spans="2:14" ht="15" customHeight="1">
      <c r="B140" s="219" t="s">
        <v>220</v>
      </c>
      <c r="C140" s="221" t="s">
        <v>24</v>
      </c>
      <c r="D140" s="221" t="s">
        <v>18</v>
      </c>
      <c r="E140" s="85"/>
      <c r="M140" s="265"/>
      <c r="N140" s="265"/>
    </row>
    <row r="141" spans="2:14" ht="15" customHeight="1">
      <c r="B141" s="219" t="s">
        <v>220</v>
      </c>
      <c r="C141" s="221" t="s">
        <v>24</v>
      </c>
      <c r="D141" s="221" t="s">
        <v>14</v>
      </c>
      <c r="E141" s="85"/>
      <c r="M141" s="265"/>
      <c r="N141" s="265"/>
    </row>
    <row r="142" spans="2:14" ht="15" customHeight="1">
      <c r="B142" s="219" t="s">
        <v>220</v>
      </c>
      <c r="C142" s="221" t="s">
        <v>24</v>
      </c>
      <c r="D142" s="221" t="s">
        <v>143</v>
      </c>
      <c r="E142" s="85"/>
      <c r="M142" s="265"/>
      <c r="N142" s="265"/>
    </row>
    <row r="143" spans="2:14" ht="15" customHeight="1">
      <c r="B143" s="219" t="s">
        <v>220</v>
      </c>
      <c r="C143" s="221" t="s">
        <v>24</v>
      </c>
      <c r="D143" s="221" t="s">
        <v>38</v>
      </c>
      <c r="E143" s="85"/>
      <c r="M143" s="265"/>
      <c r="N143" s="265"/>
    </row>
    <row r="144" spans="2:14" ht="15" customHeight="1">
      <c r="B144" s="222" t="s">
        <v>220</v>
      </c>
      <c r="C144" s="223"/>
      <c r="D144" s="223"/>
      <c r="E144" s="99">
        <f t="shared" ref="E144" si="24">SUM(E138:E142)</f>
        <v>0</v>
      </c>
      <c r="M144" s="265"/>
      <c r="N144" s="265"/>
    </row>
    <row r="145" spans="2:14" ht="15" customHeight="1">
      <c r="B145" s="219" t="s">
        <v>220</v>
      </c>
      <c r="C145" s="221" t="s">
        <v>16</v>
      </c>
      <c r="D145" s="221" t="s">
        <v>17</v>
      </c>
      <c r="E145" s="106"/>
      <c r="M145" s="265"/>
      <c r="N145" s="265"/>
    </row>
    <row r="146" spans="2:14" ht="15" customHeight="1">
      <c r="B146" s="219" t="s">
        <v>220</v>
      </c>
      <c r="C146" s="221" t="s">
        <v>16</v>
      </c>
      <c r="D146" s="221" t="s">
        <v>36</v>
      </c>
      <c r="E146" s="106"/>
      <c r="M146" s="265"/>
      <c r="N146" s="265"/>
    </row>
    <row r="147" spans="2:14" ht="15" customHeight="1">
      <c r="B147" s="219" t="s">
        <v>220</v>
      </c>
      <c r="C147" s="221" t="s">
        <v>16</v>
      </c>
      <c r="D147" s="221" t="s">
        <v>18</v>
      </c>
      <c r="E147" s="106"/>
      <c r="M147" s="265"/>
      <c r="N147" s="265"/>
    </row>
    <row r="148" spans="2:14" ht="15" customHeight="1">
      <c r="B148" s="219" t="s">
        <v>220</v>
      </c>
      <c r="C148" s="221" t="s">
        <v>16</v>
      </c>
      <c r="D148" s="221" t="s">
        <v>14</v>
      </c>
      <c r="E148" s="249">
        <v>1</v>
      </c>
      <c r="M148" s="265"/>
      <c r="N148" s="265"/>
    </row>
    <row r="149" spans="2:14" ht="15" customHeight="1">
      <c r="B149" s="219" t="s">
        <v>220</v>
      </c>
      <c r="C149" s="221" t="s">
        <v>16</v>
      </c>
      <c r="D149" s="221" t="s">
        <v>143</v>
      </c>
      <c r="E149" s="106"/>
      <c r="M149" s="265"/>
      <c r="N149" s="265"/>
    </row>
    <row r="150" spans="2:14" ht="15" customHeight="1">
      <c r="B150" s="219" t="s">
        <v>220</v>
      </c>
      <c r="C150" s="221" t="s">
        <v>16</v>
      </c>
      <c r="D150" s="221" t="s">
        <v>38</v>
      </c>
      <c r="E150" s="106"/>
      <c r="M150" s="265"/>
      <c r="N150" s="265"/>
    </row>
    <row r="151" spans="2:14" ht="15" customHeight="1">
      <c r="B151" s="222" t="s">
        <v>220</v>
      </c>
      <c r="C151" s="223"/>
      <c r="D151" s="223"/>
      <c r="E151" s="99">
        <f t="shared" ref="E151" si="25">SUM(E145:E150)</f>
        <v>1</v>
      </c>
      <c r="M151" s="265"/>
      <c r="N151" s="265"/>
    </row>
    <row r="152" spans="2:14" ht="15" customHeight="1">
      <c r="B152" s="219" t="s">
        <v>220</v>
      </c>
      <c r="C152" s="221" t="s">
        <v>26</v>
      </c>
      <c r="D152" s="221" t="s">
        <v>17</v>
      </c>
      <c r="E152" s="143"/>
      <c r="M152" s="265"/>
      <c r="N152" s="265"/>
    </row>
    <row r="153" spans="2:14" ht="15" customHeight="1">
      <c r="B153" s="219" t="s">
        <v>220</v>
      </c>
      <c r="C153" s="221" t="s">
        <v>26</v>
      </c>
      <c r="D153" s="221" t="s">
        <v>36</v>
      </c>
      <c r="E153" s="143"/>
      <c r="M153" s="265"/>
      <c r="N153" s="265"/>
    </row>
    <row r="154" spans="2:14" ht="15" customHeight="1">
      <c r="B154" s="219" t="s">
        <v>220</v>
      </c>
      <c r="C154" s="221" t="s">
        <v>26</v>
      </c>
      <c r="D154" s="221" t="s">
        <v>18</v>
      </c>
      <c r="E154" s="143"/>
      <c r="M154" s="265"/>
      <c r="N154" s="265"/>
    </row>
    <row r="155" spans="2:14" ht="15" customHeight="1">
      <c r="B155" s="219" t="s">
        <v>220</v>
      </c>
      <c r="C155" s="221" t="s">
        <v>26</v>
      </c>
      <c r="D155" s="221" t="s">
        <v>14</v>
      </c>
      <c r="E155" s="143"/>
      <c r="M155" s="265"/>
      <c r="N155" s="265"/>
    </row>
    <row r="156" spans="2:14" ht="15" customHeight="1">
      <c r="B156" s="219" t="s">
        <v>220</v>
      </c>
      <c r="C156" s="221" t="s">
        <v>26</v>
      </c>
      <c r="D156" s="221" t="s">
        <v>143</v>
      </c>
      <c r="E156" s="143"/>
      <c r="M156" s="265"/>
      <c r="N156" s="265"/>
    </row>
    <row r="157" spans="2:14" ht="15" customHeight="1">
      <c r="B157" s="219" t="s">
        <v>220</v>
      </c>
      <c r="C157" s="221" t="s">
        <v>26</v>
      </c>
      <c r="D157" s="221" t="s">
        <v>38</v>
      </c>
      <c r="E157" s="143"/>
      <c r="M157" s="265"/>
      <c r="N157" s="265"/>
    </row>
    <row r="158" spans="2:14" ht="15" customHeight="1">
      <c r="B158" s="222" t="s">
        <v>220</v>
      </c>
      <c r="C158" s="223"/>
      <c r="D158" s="223"/>
      <c r="E158" s="99">
        <f t="shared" ref="E158" si="26">SUM(E152:E157)</f>
        <v>0</v>
      </c>
      <c r="M158" s="265"/>
      <c r="N158" s="265"/>
    </row>
    <row r="159" spans="2:14" ht="15" customHeight="1">
      <c r="B159" s="219" t="s">
        <v>220</v>
      </c>
      <c r="C159" s="221" t="s">
        <v>12</v>
      </c>
      <c r="D159" s="221" t="s">
        <v>17</v>
      </c>
      <c r="E159" s="106"/>
      <c r="M159" s="265"/>
      <c r="N159" s="265"/>
    </row>
    <row r="160" spans="2:14" ht="15" customHeight="1">
      <c r="B160" s="219" t="s">
        <v>220</v>
      </c>
      <c r="C160" s="221" t="s">
        <v>12</v>
      </c>
      <c r="D160" s="221" t="s">
        <v>36</v>
      </c>
      <c r="E160" s="106"/>
      <c r="M160" s="265"/>
      <c r="N160" s="265"/>
    </row>
    <row r="161" spans="2:14" ht="15" customHeight="1">
      <c r="B161" s="219" t="s">
        <v>220</v>
      </c>
      <c r="C161" s="221" t="s">
        <v>12</v>
      </c>
      <c r="D161" s="221" t="s">
        <v>14</v>
      </c>
      <c r="E161" s="106"/>
      <c r="M161" s="265"/>
      <c r="N161" s="265"/>
    </row>
    <row r="162" spans="2:14" ht="15" customHeight="1">
      <c r="B162" s="219" t="s">
        <v>220</v>
      </c>
      <c r="C162" s="221" t="s">
        <v>12</v>
      </c>
      <c r="D162" s="221" t="s">
        <v>15</v>
      </c>
      <c r="E162" s="106"/>
      <c r="M162" s="265"/>
      <c r="N162" s="265"/>
    </row>
    <row r="163" spans="2:14" ht="15" customHeight="1">
      <c r="B163" s="219" t="s">
        <v>220</v>
      </c>
      <c r="C163" s="221" t="s">
        <v>12</v>
      </c>
      <c r="D163" s="221" t="s">
        <v>38</v>
      </c>
      <c r="E163" s="106"/>
      <c r="M163" s="265"/>
      <c r="N163" s="265"/>
    </row>
    <row r="164" spans="2:14" ht="15" customHeight="1">
      <c r="B164" s="219" t="s">
        <v>220</v>
      </c>
      <c r="C164" s="221" t="s">
        <v>12</v>
      </c>
      <c r="D164" s="221" t="s">
        <v>39</v>
      </c>
      <c r="E164" s="106"/>
      <c r="M164" s="265"/>
      <c r="N164" s="265"/>
    </row>
    <row r="165" spans="2:14" ht="15" customHeight="1">
      <c r="B165" s="222" t="s">
        <v>220</v>
      </c>
      <c r="C165" s="223"/>
      <c r="D165" s="223"/>
      <c r="E165" s="99">
        <f t="shared" ref="E165" si="27">SUM(E159:E164)</f>
        <v>0</v>
      </c>
      <c r="M165" s="265"/>
      <c r="N165" s="265"/>
    </row>
    <row r="166" spans="2:14" ht="15" customHeight="1">
      <c r="B166" s="219" t="s">
        <v>220</v>
      </c>
      <c r="C166" s="221" t="s">
        <v>25</v>
      </c>
      <c r="D166" s="221" t="s">
        <v>17</v>
      </c>
      <c r="E166" s="106"/>
      <c r="M166" s="265"/>
      <c r="N166" s="265"/>
    </row>
    <row r="167" spans="2:14" ht="15" customHeight="1">
      <c r="B167" s="219" t="s">
        <v>220</v>
      </c>
      <c r="C167" s="221" t="s">
        <v>25</v>
      </c>
      <c r="D167" s="221" t="s">
        <v>36</v>
      </c>
      <c r="E167" s="106"/>
      <c r="M167" s="265"/>
      <c r="N167" s="265"/>
    </row>
    <row r="168" spans="2:14" ht="15" customHeight="1">
      <c r="B168" s="219" t="s">
        <v>220</v>
      </c>
      <c r="C168" s="221" t="s">
        <v>25</v>
      </c>
      <c r="D168" s="221" t="s">
        <v>14</v>
      </c>
      <c r="E168" s="106"/>
      <c r="M168" s="265"/>
      <c r="N168" s="265"/>
    </row>
    <row r="169" spans="2:14" ht="15" customHeight="1">
      <c r="B169" s="219" t="s">
        <v>220</v>
      </c>
      <c r="C169" s="221" t="s">
        <v>25</v>
      </c>
      <c r="D169" s="221" t="s">
        <v>15</v>
      </c>
      <c r="E169" s="106"/>
      <c r="M169" s="265"/>
      <c r="N169" s="265"/>
    </row>
    <row r="170" spans="2:14" ht="15" customHeight="1">
      <c r="B170" s="219" t="s">
        <v>220</v>
      </c>
      <c r="C170" s="221" t="s">
        <v>25</v>
      </c>
      <c r="D170" s="221" t="s">
        <v>38</v>
      </c>
      <c r="E170" s="106"/>
      <c r="M170" s="265"/>
      <c r="N170" s="265"/>
    </row>
    <row r="171" spans="2:14" ht="15" customHeight="1">
      <c r="B171" s="219" t="s">
        <v>220</v>
      </c>
      <c r="C171" s="221" t="s">
        <v>25</v>
      </c>
      <c r="D171" s="221" t="s">
        <v>39</v>
      </c>
      <c r="E171" s="106"/>
      <c r="M171" s="265"/>
      <c r="N171" s="265"/>
    </row>
    <row r="172" spans="2:14" ht="15" customHeight="1">
      <c r="B172" s="222" t="s">
        <v>220</v>
      </c>
      <c r="C172" s="223"/>
      <c r="D172" s="223"/>
      <c r="E172" s="99">
        <f t="shared" ref="E172" si="28">SUM(E166:E171)</f>
        <v>0</v>
      </c>
      <c r="M172" s="265"/>
      <c r="N172" s="265"/>
    </row>
    <row r="173" spans="2:14" ht="15" customHeight="1">
      <c r="B173" s="262" t="s">
        <v>220</v>
      </c>
      <c r="C173" s="224"/>
      <c r="D173" s="224"/>
      <c r="E173" s="113">
        <f t="shared" ref="E173" si="29">SUM(E165,E172,E151,E158,E144)</f>
        <v>1</v>
      </c>
      <c r="M173" s="265"/>
      <c r="N173" s="265"/>
    </row>
    <row r="174" spans="2:14" ht="15" customHeight="1">
      <c r="B174" s="219" t="s">
        <v>220</v>
      </c>
      <c r="C174" s="220" t="s">
        <v>26</v>
      </c>
      <c r="D174" s="221" t="s">
        <v>36</v>
      </c>
      <c r="E174" s="106"/>
      <c r="M174" s="265"/>
      <c r="N174" s="265"/>
    </row>
    <row r="175" spans="2:14" ht="15" customHeight="1">
      <c r="B175" s="219" t="s">
        <v>220</v>
      </c>
      <c r="C175" s="220" t="s">
        <v>26</v>
      </c>
      <c r="D175" s="221" t="s">
        <v>14</v>
      </c>
      <c r="E175" s="85"/>
      <c r="M175" s="265"/>
      <c r="N175" s="265"/>
    </row>
    <row r="176" spans="2:14" ht="15" customHeight="1">
      <c r="B176" s="219" t="s">
        <v>220</v>
      </c>
      <c r="C176" s="220" t="s">
        <v>26</v>
      </c>
      <c r="D176" s="221" t="s">
        <v>140</v>
      </c>
      <c r="E176" s="85"/>
      <c r="M176" s="265"/>
      <c r="N176" s="265"/>
    </row>
    <row r="177" spans="2:14" ht="15" customHeight="1">
      <c r="B177" s="219" t="s">
        <v>220</v>
      </c>
      <c r="C177" s="220" t="s">
        <v>26</v>
      </c>
      <c r="D177" s="221" t="s">
        <v>15</v>
      </c>
      <c r="E177" s="85"/>
      <c r="M177" s="265"/>
      <c r="N177" s="265"/>
    </row>
    <row r="178" spans="2:14" ht="15" customHeight="1">
      <c r="B178" s="222" t="s">
        <v>220</v>
      </c>
      <c r="C178" s="223"/>
      <c r="D178" s="223"/>
      <c r="E178" s="99">
        <f t="shared" ref="E178" si="30">SUM(E174:E177)</f>
        <v>0</v>
      </c>
      <c r="M178" s="265"/>
      <c r="N178" s="265"/>
    </row>
    <row r="179" spans="2:14" ht="15" customHeight="1">
      <c r="B179" s="262" t="s">
        <v>220</v>
      </c>
      <c r="C179" s="224"/>
      <c r="D179" s="224"/>
      <c r="E179" s="113">
        <f t="shared" ref="E179" si="31">SUM(E178)</f>
        <v>0</v>
      </c>
      <c r="M179" s="265"/>
      <c r="N179" s="265"/>
    </row>
    <row r="180" spans="2:14" ht="15" customHeight="1">
      <c r="B180" s="219" t="s">
        <v>220</v>
      </c>
      <c r="C180" s="221" t="s">
        <v>21</v>
      </c>
      <c r="D180" s="221" t="s">
        <v>31</v>
      </c>
      <c r="E180" s="143"/>
      <c r="M180" s="265"/>
      <c r="N180" s="265"/>
    </row>
    <row r="181" spans="2:14" ht="15" customHeight="1">
      <c r="B181" s="219" t="s">
        <v>220</v>
      </c>
      <c r="C181" s="221" t="s">
        <v>21</v>
      </c>
      <c r="D181" s="221" t="s">
        <v>36</v>
      </c>
      <c r="E181" s="143"/>
      <c r="M181" s="265"/>
      <c r="N181" s="265"/>
    </row>
    <row r="182" spans="2:14" ht="15" customHeight="1">
      <c r="B182" s="219" t="s">
        <v>220</v>
      </c>
      <c r="C182" s="221" t="s">
        <v>21</v>
      </c>
      <c r="D182" s="221" t="s">
        <v>30</v>
      </c>
      <c r="E182" s="143"/>
      <c r="M182" s="265"/>
      <c r="N182" s="265"/>
    </row>
    <row r="183" spans="2:14" ht="15" customHeight="1">
      <c r="B183" s="219" t="s">
        <v>220</v>
      </c>
      <c r="C183" s="221" t="s">
        <v>21</v>
      </c>
      <c r="D183" s="221" t="s">
        <v>19</v>
      </c>
      <c r="E183" s="143"/>
      <c r="M183" s="265"/>
      <c r="N183" s="265"/>
    </row>
    <row r="184" spans="2:14" ht="15" customHeight="1">
      <c r="B184" s="219" t="s">
        <v>220</v>
      </c>
      <c r="C184" s="221" t="s">
        <v>21</v>
      </c>
      <c r="D184" s="221" t="s">
        <v>32</v>
      </c>
      <c r="E184" s="143"/>
      <c r="M184" s="265"/>
      <c r="N184" s="265"/>
    </row>
    <row r="185" spans="2:14" ht="15" customHeight="1">
      <c r="B185" s="219" t="s">
        <v>220</v>
      </c>
      <c r="C185" s="221" t="s">
        <v>21</v>
      </c>
      <c r="D185" s="221" t="s">
        <v>22</v>
      </c>
      <c r="E185" s="143"/>
      <c r="M185" s="265"/>
      <c r="N185" s="265"/>
    </row>
    <row r="186" spans="2:14" ht="15" customHeight="1">
      <c r="B186" s="219" t="s">
        <v>220</v>
      </c>
      <c r="C186" s="221" t="s">
        <v>21</v>
      </c>
      <c r="D186" s="221" t="s">
        <v>33</v>
      </c>
      <c r="E186" s="143"/>
      <c r="M186" s="265"/>
      <c r="N186" s="265"/>
    </row>
    <row r="187" spans="2:14" ht="15" customHeight="1">
      <c r="B187" s="222" t="s">
        <v>220</v>
      </c>
      <c r="C187" s="223"/>
      <c r="D187" s="223"/>
      <c r="E187" s="99">
        <f t="shared" ref="E187" si="32">SUM(E180:E186)</f>
        <v>0</v>
      </c>
      <c r="M187" s="265"/>
      <c r="N187" s="265"/>
    </row>
    <row r="188" spans="2:14" ht="15" customHeight="1">
      <c r="B188" s="219" t="s">
        <v>220</v>
      </c>
      <c r="C188" s="220" t="s">
        <v>45</v>
      </c>
      <c r="D188" s="221" t="s">
        <v>17</v>
      </c>
      <c r="E188" s="106"/>
      <c r="M188" s="265"/>
      <c r="N188" s="265"/>
    </row>
    <row r="189" spans="2:14" ht="15" customHeight="1">
      <c r="B189" s="219" t="s">
        <v>220</v>
      </c>
      <c r="C189" s="220" t="s">
        <v>45</v>
      </c>
      <c r="D189" s="221" t="s">
        <v>36</v>
      </c>
      <c r="E189" s="106"/>
      <c r="M189" s="265"/>
      <c r="N189" s="265"/>
    </row>
    <row r="190" spans="2:14" ht="15" customHeight="1">
      <c r="B190" s="219" t="s">
        <v>220</v>
      </c>
      <c r="C190" s="220" t="s">
        <v>45</v>
      </c>
      <c r="D190" s="221" t="s">
        <v>30</v>
      </c>
      <c r="E190" s="106"/>
      <c r="M190" s="265"/>
      <c r="N190" s="265"/>
    </row>
    <row r="191" spans="2:14" ht="15" customHeight="1">
      <c r="B191" s="219" t="s">
        <v>220</v>
      </c>
      <c r="C191" s="220" t="s">
        <v>45</v>
      </c>
      <c r="D191" s="221" t="s">
        <v>19</v>
      </c>
      <c r="E191" s="106"/>
      <c r="M191" s="265"/>
      <c r="N191" s="265"/>
    </row>
    <row r="192" spans="2:14" ht="15" customHeight="1">
      <c r="B192" s="219" t="s">
        <v>220</v>
      </c>
      <c r="C192" s="220" t="s">
        <v>45</v>
      </c>
      <c r="D192" s="221" t="s">
        <v>14</v>
      </c>
      <c r="E192" s="106"/>
      <c r="M192" s="265"/>
      <c r="N192" s="265"/>
    </row>
    <row r="193" spans="2:14" ht="15" customHeight="1">
      <c r="B193" s="219" t="s">
        <v>220</v>
      </c>
      <c r="C193" s="220" t="s">
        <v>45</v>
      </c>
      <c r="D193" s="221" t="s">
        <v>22</v>
      </c>
      <c r="E193" s="106"/>
      <c r="M193" s="265"/>
      <c r="N193" s="265"/>
    </row>
    <row r="194" spans="2:14" ht="15" customHeight="1">
      <c r="B194" s="219" t="s">
        <v>220</v>
      </c>
      <c r="C194" s="220" t="s">
        <v>45</v>
      </c>
      <c r="D194" s="221" t="s">
        <v>33</v>
      </c>
      <c r="E194" s="106"/>
      <c r="M194" s="265"/>
      <c r="N194" s="265"/>
    </row>
    <row r="195" spans="2:14" ht="15" customHeight="1">
      <c r="B195" s="222" t="s">
        <v>220</v>
      </c>
      <c r="C195" s="223"/>
      <c r="D195" s="223"/>
      <c r="E195" s="99">
        <f t="shared" ref="E195" si="33">SUM(E188:E194)</f>
        <v>0</v>
      </c>
      <c r="M195" s="265"/>
      <c r="N195" s="265"/>
    </row>
    <row r="196" spans="2:14" ht="15" customHeight="1">
      <c r="B196" s="262" t="s">
        <v>220</v>
      </c>
      <c r="C196" s="224"/>
      <c r="D196" s="224"/>
      <c r="E196" s="113">
        <f t="shared" ref="E196" si="34">SUM(E195,E187)</f>
        <v>0</v>
      </c>
      <c r="M196" s="265"/>
      <c r="N196" s="265"/>
    </row>
    <row r="197" spans="2:14" ht="15" customHeight="1">
      <c r="B197" s="219" t="s">
        <v>220</v>
      </c>
      <c r="C197" s="221" t="s">
        <v>20</v>
      </c>
      <c r="D197" s="221" t="s">
        <v>17</v>
      </c>
      <c r="E197" s="106"/>
      <c r="M197" s="265"/>
      <c r="N197" s="265"/>
    </row>
    <row r="198" spans="2:14" ht="15" customHeight="1">
      <c r="B198" s="219" t="s">
        <v>220</v>
      </c>
      <c r="C198" s="221" t="s">
        <v>20</v>
      </c>
      <c r="D198" s="221" t="s">
        <v>36</v>
      </c>
      <c r="E198" s="106"/>
      <c r="M198" s="265"/>
      <c r="N198" s="265"/>
    </row>
    <row r="199" spans="2:14" ht="15" customHeight="1">
      <c r="B199" s="219" t="s">
        <v>220</v>
      </c>
      <c r="C199" s="221" t="s">
        <v>20</v>
      </c>
      <c r="D199" s="221" t="s">
        <v>30</v>
      </c>
      <c r="E199" s="106"/>
      <c r="M199" s="265"/>
      <c r="N199" s="265"/>
    </row>
    <row r="200" spans="2:14" ht="15" customHeight="1">
      <c r="B200" s="219" t="s">
        <v>220</v>
      </c>
      <c r="C200" s="221" t="s">
        <v>20</v>
      </c>
      <c r="D200" s="221" t="s">
        <v>146</v>
      </c>
      <c r="E200" s="106"/>
      <c r="M200" s="265"/>
      <c r="N200" s="265"/>
    </row>
    <row r="201" spans="2:14" ht="15" customHeight="1">
      <c r="B201" s="219" t="s">
        <v>220</v>
      </c>
      <c r="C201" s="221" t="s">
        <v>20</v>
      </c>
      <c r="D201" s="221" t="s">
        <v>14</v>
      </c>
      <c r="E201" s="106"/>
      <c r="M201" s="265"/>
      <c r="N201" s="265"/>
    </row>
    <row r="202" spans="2:14" ht="15" customHeight="1">
      <c r="B202" s="219" t="s">
        <v>220</v>
      </c>
      <c r="C202" s="221" t="s">
        <v>20</v>
      </c>
      <c r="D202" s="221" t="s">
        <v>18</v>
      </c>
      <c r="E202" s="106"/>
      <c r="M202" s="265"/>
      <c r="N202" s="265"/>
    </row>
    <row r="203" spans="2:14" ht="15" customHeight="1">
      <c r="B203" s="219" t="s">
        <v>220</v>
      </c>
      <c r="C203" s="221" t="s">
        <v>20</v>
      </c>
      <c r="D203" s="221" t="s">
        <v>15</v>
      </c>
      <c r="E203" s="106"/>
      <c r="M203" s="265"/>
      <c r="N203" s="265"/>
    </row>
    <row r="204" spans="2:14" ht="15" customHeight="1">
      <c r="B204" s="227" t="s">
        <v>220</v>
      </c>
      <c r="C204" s="228"/>
      <c r="D204" s="229"/>
      <c r="E204" s="99">
        <f t="shared" ref="E204" si="35">SUM(E197:E203)</f>
        <v>0</v>
      </c>
      <c r="M204" s="265"/>
      <c r="N204" s="265"/>
    </row>
    <row r="205" spans="2:14" ht="15" customHeight="1">
      <c r="B205" s="219" t="s">
        <v>220</v>
      </c>
      <c r="C205" s="221" t="s">
        <v>144</v>
      </c>
      <c r="D205" s="221" t="s">
        <v>17</v>
      </c>
      <c r="E205" s="143"/>
      <c r="M205" s="265"/>
      <c r="N205" s="265"/>
    </row>
    <row r="206" spans="2:14" ht="15" customHeight="1">
      <c r="B206" s="219" t="s">
        <v>220</v>
      </c>
      <c r="C206" s="221" t="s">
        <v>144</v>
      </c>
      <c r="D206" s="221" t="s">
        <v>36</v>
      </c>
      <c r="E206" s="143"/>
      <c r="M206" s="265"/>
      <c r="N206" s="265"/>
    </row>
    <row r="207" spans="2:14" ht="15" customHeight="1">
      <c r="B207" s="219" t="s">
        <v>220</v>
      </c>
      <c r="C207" s="221" t="s">
        <v>144</v>
      </c>
      <c r="D207" s="221" t="s">
        <v>30</v>
      </c>
      <c r="E207" s="143"/>
      <c r="M207" s="265"/>
      <c r="N207" s="265"/>
    </row>
    <row r="208" spans="2:14" ht="15" customHeight="1">
      <c r="B208" s="219" t="s">
        <v>220</v>
      </c>
      <c r="C208" s="221" t="s">
        <v>144</v>
      </c>
      <c r="D208" s="221" t="s">
        <v>146</v>
      </c>
      <c r="E208" s="143"/>
      <c r="M208" s="265"/>
      <c r="N208" s="265"/>
    </row>
    <row r="209" spans="2:14" ht="15" customHeight="1">
      <c r="B209" s="219" t="s">
        <v>220</v>
      </c>
      <c r="C209" s="221" t="s">
        <v>144</v>
      </c>
      <c r="D209" s="221" t="s">
        <v>14</v>
      </c>
      <c r="E209" s="143"/>
      <c r="M209" s="265"/>
      <c r="N209" s="265"/>
    </row>
    <row r="210" spans="2:14" ht="15" customHeight="1">
      <c r="B210" s="219" t="s">
        <v>220</v>
      </c>
      <c r="C210" s="221" t="s">
        <v>144</v>
      </c>
      <c r="D210" s="221" t="s">
        <v>18</v>
      </c>
      <c r="E210" s="143"/>
      <c r="M210" s="265"/>
      <c r="N210" s="265"/>
    </row>
    <row r="211" spans="2:14" ht="15" customHeight="1">
      <c r="B211" s="219" t="s">
        <v>220</v>
      </c>
      <c r="C211" s="221" t="s">
        <v>144</v>
      </c>
      <c r="D211" s="221" t="s">
        <v>15</v>
      </c>
      <c r="E211" s="143"/>
      <c r="M211" s="265"/>
      <c r="N211" s="265"/>
    </row>
    <row r="212" spans="2:14" ht="15" customHeight="1">
      <c r="B212" s="227" t="s">
        <v>220</v>
      </c>
      <c r="C212" s="228"/>
      <c r="D212" s="229"/>
      <c r="E212" s="99">
        <f t="shared" ref="E212" si="36">SUM(E205:E211)</f>
        <v>0</v>
      </c>
      <c r="M212" s="265"/>
      <c r="N212" s="265"/>
    </row>
    <row r="213" spans="2:14" ht="15" customHeight="1">
      <c r="B213" s="219" t="s">
        <v>220</v>
      </c>
      <c r="C213" s="220" t="s">
        <v>145</v>
      </c>
      <c r="D213" s="221" t="s">
        <v>17</v>
      </c>
      <c r="E213" s="106"/>
      <c r="M213" s="265"/>
      <c r="N213" s="265"/>
    </row>
    <row r="214" spans="2:14" ht="15" customHeight="1">
      <c r="B214" s="219" t="s">
        <v>220</v>
      </c>
      <c r="C214" s="220" t="s">
        <v>145</v>
      </c>
      <c r="D214" s="221" t="s">
        <v>36</v>
      </c>
      <c r="E214" s="106"/>
      <c r="M214" s="265"/>
      <c r="N214" s="265"/>
    </row>
    <row r="215" spans="2:14" ht="15" customHeight="1">
      <c r="B215" s="219" t="s">
        <v>220</v>
      </c>
      <c r="C215" s="220" t="s">
        <v>145</v>
      </c>
      <c r="D215" s="221" t="s">
        <v>30</v>
      </c>
      <c r="E215" s="106"/>
      <c r="M215" s="265"/>
      <c r="N215" s="265"/>
    </row>
    <row r="216" spans="2:14" ht="15" customHeight="1">
      <c r="B216" s="219" t="s">
        <v>220</v>
      </c>
      <c r="C216" s="220" t="s">
        <v>145</v>
      </c>
      <c r="D216" s="221" t="s">
        <v>146</v>
      </c>
      <c r="E216" s="106"/>
      <c r="M216" s="265"/>
      <c r="N216" s="265"/>
    </row>
    <row r="217" spans="2:14" ht="15" customHeight="1">
      <c r="B217" s="219" t="s">
        <v>220</v>
      </c>
      <c r="C217" s="220" t="s">
        <v>145</v>
      </c>
      <c r="D217" s="221" t="s">
        <v>14</v>
      </c>
      <c r="E217" s="106"/>
      <c r="M217" s="265"/>
      <c r="N217" s="265"/>
    </row>
    <row r="218" spans="2:14" ht="15" customHeight="1">
      <c r="B218" s="219" t="s">
        <v>220</v>
      </c>
      <c r="C218" s="220" t="s">
        <v>145</v>
      </c>
      <c r="D218" s="221" t="s">
        <v>18</v>
      </c>
      <c r="E218" s="106"/>
      <c r="M218" s="265"/>
      <c r="N218" s="265"/>
    </row>
    <row r="219" spans="2:14" ht="15" customHeight="1">
      <c r="B219" s="219" t="s">
        <v>220</v>
      </c>
      <c r="C219" s="220" t="s">
        <v>145</v>
      </c>
      <c r="D219" s="221" t="s">
        <v>15</v>
      </c>
      <c r="E219" s="106"/>
      <c r="M219" s="265"/>
      <c r="N219" s="265"/>
    </row>
    <row r="220" spans="2:14" ht="15" customHeight="1">
      <c r="B220" s="227" t="s">
        <v>220</v>
      </c>
      <c r="C220" s="228"/>
      <c r="D220" s="229"/>
      <c r="E220" s="99">
        <f t="shared" ref="E220" si="37">SUM(E213:E219)</f>
        <v>0</v>
      </c>
      <c r="M220" s="265"/>
      <c r="N220" s="265"/>
    </row>
    <row r="221" spans="2:14" ht="15" customHeight="1">
      <c r="B221" s="263" t="s">
        <v>220</v>
      </c>
      <c r="C221" s="230"/>
      <c r="D221" s="231"/>
      <c r="E221" s="113">
        <f t="shared" ref="E221" si="38">SUM(E220,E212,E204)</f>
        <v>0</v>
      </c>
      <c r="M221" s="265"/>
      <c r="N221" s="265"/>
    </row>
    <row r="222" spans="2:14" ht="15" customHeight="1">
      <c r="B222" s="219" t="s">
        <v>220</v>
      </c>
      <c r="C222" s="221" t="s">
        <v>24</v>
      </c>
      <c r="D222" s="221" t="s">
        <v>17</v>
      </c>
      <c r="E222" s="85"/>
      <c r="M222" s="265"/>
      <c r="N222" s="265"/>
    </row>
    <row r="223" spans="2:14" ht="15" customHeight="1">
      <c r="B223" s="219" t="s">
        <v>220</v>
      </c>
      <c r="C223" s="221" t="s">
        <v>24</v>
      </c>
      <c r="D223" s="221" t="s">
        <v>36</v>
      </c>
      <c r="E223" s="85"/>
      <c r="M223" s="265"/>
      <c r="N223" s="265"/>
    </row>
    <row r="224" spans="2:14" ht="15" customHeight="1">
      <c r="B224" s="219" t="s">
        <v>220</v>
      </c>
      <c r="C224" s="221" t="s">
        <v>24</v>
      </c>
      <c r="D224" s="221" t="s">
        <v>30</v>
      </c>
      <c r="E224" s="85"/>
      <c r="M224" s="265"/>
      <c r="N224" s="265"/>
    </row>
    <row r="225" spans="2:14" ht="15" customHeight="1">
      <c r="B225" s="219" t="s">
        <v>220</v>
      </c>
      <c r="C225" s="221" t="s">
        <v>24</v>
      </c>
      <c r="D225" s="221" t="s">
        <v>14</v>
      </c>
      <c r="E225" s="85"/>
      <c r="M225" s="265"/>
      <c r="N225" s="265"/>
    </row>
    <row r="226" spans="2:14" ht="15" customHeight="1">
      <c r="B226" s="219" t="s">
        <v>220</v>
      </c>
      <c r="C226" s="221" t="s">
        <v>24</v>
      </c>
      <c r="D226" s="221" t="s">
        <v>22</v>
      </c>
      <c r="E226" s="85"/>
      <c r="M226" s="265"/>
      <c r="N226" s="265"/>
    </row>
    <row r="227" spans="2:14" ht="15" customHeight="1">
      <c r="B227" s="219" t="s">
        <v>220</v>
      </c>
      <c r="C227" s="221" t="s">
        <v>24</v>
      </c>
      <c r="D227" s="221" t="s">
        <v>15</v>
      </c>
      <c r="E227" s="85"/>
      <c r="M227" s="265"/>
      <c r="N227" s="265"/>
    </row>
    <row r="228" spans="2:14" ht="15" customHeight="1">
      <c r="B228" s="222" t="s">
        <v>220</v>
      </c>
      <c r="C228" s="223"/>
      <c r="D228" s="223"/>
      <c r="E228" s="99">
        <f t="shared" ref="E228" si="39">SUM(E222:E227)</f>
        <v>0</v>
      </c>
      <c r="M228" s="265"/>
      <c r="N228" s="265"/>
    </row>
    <row r="229" spans="2:14" ht="15" customHeight="1">
      <c r="B229" s="219" t="s">
        <v>220</v>
      </c>
      <c r="C229" s="221" t="s">
        <v>27</v>
      </c>
      <c r="D229" s="221" t="s">
        <v>17</v>
      </c>
      <c r="E229" s="106"/>
      <c r="M229" s="265"/>
      <c r="N229" s="265"/>
    </row>
    <row r="230" spans="2:14" ht="15" customHeight="1">
      <c r="B230" s="219" t="s">
        <v>220</v>
      </c>
      <c r="C230" s="221" t="s">
        <v>27</v>
      </c>
      <c r="D230" s="221" t="s">
        <v>36</v>
      </c>
      <c r="E230" s="106"/>
      <c r="M230" s="265"/>
      <c r="N230" s="265"/>
    </row>
    <row r="231" spans="2:14" ht="15" customHeight="1">
      <c r="B231" s="219" t="s">
        <v>220</v>
      </c>
      <c r="C231" s="221" t="s">
        <v>27</v>
      </c>
      <c r="D231" s="221" t="s">
        <v>30</v>
      </c>
      <c r="E231" s="106"/>
      <c r="M231" s="265"/>
      <c r="N231" s="265"/>
    </row>
    <row r="232" spans="2:14" ht="15" customHeight="1">
      <c r="B232" s="219" t="s">
        <v>220</v>
      </c>
      <c r="C232" s="221" t="s">
        <v>27</v>
      </c>
      <c r="D232" s="221" t="s">
        <v>14</v>
      </c>
      <c r="E232" s="106"/>
      <c r="M232" s="265"/>
      <c r="N232" s="265"/>
    </row>
    <row r="233" spans="2:14" ht="15" customHeight="1">
      <c r="B233" s="219" t="s">
        <v>220</v>
      </c>
      <c r="C233" s="221" t="s">
        <v>27</v>
      </c>
      <c r="D233" s="221" t="s">
        <v>22</v>
      </c>
      <c r="E233" s="106"/>
      <c r="M233" s="265"/>
      <c r="N233" s="265"/>
    </row>
    <row r="234" spans="2:14" ht="15" customHeight="1">
      <c r="B234" s="219" t="s">
        <v>220</v>
      </c>
      <c r="C234" s="221" t="s">
        <v>27</v>
      </c>
      <c r="D234" s="221" t="s">
        <v>15</v>
      </c>
      <c r="E234" s="106"/>
      <c r="M234" s="265"/>
      <c r="N234" s="265"/>
    </row>
    <row r="235" spans="2:14" ht="15" customHeight="1">
      <c r="B235" s="222" t="s">
        <v>220</v>
      </c>
      <c r="C235" s="223"/>
      <c r="D235" s="223"/>
      <c r="E235" s="99">
        <f t="shared" ref="E235" si="40">SUM(E229:E234)</f>
        <v>0</v>
      </c>
      <c r="M235" s="265"/>
      <c r="N235" s="265"/>
    </row>
    <row r="236" spans="2:14" ht="15" customHeight="1">
      <c r="B236" s="219" t="s">
        <v>220</v>
      </c>
      <c r="C236" s="221" t="s">
        <v>26</v>
      </c>
      <c r="D236" s="221" t="s">
        <v>17</v>
      </c>
      <c r="E236" s="106"/>
      <c r="M236" s="265"/>
      <c r="N236" s="265"/>
    </row>
    <row r="237" spans="2:14" ht="15" customHeight="1">
      <c r="B237" s="219" t="s">
        <v>220</v>
      </c>
      <c r="C237" s="221" t="s">
        <v>26</v>
      </c>
      <c r="D237" s="221" t="s">
        <v>36</v>
      </c>
      <c r="E237" s="106"/>
      <c r="M237" s="265"/>
      <c r="N237" s="265"/>
    </row>
    <row r="238" spans="2:14" ht="15" customHeight="1">
      <c r="B238" s="219" t="s">
        <v>220</v>
      </c>
      <c r="C238" s="221" t="s">
        <v>26</v>
      </c>
      <c r="D238" s="221" t="s">
        <v>30</v>
      </c>
      <c r="E238" s="106"/>
      <c r="M238" s="265"/>
      <c r="N238" s="265"/>
    </row>
    <row r="239" spans="2:14" ht="15" customHeight="1">
      <c r="B239" s="219" t="s">
        <v>220</v>
      </c>
      <c r="C239" s="221" t="s">
        <v>26</v>
      </c>
      <c r="D239" s="221" t="s">
        <v>14</v>
      </c>
      <c r="E239" s="106"/>
      <c r="M239" s="265"/>
      <c r="N239" s="265"/>
    </row>
    <row r="240" spans="2:14" ht="15" customHeight="1">
      <c r="B240" s="219" t="s">
        <v>220</v>
      </c>
      <c r="C240" s="221" t="s">
        <v>26</v>
      </c>
      <c r="D240" s="221" t="s">
        <v>22</v>
      </c>
      <c r="E240" s="106"/>
      <c r="M240" s="265"/>
      <c r="N240" s="265"/>
    </row>
    <row r="241" spans="2:14" ht="15" customHeight="1">
      <c r="B241" s="219" t="s">
        <v>220</v>
      </c>
      <c r="C241" s="221" t="s">
        <v>26</v>
      </c>
      <c r="D241" s="221" t="s">
        <v>15</v>
      </c>
      <c r="E241" s="106"/>
      <c r="M241" s="265"/>
      <c r="N241" s="265"/>
    </row>
    <row r="242" spans="2:14" ht="15" customHeight="1">
      <c r="B242" s="222" t="s">
        <v>220</v>
      </c>
      <c r="C242" s="223"/>
      <c r="D242" s="223"/>
      <c r="E242" s="99">
        <f t="shared" ref="E242" si="41">SUM(E236:E241)</f>
        <v>0</v>
      </c>
      <c r="M242" s="265"/>
      <c r="N242" s="265"/>
    </row>
    <row r="243" spans="2:14" ht="15" customHeight="1">
      <c r="B243" s="219" t="s">
        <v>220</v>
      </c>
      <c r="C243" s="220" t="s">
        <v>42</v>
      </c>
      <c r="D243" s="221" t="s">
        <v>17</v>
      </c>
      <c r="E243" s="106"/>
      <c r="M243" s="265"/>
      <c r="N243" s="265"/>
    </row>
    <row r="244" spans="2:14" ht="15" customHeight="1">
      <c r="B244" s="219" t="s">
        <v>220</v>
      </c>
      <c r="C244" s="220" t="s">
        <v>42</v>
      </c>
      <c r="D244" s="221" t="s">
        <v>36</v>
      </c>
      <c r="E244" s="106"/>
      <c r="M244" s="265"/>
      <c r="N244" s="265"/>
    </row>
    <row r="245" spans="2:14" ht="15" customHeight="1">
      <c r="B245" s="219" t="s">
        <v>220</v>
      </c>
      <c r="C245" s="220" t="s">
        <v>42</v>
      </c>
      <c r="D245" s="221" t="s">
        <v>14</v>
      </c>
      <c r="E245" s="106"/>
      <c r="M245" s="265"/>
      <c r="N245" s="265"/>
    </row>
    <row r="246" spans="2:14" ht="15" customHeight="1">
      <c r="B246" s="219" t="s">
        <v>220</v>
      </c>
      <c r="C246" s="220" t="s">
        <v>42</v>
      </c>
      <c r="D246" s="221" t="s">
        <v>23</v>
      </c>
      <c r="E246" s="106"/>
      <c r="M246" s="265"/>
      <c r="N246" s="265"/>
    </row>
    <row r="247" spans="2:14" ht="15" customHeight="1">
      <c r="B247" s="219" t="s">
        <v>220</v>
      </c>
      <c r="C247" s="220" t="s">
        <v>42</v>
      </c>
      <c r="D247" s="221" t="s">
        <v>22</v>
      </c>
      <c r="E247" s="106"/>
      <c r="M247" s="265"/>
      <c r="N247" s="265"/>
    </row>
    <row r="248" spans="2:14" ht="15" customHeight="1">
      <c r="B248" s="219" t="s">
        <v>220</v>
      </c>
      <c r="C248" s="220" t="s">
        <v>42</v>
      </c>
      <c r="D248" s="221" t="s">
        <v>15</v>
      </c>
      <c r="E248" s="106"/>
      <c r="M248" s="265"/>
      <c r="N248" s="265"/>
    </row>
    <row r="249" spans="2:14" ht="15" customHeight="1">
      <c r="B249" s="222" t="s">
        <v>220</v>
      </c>
      <c r="C249" s="223"/>
      <c r="D249" s="223"/>
      <c r="E249" s="99">
        <f t="shared" ref="E249" si="42">SUM(E243:E248)</f>
        <v>0</v>
      </c>
      <c r="M249" s="265"/>
      <c r="N249" s="265"/>
    </row>
    <row r="250" spans="2:14" ht="15" customHeight="1">
      <c r="B250" s="219" t="s">
        <v>220</v>
      </c>
      <c r="C250" s="221" t="s">
        <v>40</v>
      </c>
      <c r="D250" s="221" t="s">
        <v>36</v>
      </c>
      <c r="E250" s="106"/>
      <c r="M250" s="265"/>
      <c r="N250" s="265"/>
    </row>
    <row r="251" spans="2:14" ht="15" customHeight="1">
      <c r="B251" s="219" t="s">
        <v>220</v>
      </c>
      <c r="C251" s="221" t="s">
        <v>40</v>
      </c>
      <c r="D251" s="221" t="s">
        <v>22</v>
      </c>
      <c r="E251" s="106"/>
      <c r="M251" s="265"/>
      <c r="N251" s="265"/>
    </row>
    <row r="252" spans="2:14" ht="15" customHeight="1">
      <c r="B252" s="219" t="s">
        <v>220</v>
      </c>
      <c r="C252" s="221" t="s">
        <v>40</v>
      </c>
      <c r="D252" s="221" t="s">
        <v>15</v>
      </c>
      <c r="E252" s="106"/>
      <c r="M252" s="265"/>
      <c r="N252" s="265"/>
    </row>
    <row r="253" spans="2:14" ht="15" customHeight="1">
      <c r="B253" s="222" t="s">
        <v>220</v>
      </c>
      <c r="C253" s="223"/>
      <c r="D253" s="223"/>
      <c r="E253" s="99">
        <f t="shared" ref="E253" si="43">SUM(E250:E252)</f>
        <v>0</v>
      </c>
      <c r="M253" s="265"/>
      <c r="N253" s="265"/>
    </row>
    <row r="254" spans="2:14" ht="15" customHeight="1">
      <c r="B254" s="219" t="s">
        <v>220</v>
      </c>
      <c r="C254" s="221" t="s">
        <v>41</v>
      </c>
      <c r="D254" s="221" t="s">
        <v>36</v>
      </c>
      <c r="E254" s="106"/>
      <c r="M254" s="265"/>
      <c r="N254" s="265"/>
    </row>
    <row r="255" spans="2:14" ht="15" customHeight="1">
      <c r="B255" s="219" t="s">
        <v>220</v>
      </c>
      <c r="C255" s="221" t="s">
        <v>41</v>
      </c>
      <c r="D255" s="221" t="s">
        <v>22</v>
      </c>
      <c r="E255" s="106"/>
      <c r="M255" s="265"/>
      <c r="N255" s="265"/>
    </row>
    <row r="256" spans="2:14" ht="15" customHeight="1">
      <c r="B256" s="219" t="s">
        <v>220</v>
      </c>
      <c r="C256" s="221" t="s">
        <v>41</v>
      </c>
      <c r="D256" s="221" t="s">
        <v>15</v>
      </c>
      <c r="E256" s="106"/>
      <c r="M256" s="265"/>
      <c r="N256" s="265"/>
    </row>
    <row r="257" spans="2:14" ht="15" customHeight="1">
      <c r="B257" s="222" t="s">
        <v>220</v>
      </c>
      <c r="C257" s="223"/>
      <c r="D257" s="223"/>
      <c r="E257" s="99">
        <f t="shared" ref="E257" si="44">SUM(E254:E256)</f>
        <v>0</v>
      </c>
      <c r="M257" s="265"/>
      <c r="N257" s="265"/>
    </row>
    <row r="258" spans="2:14" ht="15" customHeight="1">
      <c r="B258" s="262" t="s">
        <v>220</v>
      </c>
      <c r="C258" s="224"/>
      <c r="D258" s="224"/>
      <c r="E258" s="113">
        <f t="shared" ref="E258" si="45">SUM(E228,E235,E242,E249,E253,E257)</f>
        <v>0</v>
      </c>
      <c r="M258" s="265"/>
      <c r="N258" s="265"/>
    </row>
    <row r="259" spans="2:14" ht="15" customHeight="1">
      <c r="B259" s="219" t="s">
        <v>220</v>
      </c>
      <c r="C259" s="221" t="s">
        <v>24</v>
      </c>
      <c r="D259" s="221" t="s">
        <v>36</v>
      </c>
      <c r="E259" s="143"/>
      <c r="M259" s="265"/>
      <c r="N259" s="265"/>
    </row>
    <row r="260" spans="2:14" ht="15" customHeight="1">
      <c r="B260" s="219" t="s">
        <v>220</v>
      </c>
      <c r="C260" s="221" t="s">
        <v>24</v>
      </c>
      <c r="D260" s="221" t="s">
        <v>17</v>
      </c>
      <c r="E260" s="143"/>
      <c r="M260" s="265"/>
      <c r="N260" s="265"/>
    </row>
    <row r="261" spans="2:14" ht="15" customHeight="1">
      <c r="B261" s="219" t="s">
        <v>220</v>
      </c>
      <c r="C261" s="221" t="s">
        <v>24</v>
      </c>
      <c r="D261" s="221" t="s">
        <v>37</v>
      </c>
      <c r="E261" s="143"/>
      <c r="M261" s="265"/>
      <c r="N261" s="265"/>
    </row>
    <row r="262" spans="2:14" ht="15" customHeight="1">
      <c r="B262" s="219" t="s">
        <v>220</v>
      </c>
      <c r="C262" s="221" t="s">
        <v>24</v>
      </c>
      <c r="D262" s="221" t="s">
        <v>14</v>
      </c>
      <c r="E262" s="143"/>
      <c r="M262" s="265"/>
      <c r="N262" s="265"/>
    </row>
    <row r="263" spans="2:14" ht="15" customHeight="1">
      <c r="B263" s="219" t="s">
        <v>220</v>
      </c>
      <c r="C263" s="221" t="s">
        <v>24</v>
      </c>
      <c r="D263" s="221" t="s">
        <v>18</v>
      </c>
      <c r="E263" s="143"/>
      <c r="M263" s="265"/>
      <c r="N263" s="265"/>
    </row>
    <row r="264" spans="2:14" ht="15" customHeight="1">
      <c r="B264" s="219" t="s">
        <v>220</v>
      </c>
      <c r="C264" s="221" t="s">
        <v>24</v>
      </c>
      <c r="D264" s="221" t="s">
        <v>143</v>
      </c>
      <c r="E264" s="143"/>
      <c r="M264" s="265"/>
      <c r="N264" s="265"/>
    </row>
    <row r="265" spans="2:14" ht="15" customHeight="1">
      <c r="B265" s="222" t="s">
        <v>220</v>
      </c>
      <c r="C265" s="223"/>
      <c r="D265" s="223"/>
      <c r="E265" s="99">
        <f t="shared" ref="E265" si="46">SUM(E259:E264)</f>
        <v>0</v>
      </c>
      <c r="M265" s="265"/>
      <c r="N265" s="265"/>
    </row>
    <row r="266" spans="2:14" ht="15" customHeight="1">
      <c r="B266" s="219" t="s">
        <v>220</v>
      </c>
      <c r="C266" s="221" t="s">
        <v>16</v>
      </c>
      <c r="D266" s="221" t="s">
        <v>36</v>
      </c>
      <c r="E266" s="106"/>
      <c r="M266" s="265"/>
      <c r="N266" s="265"/>
    </row>
    <row r="267" spans="2:14" ht="15" customHeight="1">
      <c r="B267" s="219" t="s">
        <v>220</v>
      </c>
      <c r="C267" s="221" t="s">
        <v>16</v>
      </c>
      <c r="D267" s="221" t="s">
        <v>17</v>
      </c>
      <c r="E267" s="106"/>
      <c r="M267" s="265"/>
      <c r="N267" s="265"/>
    </row>
    <row r="268" spans="2:14" ht="15" customHeight="1">
      <c r="B268" s="219" t="s">
        <v>220</v>
      </c>
      <c r="C268" s="221" t="s">
        <v>16</v>
      </c>
      <c r="D268" s="221" t="s">
        <v>37</v>
      </c>
      <c r="E268" s="106"/>
      <c r="M268" s="265"/>
      <c r="N268" s="265"/>
    </row>
    <row r="269" spans="2:14" ht="15" customHeight="1">
      <c r="B269" s="219" t="s">
        <v>220</v>
      </c>
      <c r="C269" s="221" t="s">
        <v>16</v>
      </c>
      <c r="D269" s="221" t="s">
        <v>14</v>
      </c>
      <c r="E269" s="106"/>
      <c r="M269" s="265"/>
      <c r="N269" s="265"/>
    </row>
    <row r="270" spans="2:14" ht="15" customHeight="1">
      <c r="B270" s="219" t="s">
        <v>220</v>
      </c>
      <c r="C270" s="221" t="s">
        <v>16</v>
      </c>
      <c r="D270" s="221" t="s">
        <v>18</v>
      </c>
      <c r="E270" s="106"/>
      <c r="M270" s="265"/>
      <c r="N270" s="265"/>
    </row>
    <row r="271" spans="2:14" ht="15" customHeight="1">
      <c r="B271" s="219" t="s">
        <v>220</v>
      </c>
      <c r="C271" s="221" t="s">
        <v>16</v>
      </c>
      <c r="D271" s="221" t="s">
        <v>143</v>
      </c>
      <c r="E271" s="106"/>
      <c r="M271" s="265"/>
      <c r="N271" s="265"/>
    </row>
    <row r="272" spans="2:14" ht="15" customHeight="1">
      <c r="B272" s="222" t="s">
        <v>220</v>
      </c>
      <c r="C272" s="223"/>
      <c r="D272" s="223"/>
      <c r="E272" s="99">
        <f t="shared" ref="E272" si="47">SUM(E266:E271)</f>
        <v>0</v>
      </c>
      <c r="M272" s="265"/>
      <c r="N272" s="265"/>
    </row>
    <row r="273" spans="2:14" ht="15" customHeight="1">
      <c r="B273" s="219" t="s">
        <v>220</v>
      </c>
      <c r="C273" s="221" t="s">
        <v>26</v>
      </c>
      <c r="D273" s="221" t="s">
        <v>36</v>
      </c>
      <c r="E273" s="106"/>
      <c r="M273" s="265"/>
      <c r="N273" s="265"/>
    </row>
    <row r="274" spans="2:14" ht="15" customHeight="1">
      <c r="B274" s="219" t="s">
        <v>220</v>
      </c>
      <c r="C274" s="221" t="s">
        <v>26</v>
      </c>
      <c r="D274" s="221" t="s">
        <v>17</v>
      </c>
      <c r="E274" s="106"/>
      <c r="M274" s="265"/>
      <c r="N274" s="265"/>
    </row>
    <row r="275" spans="2:14" ht="15" customHeight="1">
      <c r="B275" s="219" t="s">
        <v>220</v>
      </c>
      <c r="C275" s="221" t="s">
        <v>26</v>
      </c>
      <c r="D275" s="221" t="s">
        <v>37</v>
      </c>
      <c r="E275" s="106"/>
      <c r="M275" s="265"/>
      <c r="N275" s="265"/>
    </row>
    <row r="276" spans="2:14" ht="15" customHeight="1">
      <c r="B276" s="219" t="s">
        <v>220</v>
      </c>
      <c r="C276" s="221" t="s">
        <v>26</v>
      </c>
      <c r="D276" s="221" t="s">
        <v>14</v>
      </c>
      <c r="E276" s="106"/>
      <c r="M276" s="265"/>
      <c r="N276" s="265"/>
    </row>
    <row r="277" spans="2:14" ht="15" customHeight="1">
      <c r="B277" s="219" t="s">
        <v>220</v>
      </c>
      <c r="C277" s="221" t="s">
        <v>26</v>
      </c>
      <c r="D277" s="221" t="s">
        <v>18</v>
      </c>
      <c r="E277" s="106"/>
      <c r="M277" s="265"/>
      <c r="N277" s="265"/>
    </row>
    <row r="278" spans="2:14" ht="15" customHeight="1">
      <c r="B278" s="219" t="s">
        <v>220</v>
      </c>
      <c r="C278" s="221" t="s">
        <v>26</v>
      </c>
      <c r="D278" s="221" t="s">
        <v>143</v>
      </c>
      <c r="E278" s="106"/>
      <c r="M278" s="265"/>
      <c r="N278" s="265"/>
    </row>
    <row r="279" spans="2:14" ht="15" customHeight="1">
      <c r="B279" s="222" t="s">
        <v>220</v>
      </c>
      <c r="C279" s="223"/>
      <c r="D279" s="223"/>
      <c r="E279" s="99">
        <f t="shared" ref="E279" si="48">SUM(E273:E278)</f>
        <v>0</v>
      </c>
      <c r="M279" s="265"/>
      <c r="N279" s="265"/>
    </row>
    <row r="280" spans="2:14" ht="15" customHeight="1">
      <c r="B280" s="219" t="s">
        <v>220</v>
      </c>
      <c r="C280" s="220" t="s">
        <v>46</v>
      </c>
      <c r="D280" s="221" t="s">
        <v>36</v>
      </c>
      <c r="E280" s="106"/>
      <c r="M280" s="265"/>
      <c r="N280" s="265"/>
    </row>
    <row r="281" spans="2:14" ht="15" customHeight="1">
      <c r="B281" s="219" t="s">
        <v>220</v>
      </c>
      <c r="C281" s="220" t="s">
        <v>46</v>
      </c>
      <c r="D281" s="221" t="s">
        <v>17</v>
      </c>
      <c r="E281" s="106"/>
      <c r="M281" s="265"/>
      <c r="N281" s="265"/>
    </row>
    <row r="282" spans="2:14" ht="15" customHeight="1">
      <c r="B282" s="219" t="s">
        <v>220</v>
      </c>
      <c r="C282" s="220" t="s">
        <v>46</v>
      </c>
      <c r="D282" s="221" t="s">
        <v>37</v>
      </c>
      <c r="E282" s="106"/>
      <c r="M282" s="265"/>
      <c r="N282" s="265"/>
    </row>
    <row r="283" spans="2:14" ht="15" customHeight="1">
      <c r="B283" s="219" t="s">
        <v>220</v>
      </c>
      <c r="C283" s="220" t="s">
        <v>46</v>
      </c>
      <c r="D283" s="221" t="s">
        <v>14</v>
      </c>
      <c r="E283" s="106"/>
      <c r="M283" s="265"/>
      <c r="N283" s="265"/>
    </row>
    <row r="284" spans="2:14" ht="15" customHeight="1">
      <c r="B284" s="219" t="s">
        <v>220</v>
      </c>
      <c r="C284" s="220" t="s">
        <v>46</v>
      </c>
      <c r="D284" s="221" t="s">
        <v>18</v>
      </c>
      <c r="E284" s="106"/>
      <c r="M284" s="265"/>
      <c r="N284" s="265"/>
    </row>
    <row r="285" spans="2:14" ht="15" customHeight="1">
      <c r="B285" s="219" t="s">
        <v>220</v>
      </c>
      <c r="C285" s="220" t="s">
        <v>46</v>
      </c>
      <c r="D285" s="221" t="s">
        <v>143</v>
      </c>
      <c r="E285" s="106"/>
    </row>
    <row r="286" spans="2:14" ht="15" customHeight="1">
      <c r="B286" s="222" t="s">
        <v>220</v>
      </c>
      <c r="C286" s="223"/>
      <c r="D286" s="223"/>
      <c r="E286" s="99">
        <f t="shared" ref="E286" si="49">SUM(E280:E285)</f>
        <v>0</v>
      </c>
    </row>
    <row r="287" spans="2:14" ht="15" customHeight="1">
      <c r="B287" s="235" t="str">
        <f>CONCATENATE("TOTAL ",UPPER(B285))</f>
        <v>TOTAL XYZ</v>
      </c>
      <c r="C287" s="224"/>
      <c r="D287" s="224"/>
      <c r="E287" s="113">
        <f t="shared" ref="E287" si="50">SUM(E286,E279,E265,E272)</f>
        <v>0</v>
      </c>
    </row>
    <row r="288" spans="2:14" ht="15" customHeight="1" thickBot="1">
      <c r="B288" s="236" t="s">
        <v>138</v>
      </c>
      <c r="C288" s="237"/>
      <c r="D288" s="238"/>
      <c r="E288" s="157">
        <f t="shared" ref="E288" si="51">SUM(E12,E25,E37,E52,E93,E137,E173,E179,E196,E258,E287)</f>
        <v>5</v>
      </c>
    </row>
    <row r="289" spans="2:5">
      <c r="E289" s="164"/>
    </row>
    <row r="290" spans="2:5">
      <c r="B290" s="242" t="s">
        <v>150</v>
      </c>
      <c r="C290" s="216"/>
      <c r="D290" s="216"/>
    </row>
    <row r="291" spans="2:5" ht="39" customHeight="1">
      <c r="B291" s="281" t="s">
        <v>155</v>
      </c>
      <c r="C291" s="281"/>
      <c r="D291" s="281"/>
    </row>
    <row r="292" spans="2:5">
      <c r="B292" s="280" t="s">
        <v>152</v>
      </c>
      <c r="C292" s="280"/>
      <c r="D292" s="280"/>
    </row>
    <row r="293" spans="2:5">
      <c r="B293" s="279" t="s">
        <v>153</v>
      </c>
      <c r="C293" s="279"/>
      <c r="D293" s="279"/>
    </row>
    <row r="294" spans="2:5">
      <c r="C294" s="239"/>
      <c r="D294" s="239"/>
    </row>
    <row r="295" spans="2:5">
      <c r="B295" s="243" t="s">
        <v>154</v>
      </c>
      <c r="C295" s="239"/>
      <c r="D295" s="239"/>
    </row>
    <row r="296" spans="2:5">
      <c r="B296" s="240"/>
      <c r="C296" s="239"/>
      <c r="D296" s="239"/>
    </row>
    <row r="297" spans="2:5">
      <c r="B297" s="240"/>
      <c r="C297" s="239"/>
      <c r="D297" s="239"/>
    </row>
    <row r="298" spans="2:5" ht="15" thickBot="1">
      <c r="B298" s="241"/>
      <c r="C298" s="239"/>
    </row>
    <row r="299" spans="2:5">
      <c r="B299" s="244" t="s">
        <v>151</v>
      </c>
    </row>
  </sheetData>
  <autoFilter ref="B6:D288"/>
  <customSheetViews>
    <customSheetView guid="{9D0DD4A1-218A-421D-936B-F6F9A3987A67}" showGridLines="0" showAutoFilter="1" hiddenColumns="1">
      <selection activeCell="E6" sqref="E6"/>
      <pageMargins left="0.7" right="0.7" top="0.75" bottom="0.75" header="0.3" footer="0.3"/>
      <autoFilter ref="B6:E288"/>
    </customSheetView>
    <customSheetView guid="{E83A81CE-AEF5-4B31-8355-264DA9F83FE9}" showGridLines="0" showAutoFilter="1" hiddenColumns="1">
      <selection activeCell="E7" sqref="E7"/>
      <pageMargins left="0.7" right="0.7" top="0.75" bottom="0.75" header="0.3" footer="0.3"/>
      <autoFilter ref="B6:E288"/>
    </customSheetView>
    <customSheetView guid="{E2A37F00-8DD0-4AE0-9F7D-DAF866013737}" showGridLines="0" showAutoFilter="1" hiddenColumns="1">
      <selection activeCell="Q3" sqref="Q3"/>
      <pageMargins left="0.7" right="0.7" top="0.75" bottom="0.75" header="0.3" footer="0.3"/>
      <autoFilter ref="B6:E288"/>
    </customSheetView>
  </customSheetViews>
  <mergeCells count="3">
    <mergeCell ref="B293:D293"/>
    <mergeCell ref="B292:D292"/>
    <mergeCell ref="B291:D291"/>
  </mergeCells>
  <conditionalFormatting sqref="D286">
    <cfRule type="cellIs" priority="359" stopIfTrue="1" operator="greaterThan">
      <formula>0</formula>
    </cfRule>
  </conditionalFormatting>
  <conditionalFormatting sqref="B286:C286">
    <cfRule type="cellIs" priority="333" stopIfTrue="1" operator="greaterThan">
      <formula>0</formula>
    </cfRule>
  </conditionalFormatting>
  <conditionalFormatting sqref="E7:E286">
    <cfRule type="expression" dxfId="307" priority="322">
      <formula>$C7="POP"</formula>
    </cfRule>
    <cfRule type="expression" dxfId="306" priority="323">
      <formula>OR($C7="MGP",$C7="DOM")</formula>
    </cfRule>
    <cfRule type="expression" dxfId="305" priority="324">
      <formula>OR($C7="ATY",$C7="HY II")</formula>
    </cfRule>
    <cfRule type="expression" dxfId="304" priority="325">
      <formula>OR($C7="TFW",$C7="PWP",$C7="ASM",$C7="WOP",$C7="WOP II")</formula>
    </cfRule>
    <cfRule type="expression" dxfId="303" priority="326">
      <formula>OR($C7="RR",$C7="MRP",$C7="PRP")</formula>
    </cfRule>
    <cfRule type="expression" dxfId="302" priority="327">
      <formula>OR($C7="GBM",$C7="LBM")</formula>
    </cfRule>
    <cfRule type="expression" dxfId="301" priority="328">
      <formula>$C7="MPP"</formula>
    </cfRule>
    <cfRule type="expression" dxfId="300" priority="329">
      <formula>OR($C7="BSBM",$C7="CBM",$C7="DOB",$C7="NNM",$C7="MBP")</formula>
    </cfRule>
    <cfRule type="expression" dxfId="299" priority="330">
      <formula>OR($C7="SMB",$C7="CBP")</formula>
    </cfRule>
    <cfRule type="expression" dxfId="298" priority="331">
      <formula>OR($C7="SGP",$C7="PGM",$C7="LSM",$C7="MSM",$C7="SPM")</formula>
    </cfRule>
    <cfRule type="cellIs" dxfId="297" priority="332" operator="equal">
      <formula>0</formula>
    </cfRule>
  </conditionalFormatting>
  <conditionalFormatting sqref="E286">
    <cfRule type="cellIs" priority="321" stopIfTrue="1" operator="greaterThan">
      <formula>0</formula>
    </cfRule>
  </conditionalFormatting>
  <conditionalFormatting sqref="E7:E286">
    <cfRule type="expression" dxfId="296" priority="310">
      <formula>$C7="POP"</formula>
    </cfRule>
    <cfRule type="expression" dxfId="295" priority="311">
      <formula>OR($C7="MGP",$C7="DOM")</formula>
    </cfRule>
    <cfRule type="expression" dxfId="294" priority="312">
      <formula>OR($C7="ATY",$C7="HY II")</formula>
    </cfRule>
    <cfRule type="expression" dxfId="293" priority="313">
      <formula>OR($C7="TFW",$C7="PWP",$C7="ASM",$C7="WOP",$C7="WOP II")</formula>
    </cfRule>
    <cfRule type="expression" dxfId="292" priority="314">
      <formula>OR($C7="RR",$C7="MRP",$C7="PRP")</formula>
    </cfRule>
    <cfRule type="expression" dxfId="291" priority="315">
      <formula>OR($C7="GBM",$C7="LBM")</formula>
    </cfRule>
    <cfRule type="expression" dxfId="290" priority="316">
      <formula>$C7="MPP"</formula>
    </cfRule>
    <cfRule type="expression" dxfId="289" priority="317">
      <formula>OR($C7="BSBM",$C7="CBM",$C7="DOB",$C7="NNM",$C7="MBP")</formula>
    </cfRule>
    <cfRule type="expression" dxfId="288" priority="318">
      <formula>OR($C7="SMB",$C7="CBP")</formula>
    </cfRule>
    <cfRule type="expression" dxfId="287" priority="319">
      <formula>OR($C7="SGP",$C7="PGM",$C7="LSM",$C7="MSM",$C7="SPM")</formula>
    </cfRule>
    <cfRule type="cellIs" dxfId="286" priority="320" operator="equal">
      <formula>0</formula>
    </cfRule>
  </conditionalFormatting>
  <conditionalFormatting sqref="E286">
    <cfRule type="cellIs" priority="309" stopIfTrue="1" operator="greaterThan">
      <formula>0</formula>
    </cfRule>
  </conditionalFormatting>
  <conditionalFormatting sqref="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5 E7:E10">
    <cfRule type="cellIs" priority="308" stopIfTrue="1" operator="greaterThan">
      <formula>0</formula>
    </cfRule>
  </conditionalFormatting>
  <conditionalFormatting sqref="E7:E286">
    <cfRule type="expression" dxfId="285" priority="297">
      <formula>$C7="POP"</formula>
    </cfRule>
    <cfRule type="expression" dxfId="284" priority="298">
      <formula>OR($C7="MGP",$C7="DOM")</formula>
    </cfRule>
    <cfRule type="expression" dxfId="283" priority="299">
      <formula>OR($C7="ATY",$C7="HY II")</formula>
    </cfRule>
    <cfRule type="expression" dxfId="282" priority="300">
      <formula>OR($C7="TFW",$C7="PWP",$C7="ASM",$C7="WOP",$C7="WOP II")</formula>
    </cfRule>
    <cfRule type="expression" dxfId="281" priority="301">
      <formula>OR($C7="RR",$C7="MRP",$C7="PRP")</formula>
    </cfRule>
    <cfRule type="expression" dxfId="280" priority="302">
      <formula>OR($C7="GBM",$C7="LBM")</formula>
    </cfRule>
    <cfRule type="expression" dxfId="279" priority="303">
      <formula>$C7="MPP"</formula>
    </cfRule>
    <cfRule type="expression" dxfId="278" priority="304">
      <formula>OR($C7="BSBM",$C7="CBM",$C7="DOB",$C7="NNM",$C7="MBP")</formula>
    </cfRule>
    <cfRule type="expression" dxfId="277" priority="305">
      <formula>OR($C7="SMB",$C7="CBP")</formula>
    </cfRule>
    <cfRule type="expression" dxfId="276" priority="306">
      <formula>OR($C7="SGP",$C7="PGM",$C7="LSM",$C7="MSM",$C7="SPM")</formula>
    </cfRule>
    <cfRule type="cellIs" dxfId="275" priority="307" operator="equal">
      <formula>0</formula>
    </cfRule>
  </conditionalFormatting>
  <conditionalFormatting sqref="E286">
    <cfRule type="cellIs" priority="296" stopIfTrue="1" operator="greaterThan">
      <formula>0</formula>
    </cfRule>
  </conditionalFormatting>
  <conditionalFormatting sqref="E7:E286">
    <cfRule type="expression" dxfId="274" priority="285">
      <formula>$C7="POP"</formula>
    </cfRule>
    <cfRule type="expression" dxfId="273" priority="286">
      <formula>OR($C7="MGP",$C7="DOM")</formula>
    </cfRule>
    <cfRule type="expression" dxfId="272" priority="287">
      <formula>OR($C7="ATY",$C7="HY II")</formula>
    </cfRule>
    <cfRule type="expression" dxfId="271" priority="288">
      <formula>OR($C7="TFW",$C7="PWP",$C7="ASM",$C7="WOP",$C7="WOP II")</formula>
    </cfRule>
    <cfRule type="expression" dxfId="270" priority="289">
      <formula>OR($C7="RR",$C7="MRP",$C7="PRP")</formula>
    </cfRule>
    <cfRule type="expression" dxfId="269" priority="290">
      <formula>OR($C7="GBM",$C7="LBM")</formula>
    </cfRule>
    <cfRule type="expression" dxfId="268" priority="291">
      <formula>$C7="MPP"</formula>
    </cfRule>
    <cfRule type="expression" dxfId="267" priority="292">
      <formula>OR($C7="BSBM",$C7="CBM",$C7="DOB",$C7="NNM",$C7="MBP")</formula>
    </cfRule>
    <cfRule type="expression" dxfId="266" priority="293">
      <formula>OR($C7="SMB",$C7="CBP")</formula>
    </cfRule>
    <cfRule type="expression" dxfId="265" priority="294">
      <formula>OR($C7="SGP",$C7="PGM",$C7="LSM",$C7="MSM",$C7="SPM")</formula>
    </cfRule>
    <cfRule type="cellIs" dxfId="264" priority="295" operator="equal">
      <formula>0</formula>
    </cfRule>
  </conditionalFormatting>
  <conditionalFormatting sqref="E286">
    <cfRule type="cellIs" priority="284" stopIfTrue="1" operator="greaterThan">
      <formula>0</formula>
    </cfRule>
  </conditionalFormatting>
  <conditionalFormatting sqref="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5 E7:E10">
    <cfRule type="cellIs" priority="283" stopIfTrue="1" operator="greaterThan">
      <formula>0</formula>
    </cfRule>
  </conditionalFormatting>
  <conditionalFormatting sqref="E7:E286">
    <cfRule type="expression" dxfId="263" priority="272">
      <formula>$C7="POP"</formula>
    </cfRule>
    <cfRule type="expression" dxfId="262" priority="273">
      <formula>OR($C7="MGP",$C7="DOM")</formula>
    </cfRule>
    <cfRule type="expression" dxfId="261" priority="274">
      <formula>OR($C7="ATY",$C7="HY II")</formula>
    </cfRule>
    <cfRule type="expression" dxfId="260" priority="275">
      <formula>OR($C7="TFW",$C7="PWP",$C7="ASM",$C7="WOP",$C7="WOP II")</formula>
    </cfRule>
    <cfRule type="expression" dxfId="259" priority="276">
      <formula>OR($C7="RR",$C7="MRP",$C7="PRP")</formula>
    </cfRule>
    <cfRule type="expression" dxfId="258" priority="277">
      <formula>OR($C7="GBM",$C7="LBM")</formula>
    </cfRule>
    <cfRule type="expression" dxfId="257" priority="278">
      <formula>$C7="MPP"</formula>
    </cfRule>
    <cfRule type="expression" dxfId="256" priority="279">
      <formula>OR($C7="BSBM",$C7="CBM",$C7="DOB",$C7="NNM",$C7="MBP")</formula>
    </cfRule>
    <cfRule type="expression" dxfId="255" priority="280">
      <formula>OR($C7="SMB",$C7="CBP")</formula>
    </cfRule>
    <cfRule type="expression" dxfId="254" priority="281">
      <formula>OR($C7="SGP",$C7="PGM",$C7="LSM",$C7="MSM",$C7="SPM")</formula>
    </cfRule>
    <cfRule type="cellIs" dxfId="253" priority="282" operator="equal">
      <formula>0</formula>
    </cfRule>
  </conditionalFormatting>
  <conditionalFormatting sqref="E286">
    <cfRule type="cellIs" priority="271" stopIfTrue="1" operator="greaterThan">
      <formula>0</formula>
    </cfRule>
  </conditionalFormatting>
  <conditionalFormatting sqref="E7:E286">
    <cfRule type="expression" dxfId="252" priority="260">
      <formula>$C7="POP"</formula>
    </cfRule>
    <cfRule type="expression" dxfId="251" priority="261">
      <formula>OR($C7="MGP",$C7="DOM")</formula>
    </cfRule>
    <cfRule type="expression" dxfId="250" priority="262">
      <formula>OR($C7="ATY",$C7="HY II")</formula>
    </cfRule>
    <cfRule type="expression" dxfId="249" priority="263">
      <formula>OR($C7="TFW",$C7="PWP",$C7="ASM",$C7="WOP",$C7="WOP II")</formula>
    </cfRule>
    <cfRule type="expression" dxfId="248" priority="264">
      <formula>OR($C7="RR",$C7="MRP",$C7="PRP")</formula>
    </cfRule>
    <cfRule type="expression" dxfId="247" priority="265">
      <formula>OR($C7="GBM",$C7="LBM")</formula>
    </cfRule>
    <cfRule type="expression" dxfId="246" priority="266">
      <formula>$C7="MPP"</formula>
    </cfRule>
    <cfRule type="expression" dxfId="245" priority="267">
      <formula>OR($C7="BSBM",$C7="CBM",$C7="DOB",$C7="NNM",$C7="MBP")</formula>
    </cfRule>
    <cfRule type="expression" dxfId="244" priority="268">
      <formula>OR($C7="SMB",$C7="CBP")</formula>
    </cfRule>
    <cfRule type="expression" dxfId="243" priority="269">
      <formula>OR($C7="SGP",$C7="PGM",$C7="LSM",$C7="MSM",$C7="SPM")</formula>
    </cfRule>
    <cfRule type="cellIs" dxfId="242" priority="270" operator="equal">
      <formula>0</formula>
    </cfRule>
  </conditionalFormatting>
  <conditionalFormatting sqref="E286">
    <cfRule type="cellIs" priority="259" stopIfTrue="1" operator="greaterThan">
      <formula>0</formula>
    </cfRule>
  </conditionalFormatting>
  <conditionalFormatting sqref="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5 E7:E10">
    <cfRule type="cellIs" priority="258" stopIfTrue="1" operator="greaterThan">
      <formula>0</formula>
    </cfRule>
  </conditionalFormatting>
  <conditionalFormatting sqref="E7:E286">
    <cfRule type="expression" dxfId="241" priority="247">
      <formula>$C7="POP"</formula>
    </cfRule>
    <cfRule type="expression" dxfId="240" priority="248">
      <formula>OR($C7="MGP",$C7="DOM")</formula>
    </cfRule>
    <cfRule type="expression" dxfId="239" priority="249">
      <formula>OR($C7="ATY",$C7="HY II")</formula>
    </cfRule>
    <cfRule type="expression" dxfId="238" priority="250">
      <formula>OR($C7="TFW",$C7="PWP",$C7="ASM",$C7="WOP",$C7="WOP II")</formula>
    </cfRule>
    <cfRule type="expression" dxfId="237" priority="251">
      <formula>OR($C7="RR",$C7="MRP",$C7="PRP")</formula>
    </cfRule>
    <cfRule type="expression" dxfId="236" priority="252">
      <formula>OR($C7="GBM",$C7="LBM")</formula>
    </cfRule>
    <cfRule type="expression" dxfId="235" priority="253">
      <formula>$C7="MPP"</formula>
    </cfRule>
    <cfRule type="expression" dxfId="234" priority="254">
      <formula>OR($C7="BSBM",$C7="CBM",$C7="DOB",$C7="NNM",$C7="MBP")</formula>
    </cfRule>
    <cfRule type="expression" dxfId="233" priority="255">
      <formula>OR($C7="SMB",$C7="CBP")</formula>
    </cfRule>
    <cfRule type="expression" dxfId="232" priority="256">
      <formula>OR($C7="SGP",$C7="PGM",$C7="LSM",$C7="MSM",$C7="SPM")</formula>
    </cfRule>
    <cfRule type="cellIs" dxfId="231" priority="257" operator="equal">
      <formula>0</formula>
    </cfRule>
  </conditionalFormatting>
  <conditionalFormatting sqref="E286">
    <cfRule type="cellIs" priority="246" stopIfTrue="1" operator="greaterThan">
      <formula>0</formula>
    </cfRule>
  </conditionalFormatting>
  <conditionalFormatting sqref="E7:E286">
    <cfRule type="expression" dxfId="230" priority="235">
      <formula>$C7="POP"</formula>
    </cfRule>
    <cfRule type="expression" dxfId="229" priority="236">
      <formula>OR($C7="MGP",$C7="DOM")</formula>
    </cfRule>
    <cfRule type="expression" dxfId="228" priority="237">
      <formula>OR($C7="ATY",$C7="HY II")</formula>
    </cfRule>
    <cfRule type="expression" dxfId="227" priority="238">
      <formula>OR($C7="TFW",$C7="PWP",$C7="ASM",$C7="WOP",$C7="WOP II")</formula>
    </cfRule>
    <cfRule type="expression" dxfId="226" priority="239">
      <formula>OR($C7="RR",$C7="MRP",$C7="PRP")</formula>
    </cfRule>
    <cfRule type="expression" dxfId="225" priority="240">
      <formula>OR($C7="GBM",$C7="LBM")</formula>
    </cfRule>
    <cfRule type="expression" dxfId="224" priority="241">
      <formula>$C7="MPP"</formula>
    </cfRule>
    <cfRule type="expression" dxfId="223" priority="242">
      <formula>OR($C7="BSBM",$C7="CBM",$C7="DOB",$C7="NNM",$C7="MBP")</formula>
    </cfRule>
    <cfRule type="expression" dxfId="222" priority="243">
      <formula>OR($C7="SMB",$C7="CBP")</formula>
    </cfRule>
    <cfRule type="expression" dxfId="221" priority="244">
      <formula>OR($C7="SGP",$C7="PGM",$C7="LSM",$C7="MSM",$C7="SPM")</formula>
    </cfRule>
    <cfRule type="cellIs" dxfId="220" priority="245" operator="equal">
      <formula>0</formula>
    </cfRule>
  </conditionalFormatting>
  <conditionalFormatting sqref="E286">
    <cfRule type="cellIs" priority="234" stopIfTrue="1" operator="greaterThan">
      <formula>0</formula>
    </cfRule>
  </conditionalFormatting>
  <conditionalFormatting sqref="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5 E7:E10">
    <cfRule type="cellIs" priority="233" stopIfTrue="1" operator="greaterThan">
      <formula>0</formula>
    </cfRule>
  </conditionalFormatting>
  <conditionalFormatting sqref="E7:E286">
    <cfRule type="expression" dxfId="219" priority="222">
      <formula>$C7="POP"</formula>
    </cfRule>
    <cfRule type="expression" dxfId="218" priority="223">
      <formula>OR($C7="MGP",$C7="DOM")</formula>
    </cfRule>
    <cfRule type="expression" dxfId="217" priority="224">
      <formula>OR($C7="ATY",$C7="HY II")</formula>
    </cfRule>
    <cfRule type="expression" dxfId="216" priority="225">
      <formula>OR($C7="TFW",$C7="PWP",$C7="ASM",$C7="WOP",$C7="WOP II")</formula>
    </cfRule>
    <cfRule type="expression" dxfId="215" priority="226">
      <formula>OR($C7="RR",$C7="MRP",$C7="PRP")</formula>
    </cfRule>
    <cfRule type="expression" dxfId="214" priority="227">
      <formula>OR($C7="GBM",$C7="LBM")</formula>
    </cfRule>
    <cfRule type="expression" dxfId="213" priority="228">
      <formula>$C7="MPP"</formula>
    </cfRule>
    <cfRule type="expression" dxfId="212" priority="229">
      <formula>OR($C7="BSBM",$C7="CBM",$C7="DOB",$C7="NNM",$C7="MBP")</formula>
    </cfRule>
    <cfRule type="expression" dxfId="211" priority="230">
      <formula>OR($C7="SMB",$C7="CBP")</formula>
    </cfRule>
    <cfRule type="expression" dxfId="210" priority="231">
      <formula>OR($C7="SGP",$C7="PGM",$C7="LSM",$C7="MSM",$C7="SPM")</formula>
    </cfRule>
    <cfRule type="cellIs" dxfId="209" priority="232" operator="equal">
      <formula>0</formula>
    </cfRule>
  </conditionalFormatting>
  <conditionalFormatting sqref="E286">
    <cfRule type="cellIs" priority="221" stopIfTrue="1" operator="greaterThan">
      <formula>0</formula>
    </cfRule>
  </conditionalFormatting>
  <conditionalFormatting sqref="E7:E286">
    <cfRule type="expression" dxfId="208" priority="210">
      <formula>$C7="POP"</formula>
    </cfRule>
    <cfRule type="expression" dxfId="207" priority="211">
      <formula>OR($C7="MGP",$C7="DOM")</formula>
    </cfRule>
    <cfRule type="expression" dxfId="206" priority="212">
      <formula>OR($C7="ATY",$C7="HY II")</formula>
    </cfRule>
    <cfRule type="expression" dxfId="205" priority="213">
      <formula>OR($C7="TFW",$C7="PWP",$C7="ASM",$C7="WOP",$C7="WOP II")</formula>
    </cfRule>
    <cfRule type="expression" dxfId="204" priority="214">
      <formula>OR($C7="RR",$C7="MRP",$C7="PRP")</formula>
    </cfRule>
    <cfRule type="expression" dxfId="203" priority="215">
      <formula>OR($C7="GBM",$C7="LBM")</formula>
    </cfRule>
    <cfRule type="expression" dxfId="202" priority="216">
      <formula>$C7="MPP"</formula>
    </cfRule>
    <cfRule type="expression" dxfId="201" priority="217">
      <formula>OR($C7="BSBM",$C7="CBM",$C7="DOB",$C7="NNM",$C7="MBP")</formula>
    </cfRule>
    <cfRule type="expression" dxfId="200" priority="218">
      <formula>OR($C7="SMB",$C7="CBP")</formula>
    </cfRule>
    <cfRule type="expression" dxfId="199" priority="219">
      <formula>OR($C7="SGP",$C7="PGM",$C7="LSM",$C7="MSM",$C7="SPM")</formula>
    </cfRule>
    <cfRule type="cellIs" dxfId="198" priority="220" operator="equal">
      <formula>0</formula>
    </cfRule>
  </conditionalFormatting>
  <conditionalFormatting sqref="E286">
    <cfRule type="cellIs" priority="209" stopIfTrue="1" operator="greaterThan">
      <formula>0</formula>
    </cfRule>
  </conditionalFormatting>
  <conditionalFormatting sqref="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5 E7:E10">
    <cfRule type="cellIs" priority="208" stopIfTrue="1" operator="greaterThan">
      <formula>0</formula>
    </cfRule>
  </conditionalFormatting>
  <conditionalFormatting sqref="E7:E286">
    <cfRule type="expression" dxfId="197" priority="197">
      <formula>$C7="POP"</formula>
    </cfRule>
    <cfRule type="expression" dxfId="196" priority="198">
      <formula>OR($C7="MGP",$C7="DOM")</formula>
    </cfRule>
    <cfRule type="expression" dxfId="195" priority="199">
      <formula>OR($C7="ATY",$C7="HY II")</formula>
    </cfRule>
    <cfRule type="expression" dxfId="194" priority="200">
      <formula>OR($C7="TFW",$C7="PWP",$C7="ASM",$C7="WOP",$C7="WOP II")</formula>
    </cfRule>
    <cfRule type="expression" dxfId="193" priority="201">
      <formula>OR($C7="RR",$C7="MRP",$C7="PRP")</formula>
    </cfRule>
    <cfRule type="expression" dxfId="192" priority="202">
      <formula>OR($C7="GBM",$C7="LBM")</formula>
    </cfRule>
    <cfRule type="expression" dxfId="191" priority="203">
      <formula>$C7="MPP"</formula>
    </cfRule>
    <cfRule type="expression" dxfId="190" priority="204">
      <formula>OR($C7="BSBM",$C7="CBM",$C7="DOB",$C7="NNM",$C7="MBP")</formula>
    </cfRule>
    <cfRule type="expression" dxfId="189" priority="205">
      <formula>OR($C7="SMB",$C7="CBP")</formula>
    </cfRule>
    <cfRule type="expression" dxfId="188" priority="206">
      <formula>OR($C7="SGP",$C7="PGM",$C7="LSM",$C7="MSM",$C7="SPM")</formula>
    </cfRule>
    <cfRule type="cellIs" dxfId="187" priority="207" operator="equal">
      <formula>0</formula>
    </cfRule>
  </conditionalFormatting>
  <conditionalFormatting sqref="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6 E7:E10">
    <cfRule type="cellIs" priority="196" stopIfTrue="1" operator="greaterThan">
      <formula>0</formula>
    </cfRule>
  </conditionalFormatting>
  <conditionalFormatting sqref="E7:E286">
    <cfRule type="expression" dxfId="186" priority="185">
      <formula>$C7="POP"</formula>
    </cfRule>
    <cfRule type="expression" dxfId="185" priority="186">
      <formula>OR($C7="MGP",$C7="DOM")</formula>
    </cfRule>
    <cfRule type="expression" dxfId="184" priority="187">
      <formula>OR($C7="ATY",$C7="HY II")</formula>
    </cfRule>
    <cfRule type="expression" dxfId="183" priority="188">
      <formula>OR($C7="TFW",$C7="PWP",$C7="ASM",$C7="WOP",$C7="WOP II")</formula>
    </cfRule>
    <cfRule type="expression" dxfId="182" priority="189">
      <formula>OR($C7="RR",$C7="MRP",$C7="PRP")</formula>
    </cfRule>
    <cfRule type="expression" dxfId="181" priority="190">
      <formula>OR($C7="GBM",$C7="LBM")</formula>
    </cfRule>
    <cfRule type="expression" dxfId="180" priority="191">
      <formula>$C7="MPP"</formula>
    </cfRule>
    <cfRule type="expression" dxfId="179" priority="192">
      <formula>OR($C7="BSBM",$C7="CBM",$C7="DOB",$C7="NNM",$C7="MBP")</formula>
    </cfRule>
    <cfRule type="expression" dxfId="178" priority="193">
      <formula>OR($C7="SMB",$C7="CBP")</formula>
    </cfRule>
    <cfRule type="expression" dxfId="177" priority="194">
      <formula>OR($C7="SGP",$C7="PGM",$C7="LSM",$C7="MSM",$C7="SPM")</formula>
    </cfRule>
    <cfRule type="cellIs" dxfId="176" priority="195" operator="equal">
      <formula>0</formula>
    </cfRule>
  </conditionalFormatting>
  <conditionalFormatting sqref="E7:E286">
    <cfRule type="expression" dxfId="175" priority="174">
      <formula>$C7="POP"</formula>
    </cfRule>
    <cfRule type="expression" dxfId="174" priority="175">
      <formula>OR($C7="MGP",$C7="DOM")</formula>
    </cfRule>
    <cfRule type="expression" dxfId="173" priority="176">
      <formula>OR($C7="ATY",$C7="HY II")</formula>
    </cfRule>
    <cfRule type="expression" dxfId="172" priority="177">
      <formula>OR($C7="TFW",$C7="PWP",$C7="ASM",$C7="WOP",$C7="WOP II")</formula>
    </cfRule>
    <cfRule type="expression" dxfId="171" priority="178">
      <formula>OR($C7="RR",$C7="MRP",$C7="PRP")</formula>
    </cfRule>
    <cfRule type="expression" dxfId="170" priority="179">
      <formula>OR($C7="GBM",$C7="LBM")</formula>
    </cfRule>
    <cfRule type="expression" dxfId="169" priority="180">
      <formula>$C7="MPP"</formula>
    </cfRule>
    <cfRule type="expression" dxfId="168" priority="181">
      <formula>OR($C7="BSBM",$C7="CBM",$C7="DOB",$C7="NNM",$C7="MBP")</formula>
    </cfRule>
    <cfRule type="expression" dxfId="167" priority="182">
      <formula>OR($C7="SMB",$C7="CBP")</formula>
    </cfRule>
    <cfRule type="expression" dxfId="166" priority="183">
      <formula>OR($C7="SGP",$C7="PGM",$C7="LSM",$C7="MSM",$C7="SPM")</formula>
    </cfRule>
    <cfRule type="cellIs" dxfId="165" priority="184" operator="equal">
      <formula>0</formula>
    </cfRule>
  </conditionalFormatting>
  <conditionalFormatting sqref="E7:E10 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6">
    <cfRule type="cellIs" priority="173" stopIfTrue="1" operator="greaterThan">
      <formula>0</formula>
    </cfRule>
  </conditionalFormatting>
  <conditionalFormatting sqref="E7:E286">
    <cfRule type="expression" dxfId="164" priority="162">
      <formula>$C7="POP"</formula>
    </cfRule>
    <cfRule type="expression" dxfId="163" priority="163">
      <formula>OR($C7="MGP",$C7="DOM")</formula>
    </cfRule>
    <cfRule type="expression" dxfId="162" priority="164">
      <formula>OR($C7="ATY",$C7="HY II")</formula>
    </cfRule>
    <cfRule type="expression" dxfId="161" priority="165">
      <formula>OR($C7="TFW",$C7="PWP",$C7="ASM",$C7="WOP",$C7="WOP II")</formula>
    </cfRule>
    <cfRule type="expression" dxfId="160" priority="166">
      <formula>OR($C7="RR",$C7="MRP",$C7="PRP")</formula>
    </cfRule>
    <cfRule type="expression" dxfId="159" priority="167">
      <formula>OR($C7="GBM",$C7="LBM")</formula>
    </cfRule>
    <cfRule type="expression" dxfId="158" priority="168">
      <formula>$C7="MPP"</formula>
    </cfRule>
    <cfRule type="expression" dxfId="157" priority="169">
      <formula>OR($C7="BSBM",$C7="CBM",$C7="DOB",$C7="NNM",$C7="MBP")</formula>
    </cfRule>
    <cfRule type="expression" dxfId="156" priority="170">
      <formula>OR($C7="SMB",$C7="CBP")</formula>
    </cfRule>
    <cfRule type="expression" dxfId="155" priority="171">
      <formula>OR($C7="SGP",$C7="PGM",$C7="LSM",$C7="MSM",$C7="SPM")</formula>
    </cfRule>
    <cfRule type="cellIs" dxfId="154" priority="172" operator="equal">
      <formula>0</formula>
    </cfRule>
  </conditionalFormatting>
  <conditionalFormatting sqref="E7:E286">
    <cfRule type="expression" dxfId="153" priority="151">
      <formula>$C7="POP"</formula>
    </cfRule>
    <cfRule type="expression" dxfId="152" priority="152">
      <formula>OR($C7="MGP",$C7="DOM")</formula>
    </cfRule>
    <cfRule type="expression" dxfId="151" priority="153">
      <formula>OR($C7="ATY",$C7="HY II")</formula>
    </cfRule>
    <cfRule type="expression" dxfId="150" priority="154">
      <formula>OR($C7="TFW",$C7="PWP",$C7="ASM",$C7="WOP",$C7="WOP II")</formula>
    </cfRule>
    <cfRule type="expression" dxfId="149" priority="155">
      <formula>OR($C7="RR",$C7="MRP",$C7="PRP")</formula>
    </cfRule>
    <cfRule type="expression" dxfId="148" priority="156">
      <formula>OR($C7="GBM",$C7="LBM")</formula>
    </cfRule>
    <cfRule type="expression" dxfId="147" priority="157">
      <formula>$C7="MPP"</formula>
    </cfRule>
    <cfRule type="expression" dxfId="146" priority="158">
      <formula>OR($C7="BSBM",$C7="CBM",$C7="DOB",$C7="NNM",$C7="MBP")</formula>
    </cfRule>
    <cfRule type="expression" dxfId="145" priority="159">
      <formula>OR($C7="SMB",$C7="CBP")</formula>
    </cfRule>
    <cfRule type="expression" dxfId="144" priority="160">
      <formula>OR($C7="SGP",$C7="PGM",$C7="LSM",$C7="MSM",$C7="SPM")</formula>
    </cfRule>
    <cfRule type="cellIs" dxfId="143" priority="161" operator="equal">
      <formula>0</formula>
    </cfRule>
  </conditionalFormatting>
  <conditionalFormatting sqref="E7:E10 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6">
    <cfRule type="cellIs" priority="150" stopIfTrue="1" operator="greaterThan">
      <formula>0</formula>
    </cfRule>
  </conditionalFormatting>
  <conditionalFormatting sqref="E7:E286">
    <cfRule type="expression" dxfId="142" priority="139">
      <formula>$C7="POP"</formula>
    </cfRule>
    <cfRule type="expression" dxfId="141" priority="140">
      <formula>OR($C7="MGP",$C7="DOM")</formula>
    </cfRule>
    <cfRule type="expression" dxfId="140" priority="141">
      <formula>OR($C7="ATY",$C7="HY II")</formula>
    </cfRule>
    <cfRule type="expression" dxfId="139" priority="142">
      <formula>OR($C7="TFW",$C7="PWP",$C7="ASM",$C7="WOP",$C7="WOP II")</formula>
    </cfRule>
    <cfRule type="expression" dxfId="138" priority="143">
      <formula>OR($C7="RR",$C7="MRP",$C7="PRP")</formula>
    </cfRule>
    <cfRule type="expression" dxfId="137" priority="144">
      <formula>OR($C7="GBM",$C7="LBM")</formula>
    </cfRule>
    <cfRule type="expression" dxfId="136" priority="145">
      <formula>$C7="MPP"</formula>
    </cfRule>
    <cfRule type="expression" dxfId="135" priority="146">
      <formula>OR($C7="BSBM",$C7="CBM",$C7="DOB",$C7="NNM",$C7="MBP")</formula>
    </cfRule>
    <cfRule type="expression" dxfId="134" priority="147">
      <formula>OR($C7="SMB",$C7="CBP")</formula>
    </cfRule>
    <cfRule type="expression" dxfId="133" priority="148">
      <formula>OR($C7="SGP",$C7="PGM",$C7="LSM",$C7="MSM",$C7="SPM")</formula>
    </cfRule>
    <cfRule type="cellIs" dxfId="132" priority="149" operator="equal">
      <formula>0</formula>
    </cfRule>
  </conditionalFormatting>
  <conditionalFormatting sqref="E7:E286">
    <cfRule type="expression" dxfId="131" priority="128">
      <formula>$C7="POP"</formula>
    </cfRule>
    <cfRule type="expression" dxfId="130" priority="129">
      <formula>OR($C7="MGP",$C7="DOM")</formula>
    </cfRule>
    <cfRule type="expression" dxfId="129" priority="130">
      <formula>OR($C7="ATY",$C7="HY II")</formula>
    </cfRule>
    <cfRule type="expression" dxfId="128" priority="131">
      <formula>OR($C7="TFW",$C7="PWP",$C7="ASM",$C7="WOP",$C7="WOP II")</formula>
    </cfRule>
    <cfRule type="expression" dxfId="127" priority="132">
      <formula>OR($C7="RR",$C7="MRP",$C7="PRP")</formula>
    </cfRule>
    <cfRule type="expression" dxfId="126" priority="133">
      <formula>OR($C7="GBM",$C7="LBM")</formula>
    </cfRule>
    <cfRule type="expression" dxfId="125" priority="134">
      <formula>$C7="MPP"</formula>
    </cfRule>
    <cfRule type="expression" dxfId="124" priority="135">
      <formula>OR($C7="BSBM",$C7="CBM",$C7="DOB",$C7="NNM",$C7="MBP")</formula>
    </cfRule>
    <cfRule type="expression" dxfId="123" priority="136">
      <formula>OR($C7="SMB",$C7="CBP")</formula>
    </cfRule>
    <cfRule type="expression" dxfId="122" priority="137">
      <formula>OR($C7="SGP",$C7="PGM",$C7="LSM",$C7="MSM",$C7="SPM")</formula>
    </cfRule>
    <cfRule type="cellIs" dxfId="121" priority="138" operator="equal">
      <formula>0</formula>
    </cfRule>
  </conditionalFormatting>
  <conditionalFormatting sqref="E7:E10 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6">
    <cfRule type="cellIs" priority="127" stopIfTrue="1" operator="greaterThan">
      <formula>0</formula>
    </cfRule>
  </conditionalFormatting>
  <conditionalFormatting sqref="E7:E286">
    <cfRule type="expression" dxfId="120" priority="116">
      <formula>$C7="POP"</formula>
    </cfRule>
    <cfRule type="expression" dxfId="119" priority="117">
      <formula>OR($C7="MGP",$C7="DOM")</formula>
    </cfRule>
    <cfRule type="expression" dxfId="118" priority="118">
      <formula>OR($C7="ATY",$C7="HY II")</formula>
    </cfRule>
    <cfRule type="expression" dxfId="117" priority="119">
      <formula>OR($C7="TFW",$C7="PWP",$C7="ASM",$C7="WOP",$C7="WOP II")</formula>
    </cfRule>
    <cfRule type="expression" dxfId="116" priority="120">
      <formula>OR($C7="RR",$C7="MRP",$C7="PRP")</formula>
    </cfRule>
    <cfRule type="expression" dxfId="115" priority="121">
      <formula>OR($C7="GBM",$C7="LBM")</formula>
    </cfRule>
    <cfRule type="expression" dxfId="114" priority="122">
      <formula>$C7="MPP"</formula>
    </cfRule>
    <cfRule type="expression" dxfId="113" priority="123">
      <formula>OR($C7="BSBM",$C7="CBM",$C7="DOB",$C7="NNM",$C7="MBP")</formula>
    </cfRule>
    <cfRule type="expression" dxfId="112" priority="124">
      <formula>OR($C7="SMB",$C7="CBP")</formula>
    </cfRule>
    <cfRule type="expression" dxfId="111" priority="125">
      <formula>OR($C7="SGP",$C7="PGM",$C7="LSM",$C7="MSM",$C7="SPM")</formula>
    </cfRule>
    <cfRule type="cellIs" dxfId="110" priority="126" operator="equal">
      <formula>0</formula>
    </cfRule>
  </conditionalFormatting>
  <conditionalFormatting sqref="E7:E286">
    <cfRule type="expression" dxfId="109" priority="105">
      <formula>$C7="POP"</formula>
    </cfRule>
    <cfRule type="expression" dxfId="108" priority="106">
      <formula>OR($C7="MGP",$C7="DOM")</formula>
    </cfRule>
    <cfRule type="expression" dxfId="107" priority="107">
      <formula>OR($C7="ATY",$C7="HY II")</formula>
    </cfRule>
    <cfRule type="expression" dxfId="106" priority="108">
      <formula>OR($C7="TFW",$C7="PWP",$C7="ASM",$C7="WOP",$C7="WOP II")</formula>
    </cfRule>
    <cfRule type="expression" dxfId="105" priority="109">
      <formula>OR($C7="RR",$C7="MRP",$C7="PRP")</formula>
    </cfRule>
    <cfRule type="expression" dxfId="104" priority="110">
      <formula>OR($C7="GBM",$C7="LBM")</formula>
    </cfRule>
    <cfRule type="expression" dxfId="103" priority="111">
      <formula>$C7="MPP"</formula>
    </cfRule>
    <cfRule type="expression" dxfId="102" priority="112">
      <formula>OR($C7="BSBM",$C7="CBM",$C7="DOB",$C7="NNM",$C7="MBP")</formula>
    </cfRule>
    <cfRule type="expression" dxfId="101" priority="113">
      <formula>OR($C7="SMB",$C7="CBP")</formula>
    </cfRule>
    <cfRule type="expression" dxfId="100" priority="114">
      <formula>OR($C7="SGP",$C7="PGM",$C7="LSM",$C7="MSM",$C7="SPM")</formula>
    </cfRule>
    <cfRule type="cellIs" dxfId="99" priority="115" operator="equal">
      <formula>0</formula>
    </cfRule>
  </conditionalFormatting>
  <conditionalFormatting sqref="E7:E10 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6">
    <cfRule type="cellIs" priority="104" stopIfTrue="1" operator="greaterThan">
      <formula>0</formula>
    </cfRule>
  </conditionalFormatting>
  <conditionalFormatting sqref="E7:E286">
    <cfRule type="expression" dxfId="98" priority="93">
      <formula>$C7="POP"</formula>
    </cfRule>
    <cfRule type="expression" dxfId="97" priority="94">
      <formula>OR($C7="MGP",$C7="DOM")</formula>
    </cfRule>
    <cfRule type="expression" dxfId="96" priority="95">
      <formula>OR($C7="ATY",$C7="HY II")</formula>
    </cfRule>
    <cfRule type="expression" dxfId="95" priority="96">
      <formula>OR($C7="TFW",$C7="PWP",$C7="ASM",$C7="WOP",$C7="WOP II")</formula>
    </cfRule>
    <cfRule type="expression" dxfId="94" priority="97">
      <formula>OR($C7="RR",$C7="MRP",$C7="PRP")</formula>
    </cfRule>
    <cfRule type="expression" dxfId="93" priority="98">
      <formula>OR($C7="GBM",$C7="LBM")</formula>
    </cfRule>
    <cfRule type="expression" dxfId="92" priority="99">
      <formula>$C7="MPP"</formula>
    </cfRule>
    <cfRule type="expression" dxfId="91" priority="100">
      <formula>OR($C7="BSBM",$C7="CBM",$C7="DOB",$C7="NNM",$C7="MBP")</formula>
    </cfRule>
    <cfRule type="expression" dxfId="90" priority="101">
      <formula>OR($C7="SMB",$C7="CBP")</formula>
    </cfRule>
    <cfRule type="expression" dxfId="89" priority="102">
      <formula>OR($C7="SGP",$C7="PGM",$C7="LSM",$C7="MSM",$C7="SPM")</formula>
    </cfRule>
    <cfRule type="cellIs" dxfId="88" priority="103" operator="equal">
      <formula>0</formula>
    </cfRule>
  </conditionalFormatting>
  <conditionalFormatting sqref="E7:E286">
    <cfRule type="expression" dxfId="87" priority="82">
      <formula>$C7="POP"</formula>
    </cfRule>
    <cfRule type="expression" dxfId="86" priority="83">
      <formula>OR($C7="MGP",$C7="DOM")</formula>
    </cfRule>
    <cfRule type="expression" dxfId="85" priority="84">
      <formula>OR($C7="ATY",$C7="HY II")</formula>
    </cfRule>
    <cfRule type="expression" dxfId="84" priority="85">
      <formula>OR($C7="TFW",$C7="PWP",$C7="ASM",$C7="WOP",$C7="WOP II")</formula>
    </cfRule>
    <cfRule type="expression" dxfId="83" priority="86">
      <formula>OR($C7="RR",$C7="MRP",$C7="PRP")</formula>
    </cfRule>
    <cfRule type="expression" dxfId="82" priority="87">
      <formula>OR($C7="GBM",$C7="LBM")</formula>
    </cfRule>
    <cfRule type="expression" dxfId="81" priority="88">
      <formula>$C7="MPP"</formula>
    </cfRule>
    <cfRule type="expression" dxfId="80" priority="89">
      <formula>OR($C7="BSBM",$C7="CBM",$C7="DOB",$C7="NNM",$C7="MBP")</formula>
    </cfRule>
    <cfRule type="expression" dxfId="79" priority="90">
      <formula>OR($C7="SMB",$C7="CBP")</formula>
    </cfRule>
    <cfRule type="expression" dxfId="78" priority="91">
      <formula>OR($C7="SGP",$C7="PGM",$C7="LSM",$C7="MSM",$C7="SPM")</formula>
    </cfRule>
    <cfRule type="cellIs" dxfId="77" priority="92" operator="equal">
      <formula>0</formula>
    </cfRule>
  </conditionalFormatting>
  <conditionalFormatting sqref="E7:E10 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6">
    <cfRule type="cellIs" priority="81" stopIfTrue="1" operator="greaterThan">
      <formula>0</formula>
    </cfRule>
  </conditionalFormatting>
  <conditionalFormatting sqref="E7:E286">
    <cfRule type="expression" dxfId="76" priority="70">
      <formula>$C7="POP"</formula>
    </cfRule>
    <cfRule type="expression" dxfId="75" priority="71">
      <formula>OR($C7="MGP",$C7="DOM")</formula>
    </cfRule>
    <cfRule type="expression" dxfId="74" priority="72">
      <formula>OR($C7="ATY",$C7="HY II")</formula>
    </cfRule>
    <cfRule type="expression" dxfId="73" priority="73">
      <formula>OR($C7="TFW",$C7="PWP",$C7="ASM",$C7="WOP",$C7="WOP II")</formula>
    </cfRule>
    <cfRule type="expression" dxfId="72" priority="74">
      <formula>OR($C7="RR",$C7="MRP",$C7="PRP")</formula>
    </cfRule>
    <cfRule type="expression" dxfId="71" priority="75">
      <formula>OR($C7="GBM",$C7="LBM")</formula>
    </cfRule>
    <cfRule type="expression" dxfId="70" priority="76">
      <formula>$C7="MPP"</formula>
    </cfRule>
    <cfRule type="expression" dxfId="69" priority="77">
      <formula>OR($C7="BSBM",$C7="CBM",$C7="DOB",$C7="NNM",$C7="MBP")</formula>
    </cfRule>
    <cfRule type="expression" dxfId="68" priority="78">
      <formula>OR($C7="SMB",$C7="CBP")</formula>
    </cfRule>
    <cfRule type="expression" dxfId="67" priority="79">
      <formula>OR($C7="SGP",$C7="PGM",$C7="LSM",$C7="MSM",$C7="SPM")</formula>
    </cfRule>
    <cfRule type="cellIs" dxfId="66" priority="80" operator="equal">
      <formula>0</formula>
    </cfRule>
  </conditionalFormatting>
  <conditionalFormatting sqref="E7:E286">
    <cfRule type="expression" dxfId="65" priority="59">
      <formula>$C7="POP"</formula>
    </cfRule>
    <cfRule type="expression" dxfId="64" priority="60">
      <formula>OR($C7="MGP",$C7="DOM")</formula>
    </cfRule>
    <cfRule type="expression" dxfId="63" priority="61">
      <formula>OR($C7="ATY",$C7="HY II")</formula>
    </cfRule>
    <cfRule type="expression" dxfId="62" priority="62">
      <formula>OR($C7="TFW",$C7="PWP",$C7="ASM",$C7="WOP",$C7="WOP II")</formula>
    </cfRule>
    <cfRule type="expression" dxfId="61" priority="63">
      <formula>OR($C7="RR",$C7="MRP",$C7="PRP")</formula>
    </cfRule>
    <cfRule type="expression" dxfId="60" priority="64">
      <formula>OR($C7="GBM",$C7="LBM")</formula>
    </cfRule>
    <cfRule type="expression" dxfId="59" priority="65">
      <formula>$C7="MPP"</formula>
    </cfRule>
    <cfRule type="expression" dxfId="58" priority="66">
      <formula>OR($C7="BSBM",$C7="CBM",$C7="DOB",$C7="NNM",$C7="MBP")</formula>
    </cfRule>
    <cfRule type="expression" dxfId="57" priority="67">
      <formula>OR($C7="SMB",$C7="CBP")</formula>
    </cfRule>
    <cfRule type="expression" dxfId="56" priority="68">
      <formula>OR($C7="SGP",$C7="PGM",$C7="LSM",$C7="MSM",$C7="SPM")</formula>
    </cfRule>
    <cfRule type="cellIs" dxfId="55" priority="69" operator="equal">
      <formula>0</formula>
    </cfRule>
  </conditionalFormatting>
  <conditionalFormatting sqref="E7:E10 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6">
    <cfRule type="cellIs" priority="58" stopIfTrue="1" operator="greaterThan">
      <formula>0</formula>
    </cfRule>
  </conditionalFormatting>
  <conditionalFormatting sqref="E7:E286">
    <cfRule type="expression" dxfId="54" priority="47">
      <formula>$C7="POP"</formula>
    </cfRule>
    <cfRule type="expression" dxfId="53" priority="48">
      <formula>OR($C7="MGP",$C7="DOM")</formula>
    </cfRule>
    <cfRule type="expression" dxfId="52" priority="49">
      <formula>OR($C7="ATY",$C7="HY II")</formula>
    </cfRule>
    <cfRule type="expression" dxfId="51" priority="50">
      <formula>OR($C7="TFW",$C7="PWP",$C7="ASM",$C7="WOP",$C7="WOP II")</formula>
    </cfRule>
    <cfRule type="expression" dxfId="50" priority="51">
      <formula>OR($C7="RR",$C7="MRP",$C7="PRP")</formula>
    </cfRule>
    <cfRule type="expression" dxfId="49" priority="52">
      <formula>OR($C7="GBM",$C7="LBM")</formula>
    </cfRule>
    <cfRule type="expression" dxfId="48" priority="53">
      <formula>$C7="MPP"</formula>
    </cfRule>
    <cfRule type="expression" dxfId="47" priority="54">
      <formula>OR($C7="BSBM",$C7="CBM",$C7="DOB",$C7="NNM",$C7="MBP")</formula>
    </cfRule>
    <cfRule type="expression" dxfId="46" priority="55">
      <formula>OR($C7="SMB",$C7="CBP")</formula>
    </cfRule>
    <cfRule type="expression" dxfId="45" priority="56">
      <formula>OR($C7="SGP",$C7="PGM",$C7="LSM",$C7="MSM",$C7="SPM")</formula>
    </cfRule>
    <cfRule type="cellIs" dxfId="44" priority="57" operator="equal">
      <formula>0</formula>
    </cfRule>
  </conditionalFormatting>
  <conditionalFormatting sqref="E7:E286">
    <cfRule type="expression" dxfId="43" priority="36">
      <formula>$C7="POP"</formula>
    </cfRule>
    <cfRule type="expression" dxfId="42" priority="37">
      <formula>OR($C7="MGP",$C7="DOM")</formula>
    </cfRule>
    <cfRule type="expression" dxfId="41" priority="38">
      <formula>OR($C7="ATY",$C7="HY II")</formula>
    </cfRule>
    <cfRule type="expression" dxfId="40" priority="39">
      <formula>OR($C7="TFW",$C7="PWP",$C7="ASM",$C7="WOP",$C7="WOP II")</formula>
    </cfRule>
    <cfRule type="expression" dxfId="39" priority="40">
      <formula>OR($C7="RR",$C7="MRP",$C7="PRP")</formula>
    </cfRule>
    <cfRule type="expression" dxfId="38" priority="41">
      <formula>OR($C7="GBM",$C7="LBM")</formula>
    </cfRule>
    <cfRule type="expression" dxfId="37" priority="42">
      <formula>$C7="MPP"</formula>
    </cfRule>
    <cfRule type="expression" dxfId="36" priority="43">
      <formula>OR($C7="BSBM",$C7="CBM",$C7="DOB",$C7="NNM",$C7="MBP")</formula>
    </cfRule>
    <cfRule type="expression" dxfId="35" priority="44">
      <formula>OR($C7="SMB",$C7="CBP")</formula>
    </cfRule>
    <cfRule type="expression" dxfId="34" priority="45">
      <formula>OR($C7="SGP",$C7="PGM",$C7="LSM",$C7="MSM",$C7="SPM")</formula>
    </cfRule>
    <cfRule type="cellIs" dxfId="33" priority="46" operator="equal">
      <formula>0</formula>
    </cfRule>
  </conditionalFormatting>
  <conditionalFormatting sqref="E7:E10 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6">
    <cfRule type="cellIs" priority="35" stopIfTrue="1" operator="greaterThan">
      <formula>0</formula>
    </cfRule>
  </conditionalFormatting>
  <conditionalFormatting sqref="E7:E286">
    <cfRule type="expression" dxfId="32" priority="24">
      <formula>$C7="POP"</formula>
    </cfRule>
    <cfRule type="expression" dxfId="31" priority="25">
      <formula>OR($C7="MGP",$C7="DOM")</formula>
    </cfRule>
    <cfRule type="expression" dxfId="30" priority="26">
      <formula>OR($C7="ATY",$C7="HY II")</formula>
    </cfRule>
    <cfRule type="expression" dxfId="29" priority="27">
      <formula>OR($C7="TFW",$C7="PWP",$C7="ASM",$C7="WOP",$C7="WOP II")</formula>
    </cfRule>
    <cfRule type="expression" dxfId="28" priority="28">
      <formula>OR($C7="RR",$C7="MRP",$C7="PRP")</formula>
    </cfRule>
    <cfRule type="expression" dxfId="27" priority="29">
      <formula>OR($C7="GBM",$C7="LBM")</formula>
    </cfRule>
    <cfRule type="expression" dxfId="26" priority="30">
      <formula>$C7="MPP"</formula>
    </cfRule>
    <cfRule type="expression" dxfId="25" priority="31">
      <formula>OR($C7="BSBM",$C7="CBM",$C7="DOB",$C7="NNM",$C7="MBP")</formula>
    </cfRule>
    <cfRule type="expression" dxfId="24" priority="32">
      <formula>OR($C7="SMB",$C7="CBP")</formula>
    </cfRule>
    <cfRule type="expression" dxfId="23" priority="33">
      <formula>OR($C7="SGP",$C7="PGM",$C7="LSM",$C7="MSM",$C7="SPM")</formula>
    </cfRule>
    <cfRule type="cellIs" dxfId="22" priority="34" operator="equal">
      <formula>0</formula>
    </cfRule>
  </conditionalFormatting>
  <conditionalFormatting sqref="E7:E286">
    <cfRule type="expression" dxfId="21" priority="13">
      <formula>$C7="POP"</formula>
    </cfRule>
    <cfRule type="expression" dxfId="20" priority="14">
      <formula>OR($C7="MGP",$C7="DOM")</formula>
    </cfRule>
    <cfRule type="expression" dxfId="19" priority="15">
      <formula>OR($C7="ATY",$C7="HY II")</formula>
    </cfRule>
    <cfRule type="expression" dxfId="18" priority="16">
      <formula>OR($C7="TFW",$C7="PWP",$C7="ASM",$C7="WOP",$C7="WOP II")</formula>
    </cfRule>
    <cfRule type="expression" dxfId="17" priority="17">
      <formula>OR($C7="RR",$C7="MRP",$C7="PRP")</formula>
    </cfRule>
    <cfRule type="expression" dxfId="16" priority="18">
      <formula>OR($C7="GBM",$C7="LBM")</formula>
    </cfRule>
    <cfRule type="expression" dxfId="15" priority="19">
      <formula>$C7="MPP"</formula>
    </cfRule>
    <cfRule type="expression" dxfId="14" priority="20">
      <formula>OR($C7="BSBM",$C7="CBM",$C7="DOB",$C7="NNM",$C7="MBP")</formula>
    </cfRule>
    <cfRule type="expression" dxfId="13" priority="21">
      <formula>OR($C7="SMB",$C7="CBP")</formula>
    </cfRule>
    <cfRule type="expression" dxfId="12" priority="22">
      <formula>OR($C7="SGP",$C7="PGM",$C7="LSM",$C7="MSM",$C7="SPM")</formula>
    </cfRule>
    <cfRule type="cellIs" dxfId="11" priority="23" operator="equal">
      <formula>0</formula>
    </cfRule>
  </conditionalFormatting>
  <conditionalFormatting sqref="E7:E10 E13:E17 E19:E23 E26:E30 E32:E35 E38:E43 E45:E50 E53:E59 E61:E67 E69:E75 E77:E83 E85:E91 E94:E99 E101:E106 E108:E113 E115:E120 E122:E127 E129:E135 E138:E143 E145:E150 E152:E157 E159:E164 E166:E171 E174:E177 E180:E186 E188:E194 E197:E203 E205:E211 E213:E219 E222:E227 E229:E234 E236:E241 E243:E248 E251:E252 E254:E256 E259:E264 E266:E271 E273:E278 E280:E286">
    <cfRule type="cellIs" priority="12" stopIfTrue="1" operator="greaterThan">
      <formula>0</formula>
    </cfRule>
  </conditionalFormatting>
  <conditionalFormatting sqref="E7:E286">
    <cfRule type="expression" dxfId="10" priority="1">
      <formula>$C7="POP"</formula>
    </cfRule>
    <cfRule type="expression" dxfId="9" priority="2">
      <formula>OR($C7="MGP",$C7="DOM")</formula>
    </cfRule>
    <cfRule type="expression" dxfId="8" priority="3">
      <formula>OR($C7="ATY",$C7="HY II")</formula>
    </cfRule>
    <cfRule type="expression" dxfId="7" priority="4">
      <formula>OR($C7="TFW",$C7="PWP",$C7="ASM",$C7="WOP",$C7="WOP II")</formula>
    </cfRule>
    <cfRule type="expression" dxfId="6" priority="5">
      <formula>OR($C7="RR",$C7="MRP",$C7="PRP")</formula>
    </cfRule>
    <cfRule type="expression" dxfId="5" priority="6">
      <formula>OR($C7="GBM",$C7="LBM")</formula>
    </cfRule>
    <cfRule type="expression" dxfId="4" priority="7">
      <formula>$C7="MPP"</formula>
    </cfRule>
    <cfRule type="expression" dxfId="3" priority="8">
      <formula>OR($C7="BSBM",$C7="CBM",$C7="DOB",$C7="NNM",$C7="MBP")</formula>
    </cfRule>
    <cfRule type="expression" dxfId="2" priority="9">
      <formula>OR($C7="SMB",$C7="CBP")</formula>
    </cfRule>
    <cfRule type="expression" dxfId="1" priority="10">
      <formula>OR($C7="SGP",$C7="PGM",$C7="LSM",$C7="MSM",$C7="SPM")</formula>
    </cfRule>
    <cfRule type="cellIs" dxfId="0" priority="11" operator="equal">
      <formula>0</formula>
    </cfRule>
  </conditionalFormatting>
  <dataValidations count="1">
    <dataValidation type="list" allowBlank="1" showInputMessage="1" showErrorMessage="1" sqref="E6">
      <formula1>MyCodes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D40"/>
  <sheetViews>
    <sheetView showGridLines="0" topLeftCell="B1" workbookViewId="0">
      <selection activeCell="B1" sqref="B1"/>
    </sheetView>
  </sheetViews>
  <sheetFormatPr defaultRowHeight="15"/>
  <cols>
    <col min="1" max="1" width="9" style="26" hidden="1" customWidth="1"/>
    <col min="2" max="2" width="9" style="29"/>
    <col min="3" max="3" width="9" style="15"/>
    <col min="4" max="4" width="30.625" style="15" customWidth="1"/>
    <col min="5" max="16384" width="9" style="15"/>
  </cols>
  <sheetData>
    <row r="1" spans="1:4" ht="26.25" customHeight="1">
      <c r="B1" s="20" t="s">
        <v>96</v>
      </c>
      <c r="C1" s="21" t="s">
        <v>97</v>
      </c>
      <c r="D1" s="16" t="s">
        <v>98</v>
      </c>
    </row>
    <row r="2" spans="1:4" ht="14.25">
      <c r="A2" s="26">
        <v>1</v>
      </c>
      <c r="B2" s="27" t="s">
        <v>75</v>
      </c>
      <c r="C2" s="22" t="s">
        <v>47</v>
      </c>
      <c r="D2" s="17" t="s">
        <v>99</v>
      </c>
    </row>
    <row r="3" spans="1:4" ht="14.25">
      <c r="A3" s="26">
        <v>2</v>
      </c>
      <c r="B3" s="282" t="s">
        <v>76</v>
      </c>
      <c r="C3" s="23" t="s">
        <v>48</v>
      </c>
      <c r="D3" s="18" t="s">
        <v>100</v>
      </c>
    </row>
    <row r="4" spans="1:4" ht="14.25">
      <c r="A4" s="26">
        <v>3</v>
      </c>
      <c r="B4" s="282"/>
      <c r="C4" s="23" t="s">
        <v>49</v>
      </c>
      <c r="D4" s="18" t="s">
        <v>101</v>
      </c>
    </row>
    <row r="5" spans="1:4" ht="14.25">
      <c r="A5" s="26">
        <v>4</v>
      </c>
      <c r="B5" s="282"/>
      <c r="C5" s="23" t="s">
        <v>50</v>
      </c>
      <c r="D5" s="18" t="s">
        <v>102</v>
      </c>
    </row>
    <row r="6" spans="1:4" ht="14.25">
      <c r="A6" s="26">
        <v>5</v>
      </c>
      <c r="B6" s="283"/>
      <c r="C6" s="22" t="s">
        <v>0</v>
      </c>
      <c r="D6" s="17" t="s">
        <v>103</v>
      </c>
    </row>
    <row r="7" spans="1:4" ht="14.25">
      <c r="A7" s="26">
        <v>6</v>
      </c>
      <c r="B7" s="282" t="s">
        <v>77</v>
      </c>
      <c r="C7" s="23" t="s">
        <v>51</v>
      </c>
      <c r="D7" s="18" t="s">
        <v>104</v>
      </c>
    </row>
    <row r="8" spans="1:4" ht="14.25">
      <c r="A8" s="26">
        <v>7</v>
      </c>
      <c r="B8" s="283"/>
      <c r="C8" s="22" t="s">
        <v>52</v>
      </c>
      <c r="D8" s="17" t="s">
        <v>105</v>
      </c>
    </row>
    <row r="9" spans="1:4" ht="14.25">
      <c r="A9" s="26">
        <v>8</v>
      </c>
      <c r="B9" s="282" t="s">
        <v>78</v>
      </c>
      <c r="C9" s="23" t="s">
        <v>53</v>
      </c>
      <c r="D9" s="18" t="s">
        <v>106</v>
      </c>
    </row>
    <row r="10" spans="1:4" ht="14.25">
      <c r="A10" s="26">
        <v>9</v>
      </c>
      <c r="B10" s="282"/>
      <c r="C10" s="23" t="s">
        <v>54</v>
      </c>
      <c r="D10" s="18" t="s">
        <v>107</v>
      </c>
    </row>
    <row r="11" spans="1:4" ht="14.25">
      <c r="A11" s="26">
        <v>10</v>
      </c>
      <c r="B11" s="283"/>
      <c r="C11" s="22" t="s">
        <v>2</v>
      </c>
      <c r="D11" s="17" t="s">
        <v>108</v>
      </c>
    </row>
    <row r="12" spans="1:4" ht="14.25">
      <c r="A12" s="26">
        <v>11</v>
      </c>
      <c r="B12" s="282" t="s">
        <v>79</v>
      </c>
      <c r="C12" s="23" t="s">
        <v>55</v>
      </c>
      <c r="D12" s="18" t="s">
        <v>109</v>
      </c>
    </row>
    <row r="13" spans="1:4" ht="14.25">
      <c r="A13" s="26">
        <v>12</v>
      </c>
      <c r="B13" s="283"/>
      <c r="C13" s="22" t="s">
        <v>72</v>
      </c>
      <c r="D13" s="17" t="s">
        <v>110</v>
      </c>
    </row>
    <row r="14" spans="1:4" ht="14.25">
      <c r="A14" s="26">
        <v>13</v>
      </c>
      <c r="B14" s="27" t="s">
        <v>80</v>
      </c>
      <c r="C14" s="22" t="s">
        <v>56</v>
      </c>
      <c r="D14" s="17" t="s">
        <v>111</v>
      </c>
    </row>
    <row r="15" spans="1:4" ht="14.25">
      <c r="A15" s="26">
        <v>14</v>
      </c>
      <c r="B15" s="27" t="s">
        <v>81</v>
      </c>
      <c r="C15" s="24" t="s">
        <v>73</v>
      </c>
      <c r="D15" s="17" t="s">
        <v>112</v>
      </c>
    </row>
    <row r="16" spans="1:4" ht="14.25">
      <c r="A16" s="26">
        <v>15</v>
      </c>
      <c r="B16" s="282" t="s">
        <v>82</v>
      </c>
      <c r="C16" s="23" t="s">
        <v>58</v>
      </c>
      <c r="D16" s="18" t="s">
        <v>113</v>
      </c>
    </row>
    <row r="17" spans="1:4" ht="14.25">
      <c r="A17" s="26">
        <v>16</v>
      </c>
      <c r="B17" s="282"/>
      <c r="C17" s="23" t="s">
        <v>59</v>
      </c>
      <c r="D17" s="18" t="s">
        <v>114</v>
      </c>
    </row>
    <row r="18" spans="1:4" ht="14.25">
      <c r="A18" s="26">
        <v>17</v>
      </c>
      <c r="B18" s="283"/>
      <c r="C18" s="22" t="s">
        <v>9</v>
      </c>
      <c r="D18" s="17" t="s">
        <v>115</v>
      </c>
    </row>
    <row r="19" spans="1:4" ht="14.25">
      <c r="A19" s="26">
        <v>18</v>
      </c>
      <c r="B19" s="282" t="s">
        <v>83</v>
      </c>
      <c r="C19" s="23" t="s">
        <v>3</v>
      </c>
      <c r="D19" s="18" t="s">
        <v>116</v>
      </c>
    </row>
    <row r="20" spans="1:4" ht="14.25">
      <c r="A20" s="26">
        <v>19</v>
      </c>
      <c r="B20" s="283"/>
      <c r="C20" s="22" t="s">
        <v>60</v>
      </c>
      <c r="D20" s="17" t="s">
        <v>117</v>
      </c>
    </row>
    <row r="21" spans="1:4" ht="14.25">
      <c r="A21" s="26">
        <v>20</v>
      </c>
      <c r="B21" s="27" t="s">
        <v>84</v>
      </c>
      <c r="C21" s="22" t="s">
        <v>57</v>
      </c>
      <c r="D21" s="17" t="s">
        <v>118</v>
      </c>
    </row>
    <row r="22" spans="1:4" ht="14.25">
      <c r="A22" s="26">
        <v>21</v>
      </c>
      <c r="B22" s="27" t="s">
        <v>85</v>
      </c>
      <c r="C22" s="22" t="s">
        <v>61</v>
      </c>
      <c r="D22" s="17" t="s">
        <v>119</v>
      </c>
    </row>
    <row r="23" spans="1:4" ht="14.25">
      <c r="A23" s="26">
        <v>22</v>
      </c>
      <c r="B23" s="27" t="s">
        <v>86</v>
      </c>
      <c r="C23" s="22" t="s">
        <v>62</v>
      </c>
      <c r="D23" s="17" t="s">
        <v>120</v>
      </c>
    </row>
    <row r="24" spans="1:4" ht="14.25">
      <c r="A24" s="26">
        <v>23</v>
      </c>
      <c r="B24" s="282" t="s">
        <v>87</v>
      </c>
      <c r="C24" s="23" t="s">
        <v>63</v>
      </c>
      <c r="D24" s="18" t="s">
        <v>121</v>
      </c>
    </row>
    <row r="25" spans="1:4" ht="14.25">
      <c r="A25" s="26">
        <v>24</v>
      </c>
      <c r="B25" s="282"/>
      <c r="C25" s="23" t="s">
        <v>7</v>
      </c>
      <c r="D25" s="18"/>
    </row>
    <row r="26" spans="1:4" ht="14.25">
      <c r="A26" s="26">
        <v>25</v>
      </c>
      <c r="B26" s="283"/>
      <c r="C26" s="22" t="s">
        <v>10</v>
      </c>
      <c r="D26" s="17" t="s">
        <v>122</v>
      </c>
    </row>
    <row r="27" spans="1:4" ht="14.25">
      <c r="A27" s="26">
        <v>26</v>
      </c>
      <c r="B27" s="282" t="s">
        <v>88</v>
      </c>
      <c r="C27" s="23" t="s">
        <v>64</v>
      </c>
      <c r="D27" s="18" t="s">
        <v>123</v>
      </c>
    </row>
    <row r="28" spans="1:4" ht="14.25">
      <c r="A28" s="26">
        <v>27</v>
      </c>
      <c r="B28" s="283"/>
      <c r="C28" s="22" t="s">
        <v>65</v>
      </c>
      <c r="D28" s="17" t="s">
        <v>124</v>
      </c>
    </row>
    <row r="29" spans="1:4" ht="14.25">
      <c r="A29" s="26">
        <v>28</v>
      </c>
      <c r="B29" s="27" t="s">
        <v>89</v>
      </c>
      <c r="C29" s="22" t="s">
        <v>66</v>
      </c>
      <c r="D29" s="17" t="s">
        <v>125</v>
      </c>
    </row>
    <row r="30" spans="1:4" ht="14.25">
      <c r="A30" s="26">
        <v>29</v>
      </c>
      <c r="B30" s="27" t="s">
        <v>90</v>
      </c>
      <c r="C30" s="22" t="s">
        <v>67</v>
      </c>
      <c r="D30" s="17" t="s">
        <v>126</v>
      </c>
    </row>
    <row r="31" spans="1:4" ht="14.25">
      <c r="A31" s="26">
        <v>30</v>
      </c>
      <c r="B31" s="27" t="s">
        <v>91</v>
      </c>
      <c r="C31" s="22" t="s">
        <v>1</v>
      </c>
      <c r="D31" s="17" t="s">
        <v>127</v>
      </c>
    </row>
    <row r="32" spans="1:4" ht="14.25">
      <c r="A32" s="26">
        <v>31</v>
      </c>
      <c r="B32" s="27" t="s">
        <v>92</v>
      </c>
      <c r="C32" s="22" t="s">
        <v>68</v>
      </c>
      <c r="D32" s="17" t="s">
        <v>128</v>
      </c>
    </row>
    <row r="33" spans="1:4" ht="14.25">
      <c r="A33" s="26">
        <v>32</v>
      </c>
      <c r="B33" s="282" t="s">
        <v>137</v>
      </c>
      <c r="C33" s="23" t="s">
        <v>4</v>
      </c>
      <c r="D33" s="18" t="s">
        <v>129</v>
      </c>
    </row>
    <row r="34" spans="1:4" ht="14.25">
      <c r="A34" s="26">
        <v>33</v>
      </c>
      <c r="B34" s="282"/>
      <c r="C34" s="23" t="s">
        <v>8</v>
      </c>
      <c r="D34" s="18" t="s">
        <v>130</v>
      </c>
    </row>
    <row r="35" spans="1:4" ht="14.25">
      <c r="A35" s="26">
        <v>34</v>
      </c>
      <c r="B35" s="282"/>
      <c r="C35" s="23" t="s">
        <v>69</v>
      </c>
      <c r="D35" s="18" t="s">
        <v>131</v>
      </c>
    </row>
    <row r="36" spans="1:4" ht="14.25">
      <c r="A36" s="26">
        <v>35</v>
      </c>
      <c r="B36" s="282"/>
      <c r="C36" s="23" t="s">
        <v>5</v>
      </c>
      <c r="D36" s="18" t="s">
        <v>132</v>
      </c>
    </row>
    <row r="37" spans="1:4" ht="14.25">
      <c r="A37" s="26">
        <v>36</v>
      </c>
      <c r="B37" s="283"/>
      <c r="C37" s="22" t="s">
        <v>6</v>
      </c>
      <c r="D37" s="17" t="s">
        <v>133</v>
      </c>
    </row>
    <row r="38" spans="1:4" ht="14.25">
      <c r="A38" s="26">
        <v>37</v>
      </c>
      <c r="B38" s="27" t="s">
        <v>93</v>
      </c>
      <c r="C38" s="22" t="s">
        <v>70</v>
      </c>
      <c r="D38" s="17" t="s">
        <v>134</v>
      </c>
    </row>
    <row r="39" spans="1:4" ht="14.25">
      <c r="A39" s="26">
        <v>38</v>
      </c>
      <c r="B39" s="27" t="s">
        <v>94</v>
      </c>
      <c r="C39" s="22" t="s">
        <v>71</v>
      </c>
      <c r="D39" s="17" t="s">
        <v>135</v>
      </c>
    </row>
    <row r="40" spans="1:4" thickBot="1">
      <c r="A40" s="26">
        <v>39</v>
      </c>
      <c r="B40" s="28" t="s">
        <v>95</v>
      </c>
      <c r="C40" s="25" t="s">
        <v>74</v>
      </c>
      <c r="D40" s="19" t="s">
        <v>136</v>
      </c>
    </row>
  </sheetData>
  <customSheetViews>
    <customSheetView guid="{9D0DD4A1-218A-421D-936B-F6F9A3987A67}" showGridLines="0" hiddenColumns="1" topLeftCell="B1">
      <selection activeCell="D3" sqref="D3"/>
      <pageMargins left="0.7" right="0.7" top="0.75" bottom="0.75" header="0.3" footer="0.3"/>
    </customSheetView>
    <customSheetView guid="{E83A81CE-AEF5-4B31-8355-264DA9F83FE9}" showPageBreaks="1" showGridLines="0" hiddenColumns="1" topLeftCell="B1">
      <selection activeCell="C7" sqref="C7"/>
      <pageMargins left="0.7" right="0.7" top="0.75" bottom="0.75" header="0.3" footer="0.3"/>
      <pageSetup orientation="portrait" r:id="rId1"/>
    </customSheetView>
    <customSheetView guid="{E2A37F00-8DD0-4AE0-9F7D-DAF866013737}" showGridLines="0" hiddenColumns="1" topLeftCell="B16">
      <selection activeCell="D22" sqref="D22"/>
      <pageMargins left="0.7" right="0.7" top="0.75" bottom="0.75" header="0.3" footer="0.3"/>
    </customSheetView>
  </customSheetViews>
  <mergeCells count="9">
    <mergeCell ref="B24:B26"/>
    <mergeCell ref="B27:B28"/>
    <mergeCell ref="B33:B37"/>
    <mergeCell ref="B3:B6"/>
    <mergeCell ref="B7:B8"/>
    <mergeCell ref="B9:B11"/>
    <mergeCell ref="B12:B13"/>
    <mergeCell ref="B16:B18"/>
    <mergeCell ref="B19:B20"/>
  </mergeCells>
  <conditionalFormatting sqref="C2:C40 B2:B3 B7 B9 B12 B14:B16 B19 B21:B24 B27 B29:B33 B38:B40">
    <cfRule type="cellIs" dxfId="311" priority="4" operator="equal">
      <formula>0</formula>
    </cfRule>
  </conditionalFormatting>
  <conditionalFormatting sqref="D3:D40">
    <cfRule type="cellIs" dxfId="310" priority="2" operator="equal">
      <formula>0</formula>
    </cfRule>
  </conditionalFormatting>
  <conditionalFormatting sqref="D2">
    <cfRule type="cellIs" dxfId="309" priority="3" operator="equal">
      <formula>0</formula>
    </cfRule>
  </conditionalFormatting>
  <conditionalFormatting sqref="C1:D1048576">
    <cfRule type="expression" dxfId="308" priority="1">
      <formula>NOT(ISEVEN($A1))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03</vt:lpstr>
      <vt:lpstr>04</vt:lpstr>
      <vt:lpstr>E-mail</vt:lpstr>
      <vt:lpstr>DealerCode</vt:lpstr>
      <vt:lpstr>'03'!_MailOriginal</vt:lpstr>
      <vt:lpstr>'04'!_MailOriginal</vt:lpstr>
      <vt:lpstr>MyCodes</vt:lpstr>
      <vt:lpstr>MyInput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Carissa Sobari</dc:creator>
  <cp:lastModifiedBy>Carim</cp:lastModifiedBy>
  <dcterms:created xsi:type="dcterms:W3CDTF">2017-05-22T02:52:26Z</dcterms:created>
  <dcterms:modified xsi:type="dcterms:W3CDTF">2017-07-04T09:12:11Z</dcterms:modified>
</cp:coreProperties>
</file>