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60" windowWidth="19440" windowHeight="8010" tabRatio="838"/>
  </bookViews>
  <sheets>
    <sheet name="Yearly Summary" sheetId="9" r:id="rId1"/>
    <sheet name="Name Change" sheetId="8" r:id="rId2"/>
    <sheet name="Template" sheetId="6" r:id="rId3"/>
    <sheet name="Total Summary" sheetId="7" r:id="rId4"/>
    <sheet name="Sheet1" sheetId="1" r:id="rId5"/>
  </sheets>
  <functionGroups builtInGroupCount="17"/>
  <definedNames>
    <definedName name="_xlnm._FilterDatabase" localSheetId="4" hidden="1">Sheet1!$A$1:$AL$30</definedName>
    <definedName name="Long_Names">OFFSET('Name Change'!$A$1,1,,COUNTA('Name Change'!$A:$A)-1)</definedName>
    <definedName name="Short_Name_LU">OFFSET('Name Change'!$A$1,1,,COUNTA('Name Change'!$A:$A)-1,2)</definedName>
  </definedNames>
  <calcPr calcId="144525"/>
</workbook>
</file>

<file path=xl/calcChain.xml><?xml version="1.0" encoding="utf-8"?>
<calcChain xmlns="http://schemas.openxmlformats.org/spreadsheetml/2006/main">
  <c r="I21" i="9" l="1"/>
  <c r="H21" i="9"/>
  <c r="G21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G6" i="7" l="1"/>
  <c r="H6" i="7"/>
  <c r="G7" i="7"/>
  <c r="H7" i="7"/>
  <c r="G8" i="7"/>
  <c r="H8" i="7"/>
  <c r="G9" i="7"/>
  <c r="H9" i="7"/>
  <c r="G10" i="7"/>
  <c r="H10" i="7"/>
  <c r="G11" i="7"/>
  <c r="H11" i="7"/>
  <c r="G12" i="7"/>
  <c r="G8" i="9" s="1"/>
  <c r="H12" i="7"/>
  <c r="H8" i="9" s="1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G21" i="7"/>
  <c r="H21" i="7"/>
  <c r="G22" i="7"/>
  <c r="H22" i="7"/>
  <c r="G23" i="7"/>
  <c r="H23" i="7"/>
  <c r="G24" i="7"/>
  <c r="H24" i="7"/>
  <c r="G25" i="7"/>
  <c r="H25" i="7"/>
  <c r="G26" i="7"/>
  <c r="G11" i="9" s="1"/>
  <c r="H26" i="7"/>
  <c r="H11" i="9" s="1"/>
  <c r="G27" i="7"/>
  <c r="G13" i="9" s="1"/>
  <c r="H27" i="7"/>
  <c r="H13" i="9" s="1"/>
  <c r="G28" i="7"/>
  <c r="H28" i="7"/>
  <c r="G29" i="7"/>
  <c r="G16" i="9" s="1"/>
  <c r="H29" i="7"/>
  <c r="H16" i="9" s="1"/>
  <c r="G30" i="7"/>
  <c r="G15" i="9" s="1"/>
  <c r="H30" i="7"/>
  <c r="H15" i="9" s="1"/>
  <c r="G31" i="7"/>
  <c r="G17" i="9" s="1"/>
  <c r="H31" i="7"/>
  <c r="H17" i="9" s="1"/>
  <c r="G32" i="7"/>
  <c r="G14" i="9" s="1"/>
  <c r="H32" i="7"/>
  <c r="H14" i="9" s="1"/>
  <c r="G33" i="7"/>
  <c r="H33" i="7"/>
  <c r="H5" i="7"/>
  <c r="H19" i="9" s="1"/>
  <c r="G5" i="7"/>
  <c r="H12" i="9" l="1"/>
  <c r="H10" i="9"/>
  <c r="H18" i="9"/>
  <c r="H6" i="9"/>
  <c r="G12" i="9"/>
  <c r="G10" i="9"/>
  <c r="G18" i="9"/>
  <c r="G6" i="9"/>
  <c r="H7" i="9"/>
  <c r="H20" i="9"/>
  <c r="H9" i="9"/>
  <c r="G7" i="9"/>
  <c r="G20" i="9"/>
  <c r="G9" i="9"/>
  <c r="G19" i="9"/>
</calcChain>
</file>

<file path=xl/sharedStrings.xml><?xml version="1.0" encoding="utf-8"?>
<sst xmlns="http://schemas.openxmlformats.org/spreadsheetml/2006/main" count="1053" uniqueCount="223">
  <si>
    <t>Work Order</t>
  </si>
  <si>
    <t>Description</t>
  </si>
  <si>
    <t>Work Type</t>
  </si>
  <si>
    <t>WO. Priority</t>
  </si>
  <si>
    <t>WO Status</t>
  </si>
  <si>
    <t>Project No.</t>
  </si>
  <si>
    <t>Project Manager</t>
  </si>
  <si>
    <t>Name</t>
  </si>
  <si>
    <t>WO Owner</t>
  </si>
  <si>
    <t>Supervisor / Work Assigned to</t>
  </si>
  <si>
    <t>PM #</t>
  </si>
  <si>
    <t>Job Plan</t>
  </si>
  <si>
    <t>Asset</t>
  </si>
  <si>
    <t>Location</t>
  </si>
  <si>
    <t>Client Approval No.</t>
  </si>
  <si>
    <t>Sales Order No.</t>
  </si>
  <si>
    <t>Estimated Costs</t>
  </si>
  <si>
    <t>Work Group</t>
  </si>
  <si>
    <t>Customer</t>
  </si>
  <si>
    <t>Target Start</t>
  </si>
  <si>
    <t>Target Finish</t>
  </si>
  <si>
    <t>Scheduled Start</t>
  </si>
  <si>
    <t>Scheduled Finish</t>
  </si>
  <si>
    <t>Actual Start</t>
  </si>
  <si>
    <t>Actual Finish</t>
  </si>
  <si>
    <t>WOCreationDate</t>
  </si>
  <si>
    <t>Record ID</t>
  </si>
  <si>
    <t>Record Type</t>
  </si>
  <si>
    <t>IncStatus</t>
  </si>
  <si>
    <t>IncPriority</t>
  </si>
  <si>
    <t>IncOwner</t>
  </si>
  <si>
    <t>IncTargetFinish</t>
  </si>
  <si>
    <t>IncActualStart</t>
  </si>
  <si>
    <t>IncActualFinish</t>
  </si>
  <si>
    <t>IncCustomer</t>
  </si>
  <si>
    <t>Site</t>
  </si>
  <si>
    <t>WO1209686</t>
  </si>
  <si>
    <t>PM Elevator T / Lift T</t>
  </si>
  <si>
    <t>PM</t>
  </si>
  <si>
    <t>COMP</t>
  </si>
  <si>
    <t>TR001</t>
  </si>
  <si>
    <t>800468031</t>
  </si>
  <si>
    <t>Mr Anoop Krishna Ravella</t>
  </si>
  <si>
    <t>580123006</t>
  </si>
  <si>
    <t>Mr Nader Darwish Ali Redha</t>
  </si>
  <si>
    <t/>
  </si>
  <si>
    <t>ELEVT</t>
  </si>
  <si>
    <t>ELEVATOR</t>
  </si>
  <si>
    <t>360302</t>
  </si>
  <si>
    <t>01747</t>
  </si>
  <si>
    <t>BIA</t>
  </si>
  <si>
    <t>WO1194764</t>
  </si>
  <si>
    <t>AL014</t>
  </si>
  <si>
    <t>540106542</t>
  </si>
  <si>
    <t>Mr Abbas Abdulla Mansoor</t>
  </si>
  <si>
    <t>03044</t>
  </si>
  <si>
    <t>2WAPRONWSH</t>
  </si>
  <si>
    <t>WO1194765</t>
  </si>
  <si>
    <t>WO1194788</t>
  </si>
  <si>
    <t>AR001</t>
  </si>
  <si>
    <t>OGB</t>
  </si>
  <si>
    <t>OGB - User</t>
  </si>
  <si>
    <t>781133106</t>
  </si>
  <si>
    <t>Mr Durai Thavamani</t>
  </si>
  <si>
    <t>AFCIV38</t>
  </si>
  <si>
    <t>MAFCIVIL</t>
  </si>
  <si>
    <t>03001</t>
  </si>
  <si>
    <t>WO1194789</t>
  </si>
  <si>
    <t>WO1194790</t>
  </si>
  <si>
    <t>WO1194818</t>
  </si>
  <si>
    <t>TR003</t>
  </si>
  <si>
    <t>OGASHIFT</t>
  </si>
  <si>
    <t>OGA Shift - Department User</t>
  </si>
  <si>
    <t>CLOCKMO</t>
  </si>
  <si>
    <t>DCLOCKMO</t>
  </si>
  <si>
    <t>01078</t>
  </si>
  <si>
    <t>WO1194819</t>
  </si>
  <si>
    <t>610110780</t>
  </si>
  <si>
    <t>Mr Saud Tarrar Saud Hamada</t>
  </si>
  <si>
    <t>WO1194878</t>
  </si>
  <si>
    <t>640101194</t>
  </si>
  <si>
    <t>Mr Yahya Ali Ebrahim Hasan</t>
  </si>
  <si>
    <t>DCSLIGHT</t>
  </si>
  <si>
    <t>00000</t>
  </si>
  <si>
    <t>WO1194879</t>
  </si>
  <si>
    <t>WO1194880</t>
  </si>
  <si>
    <t>WO1194968</t>
  </si>
  <si>
    <t>TR006</t>
  </si>
  <si>
    <t>701303840</t>
  </si>
  <si>
    <t>Mr Domingo Ombao</t>
  </si>
  <si>
    <t>640824250</t>
  </si>
  <si>
    <t>Mr Raniro Capati</t>
  </si>
  <si>
    <t>XRAY39</t>
  </si>
  <si>
    <t>DMVXR</t>
  </si>
  <si>
    <t>270125</t>
  </si>
  <si>
    <t>00844</t>
  </si>
  <si>
    <t>WO1194969</t>
  </si>
  <si>
    <t>WO1194970</t>
  </si>
  <si>
    <t>WO1195118</t>
  </si>
  <si>
    <t>AP030</t>
  </si>
  <si>
    <t>AFDRAIN</t>
  </si>
  <si>
    <t>YDRAINAGE</t>
  </si>
  <si>
    <t>03125</t>
  </si>
  <si>
    <t>WO1195119</t>
  </si>
  <si>
    <t>CPEXECU</t>
  </si>
  <si>
    <t>YCPPLIGHT</t>
  </si>
  <si>
    <t>00785</t>
  </si>
  <si>
    <t>WO1195120</t>
  </si>
  <si>
    <t>OL170251</t>
  </si>
  <si>
    <t>YOBSTLIGHT</t>
  </si>
  <si>
    <t>170251</t>
  </si>
  <si>
    <t>00044</t>
  </si>
  <si>
    <t>WO1195121</t>
  </si>
  <si>
    <t>PFL10214</t>
  </si>
  <si>
    <t>YPERFLIGHT</t>
  </si>
  <si>
    <t>102671</t>
  </si>
  <si>
    <t>10214</t>
  </si>
  <si>
    <t>WO1195122</t>
  </si>
  <si>
    <t>PS46</t>
  </si>
  <si>
    <t>YPUMPSTCF</t>
  </si>
  <si>
    <t>100365</t>
  </si>
  <si>
    <t>00055</t>
  </si>
  <si>
    <t>WO1195123</t>
  </si>
  <si>
    <t>PS47</t>
  </si>
  <si>
    <t>180198</t>
  </si>
  <si>
    <t>00522</t>
  </si>
  <si>
    <t>WO1195124</t>
  </si>
  <si>
    <t>PS48</t>
  </si>
  <si>
    <t>180184</t>
  </si>
  <si>
    <t>WO1195125</t>
  </si>
  <si>
    <t>PS49</t>
  </si>
  <si>
    <t>100366</t>
  </si>
  <si>
    <t>WO1195126</t>
  </si>
  <si>
    <t>PS50</t>
  </si>
  <si>
    <t>100367</t>
  </si>
  <si>
    <t>WO1195127</t>
  </si>
  <si>
    <t>PS51</t>
  </si>
  <si>
    <t>100368</t>
  </si>
  <si>
    <t>WO1195128</t>
  </si>
  <si>
    <t>SLASSRD</t>
  </si>
  <si>
    <t>YSTRTLIGHT</t>
  </si>
  <si>
    <t>00674</t>
  </si>
  <si>
    <t>WO1195129</t>
  </si>
  <si>
    <t>TWCARG10</t>
  </si>
  <si>
    <t>YTWLTGHT</t>
  </si>
  <si>
    <t>170179</t>
  </si>
  <si>
    <t>00025</t>
  </si>
  <si>
    <t>WO1195130</t>
  </si>
  <si>
    <t>TWCARG11</t>
  </si>
  <si>
    <t>170181</t>
  </si>
  <si>
    <t>WO1195131</t>
  </si>
  <si>
    <t>TWMAIN19</t>
  </si>
  <si>
    <t>170192</t>
  </si>
  <si>
    <t>00039</t>
  </si>
  <si>
    <t>WO1195132</t>
  </si>
  <si>
    <t>TWMAIN20</t>
  </si>
  <si>
    <t>170193</t>
  </si>
  <si>
    <t>OGA BHS - Department User</t>
  </si>
  <si>
    <t>Mr Bijaya Sharma</t>
  </si>
  <si>
    <t>Mr Singaravelan Arumugan</t>
  </si>
  <si>
    <t>Mr Abdulla Jaffer Alqattan</t>
  </si>
  <si>
    <t>Mr Garizaldy Arachea</t>
  </si>
  <si>
    <t>Total  Completed Work Order (COMP)</t>
  </si>
  <si>
    <t>Project Manager Name</t>
  </si>
  <si>
    <t>Total Pending Work Order (WSCH+INPRG+APPR)</t>
  </si>
  <si>
    <t>Change To</t>
  </si>
  <si>
    <t>Current Project Manager Name</t>
  </si>
  <si>
    <t>IAB - Anoop</t>
  </si>
  <si>
    <t>Landside and Airside - Saroj</t>
  </si>
  <si>
    <t>IAB - Gari</t>
  </si>
  <si>
    <t>IAB - Yahya</t>
  </si>
  <si>
    <t>IAB - Singara</t>
  </si>
  <si>
    <t>IAB - Domingo</t>
  </si>
  <si>
    <t>Engineering Department - User</t>
  </si>
  <si>
    <t>Marlon Casil</t>
  </si>
  <si>
    <t>Mr Ahmad Rafik Bin Mohd Tahir</t>
  </si>
  <si>
    <t>Mr Ahmed Mokhtar Ahmed Soliman</t>
  </si>
  <si>
    <t>Mr Ali Husain Yusuf Yaqoob</t>
  </si>
  <si>
    <t>Mr Ashish Kumar Gupta</t>
  </si>
  <si>
    <t>Mr Bonny Thomas Mathew</t>
  </si>
  <si>
    <t>Mr Jasim Hasan Alseba</t>
  </si>
  <si>
    <t>Mr Mohamed Farhan Shafeek</t>
  </si>
  <si>
    <t>Mr Mohamed Saleh Khaled Alujan</t>
  </si>
  <si>
    <t>Mr Salman Hasan Alaradi</t>
  </si>
  <si>
    <t>Mr Saroj Kumar JHA</t>
  </si>
  <si>
    <t>Mrs Olga Korshunova</t>
  </si>
  <si>
    <t>Mrs Suzan Adbulla Ali Rahimi</t>
  </si>
  <si>
    <t>OGA CiviL - Department User</t>
  </si>
  <si>
    <t>Pradip Jadhav</t>
  </si>
  <si>
    <t>ENG</t>
  </si>
  <si>
    <t>IAB - Shift (Marlon Casil)</t>
  </si>
  <si>
    <t>IAB - Abdulla Alqattan</t>
  </si>
  <si>
    <t>IAB - Ahmad Rafik</t>
  </si>
  <si>
    <t>Ahmed Mokhtar</t>
  </si>
  <si>
    <t xml:space="preserve">Ali Husain </t>
  </si>
  <si>
    <t>Ashish Kumar</t>
  </si>
  <si>
    <t>IAB - Civil (Bonny Thomas)</t>
  </si>
  <si>
    <t xml:space="preserve">Durai </t>
  </si>
  <si>
    <t>Jasim Alseba</t>
  </si>
  <si>
    <t>Mohamed Farhan</t>
  </si>
  <si>
    <t>IAB - Mohamed Alujan</t>
  </si>
  <si>
    <t>IAB - Nader</t>
  </si>
  <si>
    <t>IAB - Raniro (Pradip Jadhav)</t>
  </si>
  <si>
    <t>IAB - Salman Al Aradi</t>
  </si>
  <si>
    <t>Olga Korshunova</t>
  </si>
  <si>
    <t>Suzan</t>
  </si>
  <si>
    <t>OGA BHS</t>
  </si>
  <si>
    <t>OGA Civil</t>
  </si>
  <si>
    <t>OGA Shift</t>
  </si>
  <si>
    <t xml:space="preserve">OGB </t>
  </si>
  <si>
    <t>IAB - Shift (Marlon Casil)</t>
  </si>
  <si>
    <t>IAB - Civil (Bonny Thomas)</t>
  </si>
  <si>
    <t>IAB - BHS (Pradip Jadhav)</t>
  </si>
  <si>
    <t>IAB - Mohamed Al Ajuan</t>
  </si>
  <si>
    <t>Landside and Airside - Saroj Kumar </t>
  </si>
  <si>
    <t>Soft Service - Bijaya Sharma</t>
  </si>
  <si>
    <t>Owner</t>
  </si>
  <si>
    <t>Completed Work Orders</t>
  </si>
  <si>
    <t>Open Work Orders</t>
  </si>
  <si>
    <t>Total</t>
  </si>
  <si>
    <t xml:space="preserve">Note: Please find below work order details by Owner. </t>
  </si>
  <si>
    <t>MAXIMO Work Order Summary - From 00.00.0000 To 00.00.0000</t>
  </si>
  <si>
    <t>Owners Name After Combine Into One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</si>
</sst>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/d/yy\ h:mm\ AM/P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18" fillId="0" borderId="0" xfId="0" applyNumberFormat="1" applyFont="1" applyAlignment="1">
      <alignment horizontal="right" vertical="top" wrapText="1"/>
    </xf>
    <xf numFmtId="0" fontId="0" fillId="33" borderId="0" xfId="0" applyFill="1"/>
    <xf numFmtId="0" fontId="0" fillId="33" borderId="0" xfId="0" applyFill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0" fillId="33" borderId="10" xfId="0" applyFont="1" applyFill="1" applyBorder="1" applyAlignment="1">
      <alignment horizontal="center"/>
    </xf>
    <xf numFmtId="0" fontId="18" fillId="35" borderId="0" xfId="0" applyFont="1" applyFill="1" applyAlignment="1">
      <alignment vertical="top" wrapText="1"/>
    </xf>
    <xf numFmtId="0" fontId="18" fillId="35" borderId="0" xfId="0" quotePrefix="1" applyFont="1" applyFill="1" applyAlignment="1">
      <alignment horizontal="left" vertical="top" wrapText="1"/>
    </xf>
    <xf numFmtId="0" fontId="0" fillId="0" borderId="0" xfId="0" applyFill="1"/>
    <xf numFmtId="0" fontId="0" fillId="0" borderId="10" xfId="0" quotePrefix="1" applyBorder="1"/>
    <xf numFmtId="0" fontId="0" fillId="0" borderId="10" xfId="0" applyBorder="1"/>
    <xf numFmtId="0" fontId="0" fillId="0" borderId="10" xfId="0" applyFill="1" applyBorder="1"/>
    <xf numFmtId="0" fontId="16" fillId="37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center" vertical="center"/>
    </xf>
    <xf numFmtId="0" fontId="21" fillId="36" borderId="10" xfId="0" applyFont="1" applyFill="1" applyBorder="1"/>
    <xf numFmtId="0" fontId="21" fillId="33" borderId="10" xfId="0" applyFont="1" applyFill="1" applyBorder="1"/>
    <xf numFmtId="0" fontId="21" fillId="36" borderId="12" xfId="0" applyFont="1" applyFill="1" applyBorder="1"/>
    <xf numFmtId="0" fontId="22" fillId="33" borderId="0" xfId="0" applyFont="1" applyFill="1"/>
    <xf numFmtId="0" fontId="22" fillId="3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0" fontId="16" fillId="39" borderId="10" xfId="0" applyFont="1" applyFill="1" applyBorder="1" applyAlignment="1">
      <alignment horizontal="center" vertical="center"/>
    </xf>
    <xf numFmtId="0" fontId="16" fillId="39" borderId="12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39" borderId="12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IAB - Shift (Marlon Casil)</a:t>
            </a:r>
          </a:p>
          <a:p>
            <a:pPr>
              <a:defRPr/>
            </a:pPr>
            <a:r>
              <a:rPr lang="en-US"/>
              <a:t>Dated from 01.01.2017 To 26.08.2017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Summary'!$F$6</c:f>
              <c:strCache>
                <c:ptCount val="1"/>
                <c:pt idx="0">
                  <c:v>IAB - Shift (Marlon Casil)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'Yearly Summary'!$G$5:$H$5</c:f>
              <c:strCache>
                <c:ptCount val="2"/>
                <c:pt idx="0">
                  <c:v>Completed Work Orders</c:v>
                </c:pt>
                <c:pt idx="1">
                  <c:v>Open Work Orders</c:v>
                </c:pt>
              </c:strCache>
            </c:strRef>
          </c:cat>
          <c:val>
            <c:numRef>
              <c:f>'Yearly Summary'!$G$6:$H$6</c:f>
              <c:numCache>
                <c:formatCode>General</c:formatCod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33504"/>
        <c:axId val="169335040"/>
      </c:barChart>
      <c:catAx>
        <c:axId val="169333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69335040"/>
        <c:crosses val="autoZero"/>
        <c:auto val="1"/>
        <c:lblAlgn val="ctr"/>
        <c:lblOffset val="100"/>
        <c:noMultiLvlLbl val="0"/>
      </c:catAx>
      <c:valAx>
        <c:axId val="169335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333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IAB - Raniro (Pradip Jadhav)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Dated from 01.01.2017 To 26.08.2017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Summary'!$F$15</c:f>
              <c:strCache>
                <c:ptCount val="1"/>
                <c:pt idx="0">
                  <c:v>IAB - Raniro (Pradip Jadhav)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'Yearly Summary'!$G$5:$H$5</c:f>
              <c:strCache>
                <c:ptCount val="2"/>
                <c:pt idx="0">
                  <c:v>Completed Work Orders</c:v>
                </c:pt>
                <c:pt idx="1">
                  <c:v>Open Work Orders</c:v>
                </c:pt>
              </c:strCache>
            </c:strRef>
          </c:cat>
          <c:val>
            <c:numRef>
              <c:f>'Yearly Summary'!$G$15:$H$15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694144"/>
        <c:axId val="192695680"/>
      </c:barChart>
      <c:catAx>
        <c:axId val="19269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92695680"/>
        <c:crosses val="autoZero"/>
        <c:auto val="1"/>
        <c:lblAlgn val="ctr"/>
        <c:lblOffset val="100"/>
        <c:noMultiLvlLbl val="0"/>
      </c:catAx>
      <c:valAx>
        <c:axId val="19269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694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IAB - Mohamed Al Ajuan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Dated from 01.01.2017 To 26.08.2017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Summary'!$F$16</c:f>
              <c:strCache>
                <c:ptCount val="1"/>
                <c:pt idx="0">
                  <c:v>IAB - Mohamed Al Ajuan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'Yearly Summary'!$G$5:$H$5</c:f>
              <c:strCache>
                <c:ptCount val="2"/>
                <c:pt idx="0">
                  <c:v>Completed Work Orders</c:v>
                </c:pt>
                <c:pt idx="1">
                  <c:v>Open Work Orders</c:v>
                </c:pt>
              </c:strCache>
            </c:strRef>
          </c:cat>
          <c:val>
            <c:numRef>
              <c:f>'Yearly Summary'!$G$16:$H$16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741376"/>
        <c:axId val="192742912"/>
      </c:barChart>
      <c:catAx>
        <c:axId val="19274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92742912"/>
        <c:crosses val="autoZero"/>
        <c:auto val="1"/>
        <c:lblAlgn val="ctr"/>
        <c:lblOffset val="100"/>
        <c:noMultiLvlLbl val="0"/>
      </c:catAx>
      <c:valAx>
        <c:axId val="19274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741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IAB - Salman Al Aradi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Dated from 01.01.2017 To 26.08.2017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Summary'!$F$17</c:f>
              <c:strCache>
                <c:ptCount val="1"/>
                <c:pt idx="0">
                  <c:v>IAB - Salman Al Aradi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'Yearly Summary'!$G$5:$H$5</c:f>
              <c:strCache>
                <c:ptCount val="2"/>
                <c:pt idx="0">
                  <c:v>Completed Work Orders</c:v>
                </c:pt>
                <c:pt idx="1">
                  <c:v>Open Work Orders</c:v>
                </c:pt>
              </c:strCache>
            </c:strRef>
          </c:cat>
          <c:val>
            <c:numRef>
              <c:f>'Yearly Summary'!$G$17:$H$17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776064"/>
        <c:axId val="192777600"/>
      </c:barChart>
      <c:catAx>
        <c:axId val="19277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92777600"/>
        <c:crosses val="autoZero"/>
        <c:auto val="1"/>
        <c:lblAlgn val="ctr"/>
        <c:lblOffset val="100"/>
        <c:noMultiLvlLbl val="0"/>
      </c:catAx>
      <c:valAx>
        <c:axId val="19277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776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Landside and Airside - Saroj Kumar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Dated from 01.01.2017 To 26.08.2017 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Summary'!$F$18</c:f>
              <c:strCache>
                <c:ptCount val="1"/>
                <c:pt idx="0">
                  <c:v>Landside and Airside - Saroj Kumar 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'Yearly Summary'!$G$5:$H$5</c:f>
              <c:strCache>
                <c:ptCount val="2"/>
                <c:pt idx="0">
                  <c:v>Completed Work Orders</c:v>
                </c:pt>
                <c:pt idx="1">
                  <c:v>Open Work Orders</c:v>
                </c:pt>
              </c:strCache>
            </c:strRef>
          </c:cat>
          <c:val>
            <c:numRef>
              <c:f>'Yearly Summary'!$G$18:$H$18</c:f>
              <c:numCache>
                <c:formatCode>General</c:formatCode>
                <c:ptCount val="2"/>
                <c:pt idx="0">
                  <c:v>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12416"/>
        <c:axId val="193213952"/>
      </c:barChart>
      <c:catAx>
        <c:axId val="19321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93213952"/>
        <c:crosses val="autoZero"/>
        <c:auto val="1"/>
        <c:lblAlgn val="ctr"/>
        <c:lblOffset val="100"/>
        <c:noMultiLvlLbl val="0"/>
      </c:catAx>
      <c:valAx>
        <c:axId val="19321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212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ENG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Dated from 01.01.2017 To 26.08.2017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Summary'!$F$19</c:f>
              <c:strCache>
                <c:ptCount val="1"/>
                <c:pt idx="0">
                  <c:v>ENG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'Yearly Summary'!$G$5:$H$5</c:f>
              <c:strCache>
                <c:ptCount val="2"/>
                <c:pt idx="0">
                  <c:v>Completed Work Orders</c:v>
                </c:pt>
                <c:pt idx="1">
                  <c:v>Open Work Orders</c:v>
                </c:pt>
              </c:strCache>
            </c:strRef>
          </c:cat>
          <c:val>
            <c:numRef>
              <c:f>'Yearly Summary'!$G$19:$H$19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59776"/>
        <c:axId val="192946176"/>
      </c:barChart>
      <c:catAx>
        <c:axId val="19325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92946176"/>
        <c:crosses val="autoZero"/>
        <c:auto val="1"/>
        <c:lblAlgn val="ctr"/>
        <c:lblOffset val="100"/>
        <c:noMultiLvlLbl val="0"/>
      </c:catAx>
      <c:valAx>
        <c:axId val="192946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259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Soft Service - Bijaya Sharma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Dated from 01.01.2017 To 26.08.2017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Summary'!$F$20</c:f>
              <c:strCache>
                <c:ptCount val="1"/>
                <c:pt idx="0">
                  <c:v>Soft Service - Bijaya Sharma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'Yearly Summary'!$G$5:$H$5</c:f>
              <c:strCache>
                <c:ptCount val="2"/>
                <c:pt idx="0">
                  <c:v>Completed Work Orders</c:v>
                </c:pt>
                <c:pt idx="1">
                  <c:v>Open Work Orders</c:v>
                </c:pt>
              </c:strCache>
            </c:strRef>
          </c:cat>
          <c:val>
            <c:numRef>
              <c:f>'Yearly Summary'!$G$20:$H$20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67040"/>
        <c:axId val="192968576"/>
      </c:barChart>
      <c:catAx>
        <c:axId val="192967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92968576"/>
        <c:crosses val="autoZero"/>
        <c:auto val="1"/>
        <c:lblAlgn val="ctr"/>
        <c:lblOffset val="100"/>
        <c:noMultiLvlLbl val="0"/>
      </c:catAx>
      <c:valAx>
        <c:axId val="192968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967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Summary'!$G$5</c:f>
              <c:strCache>
                <c:ptCount val="1"/>
                <c:pt idx="0">
                  <c:v>Completed Work Orders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'Yearly Summary'!$F$6:$F$20</c:f>
              <c:strCache>
                <c:ptCount val="15"/>
                <c:pt idx="0">
                  <c:v>IAB - Shift (Marlon Casil)</c:v>
                </c:pt>
                <c:pt idx="1">
                  <c:v>IAB - Civil (Bonny Thomas)</c:v>
                </c:pt>
                <c:pt idx="2">
                  <c:v>IAB - Ahmad Rafik</c:v>
                </c:pt>
                <c:pt idx="3">
                  <c:v>IAB - Singara</c:v>
                </c:pt>
                <c:pt idx="4">
                  <c:v>IAB - Anoop</c:v>
                </c:pt>
                <c:pt idx="5">
                  <c:v>IAB - Domingo</c:v>
                </c:pt>
                <c:pt idx="6">
                  <c:v>IAB - BHS (Pradip Jadhav)</c:v>
                </c:pt>
                <c:pt idx="7">
                  <c:v>IAB - Gari</c:v>
                </c:pt>
                <c:pt idx="8">
                  <c:v>IAB - Yahya</c:v>
                </c:pt>
                <c:pt idx="9">
                  <c:v>IAB - Raniro (Pradip Jadhav)</c:v>
                </c:pt>
                <c:pt idx="10">
                  <c:v>IAB - Mohamed Al Ajuan</c:v>
                </c:pt>
                <c:pt idx="11">
                  <c:v>IAB - Salman Al Aradi</c:v>
                </c:pt>
                <c:pt idx="12">
                  <c:v>Landside and Airside - Saroj Kumar </c:v>
                </c:pt>
                <c:pt idx="13">
                  <c:v>ENG</c:v>
                </c:pt>
                <c:pt idx="14">
                  <c:v>Soft Service - Bijaya Sharma</c:v>
                </c:pt>
              </c:strCache>
            </c:strRef>
          </c:cat>
          <c:val>
            <c:numRef>
              <c:f>'Yearly Summary'!$G$6:$G$20</c:f>
              <c:numCache>
                <c:formatCode>General</c:formatCode>
                <c:ptCount val="1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</c:ser>
        <c:ser>
          <c:idx val="1"/>
          <c:order val="1"/>
          <c:tx>
            <c:strRef>
              <c:f>'Yearly Summary'!$H$5</c:f>
              <c:strCache>
                <c:ptCount val="1"/>
                <c:pt idx="0">
                  <c:v>Open Work Orders</c:v>
                </c:pt>
              </c:strCache>
            </c:strRef>
          </c:tx>
          <c:invertIfNegative val="0"/>
          <c:cat>
            <c:strRef>
              <c:f>'Yearly Summary'!$F$6:$F$20</c:f>
              <c:strCache>
                <c:ptCount val="15"/>
                <c:pt idx="0">
                  <c:v>IAB - Shift (Marlon Casil)</c:v>
                </c:pt>
                <c:pt idx="1">
                  <c:v>IAB - Civil (Bonny Thomas)</c:v>
                </c:pt>
                <c:pt idx="2">
                  <c:v>IAB - Ahmad Rafik</c:v>
                </c:pt>
                <c:pt idx="3">
                  <c:v>IAB - Singara</c:v>
                </c:pt>
                <c:pt idx="4">
                  <c:v>IAB - Anoop</c:v>
                </c:pt>
                <c:pt idx="5">
                  <c:v>IAB - Domingo</c:v>
                </c:pt>
                <c:pt idx="6">
                  <c:v>IAB - BHS (Pradip Jadhav)</c:v>
                </c:pt>
                <c:pt idx="7">
                  <c:v>IAB - Gari</c:v>
                </c:pt>
                <c:pt idx="8">
                  <c:v>IAB - Yahya</c:v>
                </c:pt>
                <c:pt idx="9">
                  <c:v>IAB - Raniro (Pradip Jadhav)</c:v>
                </c:pt>
                <c:pt idx="10">
                  <c:v>IAB - Mohamed Al Ajuan</c:v>
                </c:pt>
                <c:pt idx="11">
                  <c:v>IAB - Salman Al Aradi</c:v>
                </c:pt>
                <c:pt idx="12">
                  <c:v>Landside and Airside - Saroj Kumar </c:v>
                </c:pt>
                <c:pt idx="13">
                  <c:v>ENG</c:v>
                </c:pt>
                <c:pt idx="14">
                  <c:v>Soft Service - Bijaya Sharma</c:v>
                </c:pt>
              </c:strCache>
            </c:strRef>
          </c:cat>
          <c:val>
            <c:numRef>
              <c:f>'Yearly Summary'!$H$6:$H$20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16192"/>
        <c:axId val="193017728"/>
      </c:barChart>
      <c:catAx>
        <c:axId val="19301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93017728"/>
        <c:crosses val="autoZero"/>
        <c:auto val="1"/>
        <c:lblAlgn val="ctr"/>
        <c:lblOffset val="100"/>
        <c:noMultiLvlLbl val="0"/>
      </c:catAx>
      <c:valAx>
        <c:axId val="19301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016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IAB - Civil (Bonny Thomas)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Dated from 01.01.2017 To 26.08.2017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Summary'!$F$7</c:f>
              <c:strCache>
                <c:ptCount val="1"/>
                <c:pt idx="0">
                  <c:v>IAB - Civil (Bonny Thomas)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'Yearly Summary'!$G$5:$H$5</c:f>
              <c:strCache>
                <c:ptCount val="2"/>
                <c:pt idx="0">
                  <c:v>Completed Work Orders</c:v>
                </c:pt>
                <c:pt idx="1">
                  <c:v>Open Work Orders</c:v>
                </c:pt>
              </c:strCache>
            </c:strRef>
          </c:cat>
          <c:val>
            <c:numRef>
              <c:f>'Yearly Summary'!$G$7:$H$7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59040"/>
        <c:axId val="192369024"/>
      </c:barChart>
      <c:catAx>
        <c:axId val="192359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92369024"/>
        <c:crosses val="autoZero"/>
        <c:auto val="1"/>
        <c:lblAlgn val="ctr"/>
        <c:lblOffset val="100"/>
        <c:noMultiLvlLbl val="0"/>
      </c:catAx>
      <c:valAx>
        <c:axId val="19236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359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IAB - Ahmad Rafik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Dated from 01.01.2017 To 26.08.2017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Summary'!$F$8</c:f>
              <c:strCache>
                <c:ptCount val="1"/>
                <c:pt idx="0">
                  <c:v>IAB - Ahmad Rafik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'Yearly Summary'!$G$5:$H$5</c:f>
              <c:strCache>
                <c:ptCount val="2"/>
                <c:pt idx="0">
                  <c:v>Completed Work Orders</c:v>
                </c:pt>
                <c:pt idx="1">
                  <c:v>Open Work Orders</c:v>
                </c:pt>
              </c:strCache>
            </c:strRef>
          </c:cat>
          <c:val>
            <c:numRef>
              <c:f>'Yearly Summary'!$G$8:$H$8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98080"/>
        <c:axId val="192399616"/>
      </c:barChart>
      <c:catAx>
        <c:axId val="192398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92399616"/>
        <c:crosses val="autoZero"/>
        <c:auto val="1"/>
        <c:lblAlgn val="ctr"/>
        <c:lblOffset val="100"/>
        <c:noMultiLvlLbl val="0"/>
      </c:catAx>
      <c:valAx>
        <c:axId val="19239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398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IAB - Singara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Dated from 01.01.2017 To 26.08.2017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Summary'!$F$9</c:f>
              <c:strCache>
                <c:ptCount val="1"/>
                <c:pt idx="0">
                  <c:v>IAB - Singara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'Yearly Summary'!$G$5:$H$5</c:f>
              <c:strCache>
                <c:ptCount val="2"/>
                <c:pt idx="0">
                  <c:v>Completed Work Orders</c:v>
                </c:pt>
                <c:pt idx="1">
                  <c:v>Open Work Orders</c:v>
                </c:pt>
              </c:strCache>
            </c:strRef>
          </c:cat>
          <c:val>
            <c:numRef>
              <c:f>'Yearly Summary'!$G$9:$H$9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38656"/>
        <c:axId val="192440192"/>
      </c:barChart>
      <c:catAx>
        <c:axId val="192438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92440192"/>
        <c:crosses val="autoZero"/>
        <c:auto val="1"/>
        <c:lblAlgn val="ctr"/>
        <c:lblOffset val="100"/>
        <c:noMultiLvlLbl val="0"/>
      </c:catAx>
      <c:valAx>
        <c:axId val="19244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438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IAB - Anoop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Dated from 01.01.2017 To 26.08.2017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Summary'!$F$10</c:f>
              <c:strCache>
                <c:ptCount val="1"/>
                <c:pt idx="0">
                  <c:v>IAB - Anoop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'Yearly Summary'!$G$5:$H$5</c:f>
              <c:strCache>
                <c:ptCount val="2"/>
                <c:pt idx="0">
                  <c:v>Completed Work Orders</c:v>
                </c:pt>
                <c:pt idx="1">
                  <c:v>Open Work Orders</c:v>
                </c:pt>
              </c:strCache>
            </c:strRef>
          </c:cat>
          <c:val>
            <c:numRef>
              <c:f>'Yearly Summary'!$G$10:$H$10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56960"/>
        <c:axId val="192557056"/>
      </c:barChart>
      <c:catAx>
        <c:axId val="19245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92557056"/>
        <c:crosses val="autoZero"/>
        <c:auto val="1"/>
        <c:lblAlgn val="ctr"/>
        <c:lblOffset val="100"/>
        <c:noMultiLvlLbl val="0"/>
      </c:catAx>
      <c:valAx>
        <c:axId val="19255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456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IAB - Domingo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Dated from 01.01.2017 To 26.08.2017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Summary'!$F$11</c:f>
              <c:strCache>
                <c:ptCount val="1"/>
                <c:pt idx="0">
                  <c:v>IAB - Domingo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'Yearly Summary'!$G$5:$H$5</c:f>
              <c:strCache>
                <c:ptCount val="2"/>
                <c:pt idx="0">
                  <c:v>Completed Work Orders</c:v>
                </c:pt>
                <c:pt idx="1">
                  <c:v>Open Work Orders</c:v>
                </c:pt>
              </c:strCache>
            </c:strRef>
          </c:cat>
          <c:val>
            <c:numRef>
              <c:f>'Yearly Summary'!$G$11:$H$11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73824"/>
        <c:axId val="192575360"/>
      </c:barChart>
      <c:catAx>
        <c:axId val="19257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2575360"/>
        <c:crosses val="autoZero"/>
        <c:auto val="1"/>
        <c:lblAlgn val="ctr"/>
        <c:lblOffset val="100"/>
        <c:noMultiLvlLbl val="0"/>
      </c:catAx>
      <c:valAx>
        <c:axId val="19257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57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IAB - BHS (Pradip Jadhav)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Dated from 01.01.2017 To 26.08.2017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Summary'!$F$12</c:f>
              <c:strCache>
                <c:ptCount val="1"/>
                <c:pt idx="0">
                  <c:v>IAB - BHS (Pradip Jadhav)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'Yearly Summary'!$G$5:$H$5</c:f>
              <c:strCache>
                <c:ptCount val="2"/>
                <c:pt idx="0">
                  <c:v>Completed Work Orders</c:v>
                </c:pt>
                <c:pt idx="1">
                  <c:v>Open Work Orders</c:v>
                </c:pt>
              </c:strCache>
            </c:strRef>
          </c:cat>
          <c:val>
            <c:numRef>
              <c:f>'Yearly Summary'!$G$12:$H$12</c:f>
              <c:numCache>
                <c:formatCode>General</c:formatCod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608512"/>
        <c:axId val="192614400"/>
      </c:barChart>
      <c:catAx>
        <c:axId val="19260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92614400"/>
        <c:crosses val="autoZero"/>
        <c:auto val="1"/>
        <c:lblAlgn val="ctr"/>
        <c:lblOffset val="100"/>
        <c:noMultiLvlLbl val="0"/>
      </c:catAx>
      <c:valAx>
        <c:axId val="19261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608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IAB - Gari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Dated from 01.01.2017 To 26.08.2017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Summary'!$F$13</c:f>
              <c:strCache>
                <c:ptCount val="1"/>
                <c:pt idx="0">
                  <c:v>IAB - Gari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'Yearly Summary'!$G$5:$H$5</c:f>
              <c:strCache>
                <c:ptCount val="2"/>
                <c:pt idx="0">
                  <c:v>Completed Work Orders</c:v>
                </c:pt>
                <c:pt idx="1">
                  <c:v>Open Work Orders</c:v>
                </c:pt>
              </c:strCache>
            </c:strRef>
          </c:cat>
          <c:val>
            <c:numRef>
              <c:f>'Yearly Summary'!$G$13:$H$13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620800"/>
        <c:axId val="192643072"/>
      </c:barChart>
      <c:catAx>
        <c:axId val="192620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2643072"/>
        <c:crosses val="autoZero"/>
        <c:auto val="1"/>
        <c:lblAlgn val="ctr"/>
        <c:lblOffset val="100"/>
        <c:noMultiLvlLbl val="0"/>
      </c:catAx>
      <c:valAx>
        <c:axId val="192643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620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IAB - Yahya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Dated from 01.01.2017 To 26.08.2017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Summary'!$F$14</c:f>
              <c:strCache>
                <c:ptCount val="1"/>
                <c:pt idx="0">
                  <c:v>IAB - Yahya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'Yearly Summary'!$G$5:$H$5</c:f>
              <c:strCache>
                <c:ptCount val="2"/>
                <c:pt idx="0">
                  <c:v>Completed Work Orders</c:v>
                </c:pt>
                <c:pt idx="1">
                  <c:v>Open Work Orders</c:v>
                </c:pt>
              </c:strCache>
            </c:strRef>
          </c:cat>
          <c:val>
            <c:numRef>
              <c:f>'Yearly Summary'!$G$14:$H$14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684032"/>
        <c:axId val="192685568"/>
      </c:barChart>
      <c:catAx>
        <c:axId val="192684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92685568"/>
        <c:crosses val="autoZero"/>
        <c:auto val="1"/>
        <c:lblAlgn val="ctr"/>
        <c:lblOffset val="100"/>
        <c:noMultiLvlLbl val="0"/>
      </c:catAx>
      <c:valAx>
        <c:axId val="19268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684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cid:imagee776be.PNG@cd708845.45baba61" TargetMode="External"/><Relationship Id="rId16" Type="http://schemas.openxmlformats.org/officeDocument/2006/relationships/chart" Target="../charts/chart14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95249</xdr:colOff>
      <xdr:row>3</xdr:row>
      <xdr:rowOff>0</xdr:rowOff>
    </xdr:to>
    <xdr:pic>
      <xdr:nvPicPr>
        <xdr:cNvPr id="2" name="IMG1" descr="Bahrain Airport Company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1714499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211660</xdr:colOff>
      <xdr:row>25</xdr:row>
      <xdr:rowOff>0</xdr:rowOff>
    </xdr:from>
    <xdr:to>
      <xdr:col>5</xdr:col>
      <xdr:colOff>1974843</xdr:colOff>
      <xdr:row>39</xdr:row>
      <xdr:rowOff>76200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11635</xdr:colOff>
      <xdr:row>25</xdr:row>
      <xdr:rowOff>9525</xdr:rowOff>
    </xdr:from>
    <xdr:to>
      <xdr:col>8</xdr:col>
      <xdr:colOff>1296452</xdr:colOff>
      <xdr:row>39</xdr:row>
      <xdr:rowOff>85725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1486952</xdr:colOff>
      <xdr:row>25</xdr:row>
      <xdr:rowOff>0</xdr:rowOff>
    </xdr:from>
    <xdr:to>
      <xdr:col>16</xdr:col>
      <xdr:colOff>105834</xdr:colOff>
      <xdr:row>39</xdr:row>
      <xdr:rowOff>76200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221185</xdr:colOff>
      <xdr:row>40</xdr:row>
      <xdr:rowOff>76200</xdr:rowOff>
    </xdr:from>
    <xdr:to>
      <xdr:col>5</xdr:col>
      <xdr:colOff>1984368</xdr:colOff>
      <xdr:row>54</xdr:row>
      <xdr:rowOff>152400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15869</xdr:colOff>
      <xdr:row>40</xdr:row>
      <xdr:rowOff>104775</xdr:rowOff>
    </xdr:from>
    <xdr:to>
      <xdr:col>8</xdr:col>
      <xdr:colOff>1312334</xdr:colOff>
      <xdr:row>54</xdr:row>
      <xdr:rowOff>180975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1482718</xdr:colOff>
      <xdr:row>40</xdr:row>
      <xdr:rowOff>107950</xdr:rowOff>
    </xdr:from>
    <xdr:to>
      <xdr:col>16</xdr:col>
      <xdr:colOff>111118</xdr:colOff>
      <xdr:row>54</xdr:row>
      <xdr:rowOff>184150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218010</xdr:colOff>
      <xdr:row>55</xdr:row>
      <xdr:rowOff>161925</xdr:rowOff>
    </xdr:from>
    <xdr:to>
      <xdr:col>5</xdr:col>
      <xdr:colOff>2000250</xdr:colOff>
      <xdr:row>70</xdr:row>
      <xdr:rowOff>47625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19043</xdr:colOff>
      <xdr:row>55</xdr:row>
      <xdr:rowOff>175684</xdr:rowOff>
    </xdr:from>
    <xdr:to>
      <xdr:col>8</xdr:col>
      <xdr:colOff>1322917</xdr:colOff>
      <xdr:row>70</xdr:row>
      <xdr:rowOff>42334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1482719</xdr:colOff>
      <xdr:row>56</xdr:row>
      <xdr:rowOff>15875</xdr:rowOff>
    </xdr:from>
    <xdr:to>
      <xdr:col>16</xdr:col>
      <xdr:colOff>111119</xdr:colOff>
      <xdr:row>70</xdr:row>
      <xdr:rowOff>21167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206369</xdr:colOff>
      <xdr:row>71</xdr:row>
      <xdr:rowOff>67734</xdr:rowOff>
    </xdr:from>
    <xdr:to>
      <xdr:col>5</xdr:col>
      <xdr:colOff>2010833</xdr:colOff>
      <xdr:row>85</xdr:row>
      <xdr:rowOff>143934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19044</xdr:colOff>
      <xdr:row>71</xdr:row>
      <xdr:rowOff>74084</xdr:rowOff>
    </xdr:from>
    <xdr:to>
      <xdr:col>8</xdr:col>
      <xdr:colOff>1333500</xdr:colOff>
      <xdr:row>85</xdr:row>
      <xdr:rowOff>150284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1482719</xdr:colOff>
      <xdr:row>71</xdr:row>
      <xdr:rowOff>75142</xdr:rowOff>
    </xdr:from>
    <xdr:to>
      <xdr:col>16</xdr:col>
      <xdr:colOff>111119</xdr:colOff>
      <xdr:row>85</xdr:row>
      <xdr:rowOff>151342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206368</xdr:colOff>
      <xdr:row>86</xdr:row>
      <xdr:rowOff>150284</xdr:rowOff>
    </xdr:from>
    <xdr:to>
      <xdr:col>5</xdr:col>
      <xdr:colOff>2000250</xdr:colOff>
      <xdr:row>101</xdr:row>
      <xdr:rowOff>35984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29627</xdr:colOff>
      <xdr:row>86</xdr:row>
      <xdr:rowOff>169333</xdr:rowOff>
    </xdr:from>
    <xdr:to>
      <xdr:col>8</xdr:col>
      <xdr:colOff>1344084</xdr:colOff>
      <xdr:row>101</xdr:row>
      <xdr:rowOff>10584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1501769</xdr:colOff>
      <xdr:row>86</xdr:row>
      <xdr:rowOff>178859</xdr:rowOff>
    </xdr:from>
    <xdr:to>
      <xdr:col>16</xdr:col>
      <xdr:colOff>130169</xdr:colOff>
      <xdr:row>101</xdr:row>
      <xdr:rowOff>64559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176735</xdr:colOff>
      <xdr:row>102</xdr:row>
      <xdr:rowOff>77259</xdr:rowOff>
    </xdr:from>
    <xdr:to>
      <xdr:col>30</xdr:col>
      <xdr:colOff>403218</xdr:colOff>
      <xdr:row>125</xdr:row>
      <xdr:rowOff>48684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23"/>
  <sheetViews>
    <sheetView tabSelected="1" zoomScale="90" zoomScaleNormal="90" workbookViewId="0">
      <selection activeCell="C10" sqref="C10"/>
    </sheetView>
  </sheetViews>
  <sheetFormatPr defaultRowHeight="15" x14ac:dyDescent="0.25"/>
  <cols>
    <col min="1" max="4" width="9.140625" style="6"/>
    <col min="5" max="5" width="9.140625" style="6" customWidth="1"/>
    <col min="6" max="6" width="32.5703125" style="6" bestFit="1" customWidth="1"/>
    <col min="7" max="9" width="24.5703125" style="6" customWidth="1"/>
    <col min="10" max="16384" width="9.140625" style="6"/>
  </cols>
  <sheetData>
    <row r="1" spans="6:9" ht="9.9499999999999993" customHeight="1" x14ac:dyDescent="0.25"/>
    <row r="2" spans="6:9" ht="9.9499999999999993" customHeight="1" x14ac:dyDescent="0.25"/>
    <row r="3" spans="6:9" ht="23.25" x14ac:dyDescent="0.25">
      <c r="F3" s="25" t="s">
        <v>221</v>
      </c>
    </row>
    <row r="4" spans="6:9" ht="9.9499999999999993" customHeight="1" x14ac:dyDescent="0.25">
      <c r="F4" s="25"/>
    </row>
    <row r="5" spans="6:9" ht="25.5" customHeight="1" x14ac:dyDescent="0.25">
      <c r="F5" s="18" t="s">
        <v>216</v>
      </c>
      <c r="G5" s="18" t="s">
        <v>217</v>
      </c>
      <c r="H5" s="18" t="s">
        <v>218</v>
      </c>
      <c r="I5" s="19" t="s">
        <v>219</v>
      </c>
    </row>
    <row r="6" spans="6:9" ht="18" customHeight="1" x14ac:dyDescent="0.25">
      <c r="F6" s="21" t="s">
        <v>210</v>
      </c>
      <c r="G6" s="31">
        <f>SUM('Total Summary'!G7:G9)</f>
        <v>3</v>
      </c>
      <c r="H6" s="31">
        <f>SUM('Total Summary'!H7:H9)</f>
        <v>0</v>
      </c>
      <c r="I6" s="34">
        <f>SUM(G6:H6)</f>
        <v>3</v>
      </c>
    </row>
    <row r="7" spans="6:9" ht="18" customHeight="1" x14ac:dyDescent="0.25">
      <c r="F7" s="22" t="s">
        <v>211</v>
      </c>
      <c r="G7" s="32">
        <f>SUM('Total Summary'!G24:G25)</f>
        <v>2</v>
      </c>
      <c r="H7" s="32">
        <f>SUM('Total Summary'!H24:H25)</f>
        <v>0</v>
      </c>
      <c r="I7" s="34">
        <f t="shared" ref="I7:I20" si="0">SUM(G7:H7)</f>
        <v>2</v>
      </c>
    </row>
    <row r="8" spans="6:9" ht="18" customHeight="1" x14ac:dyDescent="0.25">
      <c r="F8" s="21" t="s">
        <v>192</v>
      </c>
      <c r="G8" s="31">
        <f>SUM('Total Summary'!G12)</f>
        <v>1</v>
      </c>
      <c r="H8" s="31">
        <f>SUM('Total Summary'!H12)</f>
        <v>0</v>
      </c>
      <c r="I8" s="34">
        <f t="shared" si="0"/>
        <v>1</v>
      </c>
    </row>
    <row r="9" spans="6:9" ht="18" customHeight="1" x14ac:dyDescent="0.25">
      <c r="F9" s="22" t="s">
        <v>171</v>
      </c>
      <c r="G9" s="32">
        <f>SUM('Total Summary'!G10:G11)</f>
        <v>2</v>
      </c>
      <c r="H9" s="32">
        <f>SUM('Total Summary'!H10:H11)</f>
        <v>0</v>
      </c>
      <c r="I9" s="34">
        <f t="shared" si="0"/>
        <v>2</v>
      </c>
    </row>
    <row r="10" spans="6:9" ht="18" customHeight="1" x14ac:dyDescent="0.25">
      <c r="F10" s="21" t="s">
        <v>167</v>
      </c>
      <c r="G10" s="31">
        <f>SUM('Total Summary'!G17:G18)</f>
        <v>2</v>
      </c>
      <c r="H10" s="31">
        <f>SUM('Total Summary'!H17:H18)</f>
        <v>0</v>
      </c>
      <c r="I10" s="34">
        <f t="shared" si="0"/>
        <v>2</v>
      </c>
    </row>
    <row r="11" spans="6:9" ht="18" customHeight="1" x14ac:dyDescent="0.25">
      <c r="F11" s="22" t="s">
        <v>172</v>
      </c>
      <c r="G11" s="32">
        <f>SUM('Total Summary'!G26)</f>
        <v>1</v>
      </c>
      <c r="H11" s="32">
        <f>SUM('Total Summary'!H26)</f>
        <v>0</v>
      </c>
      <c r="I11" s="34">
        <f t="shared" si="0"/>
        <v>1</v>
      </c>
    </row>
    <row r="12" spans="6:9" ht="18" customHeight="1" x14ac:dyDescent="0.25">
      <c r="F12" s="21" t="s">
        <v>212</v>
      </c>
      <c r="G12" s="31">
        <f>SUM('Total Summary'!G19:G21)</f>
        <v>3</v>
      </c>
      <c r="H12" s="31">
        <f>SUM('Total Summary'!H19:H21)</f>
        <v>0</v>
      </c>
      <c r="I12" s="34">
        <f t="shared" si="0"/>
        <v>3</v>
      </c>
    </row>
    <row r="13" spans="6:9" ht="18" customHeight="1" x14ac:dyDescent="0.25">
      <c r="F13" s="22" t="s">
        <v>169</v>
      </c>
      <c r="G13" s="32">
        <f>SUM('Total Summary'!G27)</f>
        <v>1</v>
      </c>
      <c r="H13" s="32">
        <f>SUM('Total Summary'!H27)</f>
        <v>0</v>
      </c>
      <c r="I13" s="34">
        <f t="shared" si="0"/>
        <v>1</v>
      </c>
    </row>
    <row r="14" spans="6:9" ht="18" customHeight="1" x14ac:dyDescent="0.25">
      <c r="F14" s="21" t="s">
        <v>170</v>
      </c>
      <c r="G14" s="31">
        <f>SUM('Total Summary'!G32)</f>
        <v>1</v>
      </c>
      <c r="H14" s="31">
        <f>SUM('Total Summary'!H32)</f>
        <v>0</v>
      </c>
      <c r="I14" s="34">
        <f t="shared" si="0"/>
        <v>1</v>
      </c>
    </row>
    <row r="15" spans="6:9" ht="18" customHeight="1" x14ac:dyDescent="0.25">
      <c r="F15" s="22" t="s">
        <v>202</v>
      </c>
      <c r="G15" s="32">
        <f>SUM('Total Summary'!G30)</f>
        <v>1</v>
      </c>
      <c r="H15" s="32">
        <f>SUM('Total Summary'!H30)</f>
        <v>0</v>
      </c>
      <c r="I15" s="34">
        <f t="shared" si="0"/>
        <v>1</v>
      </c>
    </row>
    <row r="16" spans="6:9" ht="18" customHeight="1" x14ac:dyDescent="0.25">
      <c r="F16" s="21" t="s">
        <v>213</v>
      </c>
      <c r="G16" s="31">
        <f>SUM('Total Summary'!G29)</f>
        <v>1</v>
      </c>
      <c r="H16" s="31">
        <f>SUM('Total Summary'!H29)</f>
        <v>0</v>
      </c>
      <c r="I16" s="34">
        <f t="shared" si="0"/>
        <v>1</v>
      </c>
    </row>
    <row r="17" spans="6:9" ht="18" customHeight="1" x14ac:dyDescent="0.25">
      <c r="F17" s="22" t="s">
        <v>203</v>
      </c>
      <c r="G17" s="32">
        <f>SUM('Total Summary'!G31)</f>
        <v>1</v>
      </c>
      <c r="H17" s="32">
        <f>SUM('Total Summary'!H31)</f>
        <v>0</v>
      </c>
      <c r="I17" s="34">
        <f t="shared" si="0"/>
        <v>1</v>
      </c>
    </row>
    <row r="18" spans="6:9" ht="18" customHeight="1" x14ac:dyDescent="0.25">
      <c r="F18" s="21" t="s">
        <v>214</v>
      </c>
      <c r="G18" s="31">
        <f>SUM('Total Summary'!G13:G16)</f>
        <v>4</v>
      </c>
      <c r="H18" s="31">
        <f>SUM('Total Summary'!H13:H16)</f>
        <v>0</v>
      </c>
      <c r="I18" s="34">
        <f t="shared" si="0"/>
        <v>4</v>
      </c>
    </row>
    <row r="19" spans="6:9" ht="18" customHeight="1" x14ac:dyDescent="0.25">
      <c r="F19" s="22" t="s">
        <v>189</v>
      </c>
      <c r="G19" s="32">
        <f>SUM('Total Summary'!G5:G6)</f>
        <v>2</v>
      </c>
      <c r="H19" s="32">
        <f>SUM('Total Summary'!H5:H6)</f>
        <v>0</v>
      </c>
      <c r="I19" s="34">
        <f t="shared" si="0"/>
        <v>2</v>
      </c>
    </row>
    <row r="20" spans="6:9" ht="18" customHeight="1" thickBot="1" x14ac:dyDescent="0.3">
      <c r="F20" s="23" t="s">
        <v>215</v>
      </c>
      <c r="G20" s="33">
        <f>SUM('Total Summary'!G22:G23)</f>
        <v>2</v>
      </c>
      <c r="H20" s="33">
        <f>SUM('Total Summary'!H22:H23)</f>
        <v>0</v>
      </c>
      <c r="I20" s="34">
        <f t="shared" si="0"/>
        <v>2</v>
      </c>
    </row>
    <row r="21" spans="6:9" ht="25.5" customHeight="1" x14ac:dyDescent="0.25">
      <c r="F21" s="20" t="s">
        <v>219</v>
      </c>
      <c r="G21" s="35">
        <f>SUM(G6:G20)</f>
        <v>27</v>
      </c>
      <c r="H21" s="35">
        <f>SUM(H6:H20)</f>
        <v>0</v>
      </c>
      <c r="I21" s="35">
        <f>SUM(G21:H21)</f>
        <v>27</v>
      </c>
    </row>
    <row r="23" spans="6:9" ht="23.25" x14ac:dyDescent="0.35">
      <c r="F23" s="24" t="s">
        <v>220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0"/>
  <sheetViews>
    <sheetView workbookViewId="0"/>
  </sheetViews>
  <sheetFormatPr defaultRowHeight="30" customHeight="1" x14ac:dyDescent="0.25"/>
  <cols>
    <col min="1" max="1" width="33.7109375" customWidth="1"/>
    <col min="2" max="2" width="25.85546875" bestFit="1" customWidth="1"/>
    <col min="3" max="3" width="9.140625" style="26"/>
  </cols>
  <sheetData>
    <row r="1" spans="1:5" ht="30" customHeight="1" x14ac:dyDescent="0.25">
      <c r="A1" s="29" t="s">
        <v>166</v>
      </c>
      <c r="B1" s="30" t="s">
        <v>165</v>
      </c>
      <c r="C1" s="37" t="s">
        <v>222</v>
      </c>
      <c r="D1" s="37"/>
      <c r="E1" s="37"/>
    </row>
    <row r="2" spans="1:5" ht="30" customHeight="1" x14ac:dyDescent="0.25">
      <c r="A2" s="27" t="s">
        <v>173</v>
      </c>
      <c r="B2" s="27" t="s">
        <v>189</v>
      </c>
      <c r="C2" s="36" t="s">
        <v>189</v>
      </c>
      <c r="D2" s="36"/>
      <c r="E2" s="36"/>
    </row>
    <row r="3" spans="1:5" ht="30" customHeight="1" x14ac:dyDescent="0.25">
      <c r="A3" s="27" t="s">
        <v>176</v>
      </c>
      <c r="B3" s="27" t="s">
        <v>193</v>
      </c>
      <c r="C3" s="36"/>
      <c r="D3" s="36"/>
      <c r="E3" s="36"/>
    </row>
    <row r="4" spans="1:5" ht="30" customHeight="1" x14ac:dyDescent="0.25">
      <c r="A4" s="27" t="s">
        <v>174</v>
      </c>
      <c r="B4" s="27" t="s">
        <v>190</v>
      </c>
      <c r="C4" s="36" t="s">
        <v>190</v>
      </c>
      <c r="D4" s="36"/>
      <c r="E4" s="36"/>
    </row>
    <row r="5" spans="1:5" ht="30" customHeight="1" x14ac:dyDescent="0.25">
      <c r="A5" s="27" t="s">
        <v>180</v>
      </c>
      <c r="B5" s="27" t="s">
        <v>198</v>
      </c>
      <c r="C5" s="36"/>
      <c r="D5" s="36"/>
      <c r="E5" s="36"/>
    </row>
    <row r="6" spans="1:5" ht="30" customHeight="1" x14ac:dyDescent="0.25">
      <c r="A6" s="27" t="s">
        <v>72</v>
      </c>
      <c r="B6" s="27" t="s">
        <v>208</v>
      </c>
      <c r="C6" s="36"/>
      <c r="D6" s="36"/>
      <c r="E6" s="36"/>
    </row>
    <row r="7" spans="1:5" ht="30" customHeight="1" x14ac:dyDescent="0.25">
      <c r="A7" s="27" t="s">
        <v>160</v>
      </c>
      <c r="B7" s="27" t="s">
        <v>191</v>
      </c>
      <c r="C7" s="36" t="s">
        <v>171</v>
      </c>
      <c r="D7" s="36"/>
      <c r="E7" s="36"/>
    </row>
    <row r="8" spans="1:5" ht="30" customHeight="1" x14ac:dyDescent="0.25">
      <c r="A8" s="27" t="s">
        <v>159</v>
      </c>
      <c r="B8" s="27" t="s">
        <v>171</v>
      </c>
      <c r="C8" s="36"/>
      <c r="D8" s="36"/>
      <c r="E8" s="36"/>
    </row>
    <row r="9" spans="1:5" ht="30" customHeight="1" x14ac:dyDescent="0.25">
      <c r="A9" s="27" t="s">
        <v>175</v>
      </c>
      <c r="B9" s="27" t="s">
        <v>192</v>
      </c>
      <c r="C9" s="36" t="s">
        <v>192</v>
      </c>
      <c r="D9" s="36"/>
      <c r="E9" s="36"/>
    </row>
    <row r="10" spans="1:5" ht="30" customHeight="1" x14ac:dyDescent="0.25">
      <c r="A10" s="27" t="s">
        <v>63</v>
      </c>
      <c r="B10" s="27" t="s">
        <v>197</v>
      </c>
      <c r="C10" s="36" t="s">
        <v>168</v>
      </c>
      <c r="D10" s="36"/>
      <c r="E10" s="36"/>
    </row>
    <row r="11" spans="1:5" ht="30" customHeight="1" x14ac:dyDescent="0.25">
      <c r="A11" s="27" t="s">
        <v>177</v>
      </c>
      <c r="B11" s="27" t="s">
        <v>194</v>
      </c>
      <c r="C11" s="36"/>
      <c r="D11" s="36"/>
      <c r="E11" s="36"/>
    </row>
    <row r="12" spans="1:5" ht="30" customHeight="1" x14ac:dyDescent="0.25">
      <c r="A12" s="27" t="s">
        <v>184</v>
      </c>
      <c r="B12" s="27" t="s">
        <v>168</v>
      </c>
      <c r="C12" s="36"/>
      <c r="D12" s="36"/>
      <c r="E12" s="36"/>
    </row>
    <row r="13" spans="1:5" ht="30" customHeight="1" x14ac:dyDescent="0.25">
      <c r="A13" s="27" t="s">
        <v>61</v>
      </c>
      <c r="B13" s="27" t="s">
        <v>209</v>
      </c>
      <c r="C13" s="36"/>
      <c r="D13" s="36"/>
      <c r="E13" s="36"/>
    </row>
    <row r="14" spans="1:5" ht="30" customHeight="1" x14ac:dyDescent="0.25">
      <c r="A14" s="28" t="s">
        <v>42</v>
      </c>
      <c r="B14" s="27" t="s">
        <v>167</v>
      </c>
      <c r="C14" s="36" t="s">
        <v>167</v>
      </c>
      <c r="D14" s="36"/>
      <c r="E14" s="36"/>
    </row>
    <row r="15" spans="1:5" ht="30" customHeight="1" x14ac:dyDescent="0.25">
      <c r="A15" s="27" t="s">
        <v>44</v>
      </c>
      <c r="B15" s="27" t="s">
        <v>201</v>
      </c>
      <c r="C15" s="36"/>
      <c r="D15" s="36"/>
      <c r="E15" s="36"/>
    </row>
    <row r="16" spans="1:5" ht="30" customHeight="1" x14ac:dyDescent="0.25">
      <c r="A16" s="27" t="s">
        <v>178</v>
      </c>
      <c r="B16" s="27" t="s">
        <v>195</v>
      </c>
      <c r="C16" s="36" t="s">
        <v>212</v>
      </c>
      <c r="D16" s="36"/>
      <c r="E16" s="36"/>
    </row>
    <row r="17" spans="1:5" ht="30" customHeight="1" x14ac:dyDescent="0.25">
      <c r="A17" s="27" t="s">
        <v>157</v>
      </c>
      <c r="B17" s="27" t="s">
        <v>206</v>
      </c>
      <c r="C17" s="36"/>
      <c r="D17" s="36"/>
      <c r="E17" s="36"/>
    </row>
    <row r="18" spans="1:5" ht="30" customHeight="1" x14ac:dyDescent="0.25">
      <c r="A18" s="27" t="s">
        <v>188</v>
      </c>
      <c r="B18" s="27" t="s">
        <v>212</v>
      </c>
      <c r="C18" s="36"/>
      <c r="D18" s="36"/>
      <c r="E18" s="36"/>
    </row>
    <row r="19" spans="1:5" ht="30" customHeight="1" x14ac:dyDescent="0.25">
      <c r="A19" s="27" t="s">
        <v>158</v>
      </c>
      <c r="B19" s="27" t="s">
        <v>215</v>
      </c>
      <c r="C19" s="36" t="s">
        <v>215</v>
      </c>
      <c r="D19" s="36"/>
      <c r="E19" s="36"/>
    </row>
    <row r="20" spans="1:5" ht="30" customHeight="1" x14ac:dyDescent="0.25">
      <c r="A20" s="27" t="s">
        <v>185</v>
      </c>
      <c r="B20" s="27" t="s">
        <v>204</v>
      </c>
      <c r="C20" s="36"/>
      <c r="D20" s="36"/>
      <c r="E20" s="36"/>
    </row>
    <row r="21" spans="1:5" ht="30" customHeight="1" x14ac:dyDescent="0.25">
      <c r="A21" s="27" t="s">
        <v>179</v>
      </c>
      <c r="B21" s="27" t="s">
        <v>196</v>
      </c>
      <c r="C21" s="36" t="s">
        <v>196</v>
      </c>
      <c r="D21" s="36"/>
      <c r="E21" s="36"/>
    </row>
    <row r="22" spans="1:5" ht="30" customHeight="1" x14ac:dyDescent="0.25">
      <c r="A22" s="27" t="s">
        <v>187</v>
      </c>
      <c r="B22" s="27" t="s">
        <v>207</v>
      </c>
      <c r="C22" s="36"/>
      <c r="D22" s="36"/>
      <c r="E22" s="36"/>
    </row>
    <row r="23" spans="1:5" ht="30" customHeight="1" x14ac:dyDescent="0.25">
      <c r="A23" s="27" t="s">
        <v>89</v>
      </c>
      <c r="B23" s="27" t="s">
        <v>172</v>
      </c>
      <c r="C23" s="36" t="s">
        <v>172</v>
      </c>
      <c r="D23" s="36"/>
      <c r="E23" s="36"/>
    </row>
    <row r="24" spans="1:5" ht="30" customHeight="1" x14ac:dyDescent="0.25">
      <c r="A24" s="27" t="s">
        <v>161</v>
      </c>
      <c r="B24" s="27" t="s">
        <v>169</v>
      </c>
      <c r="C24" s="36" t="s">
        <v>169</v>
      </c>
      <c r="D24" s="36"/>
      <c r="E24" s="36"/>
    </row>
    <row r="25" spans="1:5" ht="30" customHeight="1" x14ac:dyDescent="0.25">
      <c r="A25" s="27" t="s">
        <v>181</v>
      </c>
      <c r="B25" s="27" t="s">
        <v>199</v>
      </c>
      <c r="C25" s="36" t="s">
        <v>199</v>
      </c>
      <c r="D25" s="36"/>
      <c r="E25" s="36"/>
    </row>
    <row r="26" spans="1:5" ht="30" customHeight="1" x14ac:dyDescent="0.25">
      <c r="A26" s="27" t="s">
        <v>182</v>
      </c>
      <c r="B26" s="27" t="s">
        <v>200</v>
      </c>
      <c r="C26" s="36" t="s">
        <v>200</v>
      </c>
      <c r="D26" s="36"/>
      <c r="E26" s="36"/>
    </row>
    <row r="27" spans="1:5" ht="30" customHeight="1" x14ac:dyDescent="0.25">
      <c r="A27" s="27" t="s">
        <v>91</v>
      </c>
      <c r="B27" s="27" t="s">
        <v>202</v>
      </c>
      <c r="C27" s="36" t="s">
        <v>202</v>
      </c>
      <c r="D27" s="36"/>
      <c r="E27" s="36"/>
    </row>
    <row r="28" spans="1:5" ht="30" customHeight="1" x14ac:dyDescent="0.25">
      <c r="A28" s="27" t="s">
        <v>183</v>
      </c>
      <c r="B28" s="27" t="s">
        <v>203</v>
      </c>
      <c r="C28" s="36" t="s">
        <v>203</v>
      </c>
      <c r="D28" s="36"/>
      <c r="E28" s="36"/>
    </row>
    <row r="29" spans="1:5" ht="30" customHeight="1" x14ac:dyDescent="0.25">
      <c r="A29" s="27" t="s">
        <v>81</v>
      </c>
      <c r="B29" s="27" t="s">
        <v>170</v>
      </c>
      <c r="C29" s="36" t="s">
        <v>170</v>
      </c>
      <c r="D29" s="36"/>
      <c r="E29" s="36"/>
    </row>
    <row r="30" spans="1:5" ht="30" customHeight="1" x14ac:dyDescent="0.25">
      <c r="A30" s="27" t="s">
        <v>186</v>
      </c>
      <c r="B30" s="27" t="s">
        <v>205</v>
      </c>
      <c r="C30" s="36" t="s">
        <v>205</v>
      </c>
      <c r="D30" s="36"/>
      <c r="E30" s="36"/>
    </row>
  </sheetData>
  <mergeCells count="18">
    <mergeCell ref="C27:E27"/>
    <mergeCell ref="C28:E28"/>
    <mergeCell ref="C29:E29"/>
    <mergeCell ref="C23:E23"/>
    <mergeCell ref="C1:E1"/>
    <mergeCell ref="C9:E9"/>
    <mergeCell ref="C30:E30"/>
    <mergeCell ref="C2:E3"/>
    <mergeCell ref="C4:E6"/>
    <mergeCell ref="C7:E8"/>
    <mergeCell ref="C10:E13"/>
    <mergeCell ref="C14:E15"/>
    <mergeCell ref="C16:E18"/>
    <mergeCell ref="C19:E20"/>
    <mergeCell ref="C21:E22"/>
    <mergeCell ref="C24:E24"/>
    <mergeCell ref="C25:E25"/>
    <mergeCell ref="C26:E2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"/>
  <sheetViews>
    <sheetView workbookViewId="0">
      <selection activeCell="F17" sqref="F17"/>
    </sheetView>
  </sheetViews>
  <sheetFormatPr defaultRowHeight="15" x14ac:dyDescent="0.25"/>
  <cols>
    <col min="1" max="1" width="11.28515625" bestFit="1" customWidth="1"/>
    <col min="2" max="2" width="39.7109375" bestFit="1" customWidth="1"/>
    <col min="3" max="3" width="5.28515625" bestFit="1" customWidth="1"/>
    <col min="4" max="4" width="7.5703125" bestFit="1" customWidth="1"/>
    <col min="5" max="5" width="28.85546875" bestFit="1" customWidth="1"/>
    <col min="6" max="6" width="10" bestFit="1" customWidth="1"/>
    <col min="7" max="7" width="11.140625" bestFit="1" customWidth="1"/>
    <col min="8" max="8" width="13.28515625" bestFit="1" customWidth="1"/>
    <col min="9" max="9" width="14.42578125" bestFit="1" customWidth="1"/>
    <col min="10" max="10" width="10.140625" bestFit="1" customWidth="1"/>
    <col min="11" max="11" width="11.28515625" bestFit="1" customWidth="1"/>
    <col min="12" max="12" width="15.85546875" bestFit="1" customWidth="1"/>
    <col min="13" max="13" width="10" bestFit="1" customWidth="1"/>
    <col min="14" max="14" width="8.28515625" bestFit="1" customWidth="1"/>
    <col min="15" max="15" width="8.7109375" bestFit="1" customWidth="1"/>
    <col min="16" max="16" width="5.85546875" bestFit="1" customWidth="1"/>
    <col min="17" max="17" width="8.42578125" bestFit="1" customWidth="1"/>
    <col min="18" max="19" width="5.85546875" bestFit="1" customWidth="1"/>
    <col min="20" max="21" width="9" bestFit="1" customWidth="1"/>
    <col min="22" max="23" width="14.42578125" bestFit="1" customWidth="1"/>
    <col min="24" max="24" width="16.42578125" bestFit="1" customWidth="1"/>
    <col min="25" max="25" width="8.7109375" bestFit="1" customWidth="1"/>
    <col min="26" max="26" width="8.28515625" bestFit="1" customWidth="1"/>
    <col min="27" max="27" width="8.7109375" bestFit="1" customWidth="1"/>
    <col min="28" max="28" width="8.5703125" bestFit="1" customWidth="1"/>
    <col min="29" max="29" width="9" bestFit="1" customWidth="1"/>
    <col min="30" max="31" width="15.42578125" bestFit="1" customWidth="1"/>
    <col min="32" max="32" width="14.42578125" bestFit="1" customWidth="1"/>
    <col min="33" max="33" width="7.85546875" bestFit="1" customWidth="1"/>
    <col min="34" max="34" width="3.85546875" bestFit="1" customWidth="1"/>
  </cols>
  <sheetData>
    <row r="1" spans="1:14" ht="30" customHeight="1" x14ac:dyDescent="0.25">
      <c r="A1" s="2" t="s">
        <v>0</v>
      </c>
      <c r="B1" s="2" t="s">
        <v>1</v>
      </c>
      <c r="C1" s="2" t="s">
        <v>2</v>
      </c>
      <c r="D1" s="2" t="s">
        <v>4</v>
      </c>
      <c r="E1" s="2" t="s">
        <v>7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4:H33"/>
  <sheetViews>
    <sheetView workbookViewId="0">
      <selection activeCell="C7" sqref="C7"/>
    </sheetView>
  </sheetViews>
  <sheetFormatPr defaultRowHeight="15" x14ac:dyDescent="0.25"/>
  <cols>
    <col min="1" max="3" width="9.140625" style="6"/>
    <col min="4" max="4" width="6.85546875" style="6" customWidth="1"/>
    <col min="5" max="5" width="3.85546875" style="6" customWidth="1"/>
    <col min="6" max="6" width="40.42578125" style="6" customWidth="1"/>
    <col min="7" max="7" width="37.85546875" style="6" customWidth="1"/>
    <col min="8" max="8" width="45.85546875" style="6" customWidth="1"/>
    <col min="9" max="9" width="24.28515625" style="6" bestFit="1" customWidth="1"/>
    <col min="10" max="16384" width="9.140625" style="6"/>
  </cols>
  <sheetData>
    <row r="4" spans="6:8" s="7" customFormat="1" ht="30" customHeight="1" x14ac:dyDescent="0.25">
      <c r="F4" s="8" t="s">
        <v>163</v>
      </c>
      <c r="G4" s="8" t="s">
        <v>162</v>
      </c>
      <c r="H4" s="8" t="s">
        <v>164</v>
      </c>
    </row>
    <row r="5" spans="6:8" ht="21" x14ac:dyDescent="0.35">
      <c r="F5" s="17" t="s">
        <v>173</v>
      </c>
      <c r="G5" s="11">
        <f>COUNTIFS(Sheet1!$H$2:$H$99980,'Total Summary'!F5,Sheet1!$E$2:$E$99980,"COMP")</f>
        <v>1</v>
      </c>
      <c r="H5" s="11">
        <f>COUNTIFS(Sheet1!$H$2:$H$99980,'Total Summary'!F5,Sheet1!$E$2:$E$99980,"&lt;&gt;COMP",Sheet1!$E$2:$E$99980,"&lt;&gt;CAN")</f>
        <v>0</v>
      </c>
    </row>
    <row r="6" spans="6:8" ht="21" x14ac:dyDescent="0.35">
      <c r="F6" s="17" t="s">
        <v>176</v>
      </c>
      <c r="G6" s="11">
        <f>COUNTIFS(Sheet1!$H$2:$H$99980,'Total Summary'!F6,Sheet1!$E$2:$E$99980,"COMP")</f>
        <v>1</v>
      </c>
      <c r="H6" s="11">
        <f>COUNTIFS(Sheet1!$H$2:$H$99980,'Total Summary'!F6,Sheet1!$E$2:$E$99980,"&lt;&gt;COMP",Sheet1!$E$2:$E$99980,"&lt;&gt;CAN")</f>
        <v>0</v>
      </c>
    </row>
    <row r="7" spans="6:8" ht="21" x14ac:dyDescent="0.35">
      <c r="F7" s="17" t="s">
        <v>174</v>
      </c>
      <c r="G7" s="11">
        <f>COUNTIFS(Sheet1!$H$2:$H$99980,'Total Summary'!F7,Sheet1!$E$2:$E$99980,"COMP")</f>
        <v>1</v>
      </c>
      <c r="H7" s="11">
        <f>COUNTIFS(Sheet1!$H$2:$H$99980,'Total Summary'!F7,Sheet1!$E$2:$E$99980,"&lt;&gt;COMP",Sheet1!$E$2:$E$99980,"&lt;&gt;CAN")</f>
        <v>0</v>
      </c>
    </row>
    <row r="8" spans="6:8" ht="21" x14ac:dyDescent="0.35">
      <c r="F8" s="17" t="s">
        <v>180</v>
      </c>
      <c r="G8" s="11">
        <f>COUNTIFS(Sheet1!$H$2:$H$99980,'Total Summary'!F8,Sheet1!$E$2:$E$99980,"COMP")</f>
        <v>1</v>
      </c>
      <c r="H8" s="11">
        <f>COUNTIFS(Sheet1!$H$2:$H$99980,'Total Summary'!F8,Sheet1!$E$2:$E$99980,"&lt;&gt;COMP",Sheet1!$E$2:$E$99980,"&lt;&gt;CAN")</f>
        <v>0</v>
      </c>
    </row>
    <row r="9" spans="6:8" ht="21" x14ac:dyDescent="0.35">
      <c r="F9" s="17" t="s">
        <v>72</v>
      </c>
      <c r="G9" s="11">
        <f>COUNTIFS(Sheet1!$H$2:$H$99980,'Total Summary'!F9,Sheet1!$E$2:$E$99980,"COMP")</f>
        <v>1</v>
      </c>
      <c r="H9" s="11">
        <f>COUNTIFS(Sheet1!$H$2:$H$99980,'Total Summary'!F9,Sheet1!$E$2:$E$99980,"&lt;&gt;COMP",Sheet1!$E$2:$E$99980,"&lt;&gt;CAN")</f>
        <v>0</v>
      </c>
    </row>
    <row r="10" spans="6:8" ht="21" x14ac:dyDescent="0.35">
      <c r="F10" s="17" t="s">
        <v>160</v>
      </c>
      <c r="G10" s="11">
        <f>COUNTIFS(Sheet1!$H$2:$H$99980,'Total Summary'!F10,Sheet1!$E$2:$E$99980,"COMP")</f>
        <v>1</v>
      </c>
      <c r="H10" s="11">
        <f>COUNTIFS(Sheet1!$H$2:$H$99980,'Total Summary'!F10,Sheet1!$E$2:$E$99980,"&lt;&gt;COMP",Sheet1!$E$2:$E$99980,"&lt;&gt;CAN")</f>
        <v>0</v>
      </c>
    </row>
    <row r="11" spans="6:8" ht="21" x14ac:dyDescent="0.35">
      <c r="F11" s="16" t="s">
        <v>159</v>
      </c>
      <c r="G11" s="11">
        <f>COUNTIFS(Sheet1!$H$2:$H$99980,'Total Summary'!F11,Sheet1!$E$2:$E$99980,"COMP")</f>
        <v>1</v>
      </c>
      <c r="H11" s="11">
        <f>COUNTIFS(Sheet1!$H$2:$H$99980,'Total Summary'!F11,Sheet1!$E$2:$E$99980,"&lt;&gt;COMP",Sheet1!$E$2:$E$99980,"&lt;&gt;CAN")</f>
        <v>0</v>
      </c>
    </row>
    <row r="12" spans="6:8" ht="21" x14ac:dyDescent="0.35">
      <c r="F12" s="17" t="s">
        <v>175</v>
      </c>
      <c r="G12" s="11">
        <f>COUNTIFS(Sheet1!$H$2:$H$99980,'Total Summary'!F12,Sheet1!$E$2:$E$99980,"COMP")</f>
        <v>1</v>
      </c>
      <c r="H12" s="11">
        <f>COUNTIFS(Sheet1!$H$2:$H$99980,'Total Summary'!F12,Sheet1!$E$2:$E$99980,"&lt;&gt;COMP",Sheet1!$E$2:$E$99980,"&lt;&gt;CAN")</f>
        <v>0</v>
      </c>
    </row>
    <row r="13" spans="6:8" ht="21" x14ac:dyDescent="0.35">
      <c r="F13" s="17" t="s">
        <v>63</v>
      </c>
      <c r="G13" s="11">
        <f>COUNTIFS(Sheet1!$H$2:$H$99980,'Total Summary'!F13,Sheet1!$E$2:$E$99980,"COMP")</f>
        <v>1</v>
      </c>
      <c r="H13" s="11">
        <f>COUNTIFS(Sheet1!$H$2:$H$99980,'Total Summary'!F13,Sheet1!$E$2:$E$99980,"&lt;&gt;COMP",Sheet1!$E$2:$E$99980,"&lt;&gt;CAN")</f>
        <v>0</v>
      </c>
    </row>
    <row r="14" spans="6:8" ht="21" x14ac:dyDescent="0.35">
      <c r="F14" s="17" t="s">
        <v>177</v>
      </c>
      <c r="G14" s="11">
        <f>COUNTIFS(Sheet1!$H$2:$H$99980,'Total Summary'!F14,Sheet1!$E$2:$E$99980,"COMP")</f>
        <v>1</v>
      </c>
      <c r="H14" s="11">
        <f>COUNTIFS(Sheet1!$H$2:$H$99980,'Total Summary'!F14,Sheet1!$E$2:$E$99980,"&lt;&gt;COMP",Sheet1!$E$2:$E$99980,"&lt;&gt;CAN")</f>
        <v>0</v>
      </c>
    </row>
    <row r="15" spans="6:8" ht="21" x14ac:dyDescent="0.35">
      <c r="F15" s="17" t="s">
        <v>184</v>
      </c>
      <c r="G15" s="11">
        <f>COUNTIFS(Sheet1!$H$2:$H$99980,'Total Summary'!F15,Sheet1!$E$2:$E$99980,"COMP")</f>
        <v>1</v>
      </c>
      <c r="H15" s="11">
        <f>COUNTIFS(Sheet1!$H$2:$H$99980,'Total Summary'!F15,Sheet1!$E$2:$E$99980,"&lt;&gt;COMP",Sheet1!$E$2:$E$99980,"&lt;&gt;CAN")</f>
        <v>0</v>
      </c>
    </row>
    <row r="16" spans="6:8" ht="21" x14ac:dyDescent="0.35">
      <c r="F16" s="17" t="s">
        <v>61</v>
      </c>
      <c r="G16" s="11">
        <f>COUNTIFS(Sheet1!$H$2:$H$99980,'Total Summary'!F16,Sheet1!$E$2:$E$99980,"COMP")</f>
        <v>1</v>
      </c>
      <c r="H16" s="11">
        <f>COUNTIFS(Sheet1!$H$2:$H$99980,'Total Summary'!F16,Sheet1!$E$2:$E$99980,"&lt;&gt;COMP",Sheet1!$E$2:$E$99980,"&lt;&gt;CAN")</f>
        <v>0</v>
      </c>
    </row>
    <row r="17" spans="6:8" ht="21" x14ac:dyDescent="0.35">
      <c r="F17" s="15" t="s">
        <v>42</v>
      </c>
      <c r="G17" s="11">
        <f>COUNTIFS(Sheet1!$H$2:$H$99980,'Total Summary'!F17,Sheet1!$E$2:$E$99980,"COMP")</f>
        <v>1</v>
      </c>
      <c r="H17" s="11">
        <f>COUNTIFS(Sheet1!$H$2:$H$99980,'Total Summary'!F17,Sheet1!$E$2:$E$99980,"&lt;&gt;COMP",Sheet1!$E$2:$E$99980,"&lt;&gt;CAN")</f>
        <v>0</v>
      </c>
    </row>
    <row r="18" spans="6:8" ht="21" x14ac:dyDescent="0.35">
      <c r="F18" s="17" t="s">
        <v>44</v>
      </c>
      <c r="G18" s="11">
        <f>COUNTIFS(Sheet1!$H$2:$H$99980,'Total Summary'!F18,Sheet1!$E$2:$E$99980,"COMP")</f>
        <v>1</v>
      </c>
      <c r="H18" s="11">
        <f>COUNTIFS(Sheet1!$H$2:$H$99980,'Total Summary'!F18,Sheet1!$E$2:$E$99980,"&lt;&gt;COMP",Sheet1!$E$2:$E$99980,"&lt;&gt;CAN")</f>
        <v>0</v>
      </c>
    </row>
    <row r="19" spans="6:8" ht="21" x14ac:dyDescent="0.35">
      <c r="F19" s="17" t="s">
        <v>178</v>
      </c>
      <c r="G19" s="11">
        <f>COUNTIFS(Sheet1!$H$2:$H$99980,'Total Summary'!F19,Sheet1!$E$2:$E$99980,"COMP")</f>
        <v>1</v>
      </c>
      <c r="H19" s="11">
        <f>COUNTIFS(Sheet1!$H$2:$H$99980,'Total Summary'!F19,Sheet1!$E$2:$E$99980,"&lt;&gt;COMP",Sheet1!$E$2:$E$99980,"&lt;&gt;CAN")</f>
        <v>0</v>
      </c>
    </row>
    <row r="20" spans="6:8" ht="21" x14ac:dyDescent="0.35">
      <c r="F20" s="17" t="s">
        <v>157</v>
      </c>
      <c r="G20" s="11">
        <f>COUNTIFS(Sheet1!$H$2:$H$99980,'Total Summary'!F20,Sheet1!$E$2:$E$99980,"COMP")</f>
        <v>1</v>
      </c>
      <c r="H20" s="11">
        <f>COUNTIFS(Sheet1!$H$2:$H$99980,'Total Summary'!F20,Sheet1!$E$2:$E$99980,"&lt;&gt;COMP",Sheet1!$E$2:$E$99980,"&lt;&gt;CAN")</f>
        <v>0</v>
      </c>
    </row>
    <row r="21" spans="6:8" ht="21" x14ac:dyDescent="0.35">
      <c r="F21" s="17" t="s">
        <v>188</v>
      </c>
      <c r="G21" s="11">
        <f>COUNTIFS(Sheet1!$H$2:$H$99980,'Total Summary'!F21,Sheet1!$E$2:$E$99980,"COMP")</f>
        <v>1</v>
      </c>
      <c r="H21" s="11">
        <f>COUNTIFS(Sheet1!$H$2:$H$99980,'Total Summary'!F21,Sheet1!$E$2:$E$99980,"&lt;&gt;COMP",Sheet1!$E$2:$E$99980,"&lt;&gt;CAN")</f>
        <v>0</v>
      </c>
    </row>
    <row r="22" spans="6:8" ht="21" x14ac:dyDescent="0.35">
      <c r="F22" s="16" t="s">
        <v>158</v>
      </c>
      <c r="G22" s="11">
        <f>COUNTIFS(Sheet1!$H$2:$H$99980,'Total Summary'!F22,Sheet1!$E$2:$E$99980,"COMP")</f>
        <v>1</v>
      </c>
      <c r="H22" s="11">
        <f>COUNTIFS(Sheet1!$H$2:$H$99980,'Total Summary'!F22,Sheet1!$E$2:$E$99980,"&lt;&gt;COMP",Sheet1!$E$2:$E$99980,"&lt;&gt;CAN")</f>
        <v>0</v>
      </c>
    </row>
    <row r="23" spans="6:8" ht="21" x14ac:dyDescent="0.35">
      <c r="F23" s="17" t="s">
        <v>185</v>
      </c>
      <c r="G23" s="11">
        <f>COUNTIFS(Sheet1!$H$2:$H$99980,'Total Summary'!F23,Sheet1!$E$2:$E$99980,"COMP")</f>
        <v>1</v>
      </c>
      <c r="H23" s="11">
        <f>COUNTIFS(Sheet1!$H$2:$H$99980,'Total Summary'!F23,Sheet1!$E$2:$E$99980,"&lt;&gt;COMP",Sheet1!$E$2:$E$99980,"&lt;&gt;CAN")</f>
        <v>0</v>
      </c>
    </row>
    <row r="24" spans="6:8" ht="21" x14ac:dyDescent="0.35">
      <c r="F24" s="17" t="s">
        <v>179</v>
      </c>
      <c r="G24" s="11">
        <f>COUNTIFS(Sheet1!$H$2:$H$99980,'Total Summary'!F24,Sheet1!$E$2:$E$99980,"COMP")</f>
        <v>1</v>
      </c>
      <c r="H24" s="11">
        <f>COUNTIFS(Sheet1!$H$2:$H$99980,'Total Summary'!F24,Sheet1!$E$2:$E$99980,"&lt;&gt;COMP",Sheet1!$E$2:$E$99980,"&lt;&gt;CAN")</f>
        <v>0</v>
      </c>
    </row>
    <row r="25" spans="6:8" ht="21" x14ac:dyDescent="0.35">
      <c r="F25" s="17" t="s">
        <v>187</v>
      </c>
      <c r="G25" s="11">
        <f>COUNTIFS(Sheet1!$H$2:$H$99980,'Total Summary'!F25,Sheet1!$E$2:$E$99980,"COMP")</f>
        <v>1</v>
      </c>
      <c r="H25" s="11">
        <f>COUNTIFS(Sheet1!$H$2:$H$99980,'Total Summary'!F25,Sheet1!$E$2:$E$99980,"&lt;&gt;COMP",Sheet1!$E$2:$E$99980,"&lt;&gt;CAN")</f>
        <v>0</v>
      </c>
    </row>
    <row r="26" spans="6:8" ht="21" x14ac:dyDescent="0.35">
      <c r="F26" s="16" t="s">
        <v>89</v>
      </c>
      <c r="G26" s="11">
        <f>COUNTIFS(Sheet1!$H$2:$H$99980,'Total Summary'!F26,Sheet1!$E$2:$E$99980,"COMP")</f>
        <v>1</v>
      </c>
      <c r="H26" s="11">
        <f>COUNTIFS(Sheet1!$H$2:$H$99980,'Total Summary'!F26,Sheet1!$E$2:$E$99980,"&lt;&gt;COMP",Sheet1!$E$2:$E$99980,"&lt;&gt;CAN")</f>
        <v>0</v>
      </c>
    </row>
    <row r="27" spans="6:8" ht="21" x14ac:dyDescent="0.35">
      <c r="F27" s="16" t="s">
        <v>161</v>
      </c>
      <c r="G27" s="11">
        <f>COUNTIFS(Sheet1!$H$2:$H$99980,'Total Summary'!F27,Sheet1!$E$2:$E$99980,"COMP")</f>
        <v>1</v>
      </c>
      <c r="H27" s="11">
        <f>COUNTIFS(Sheet1!$H$2:$H$99980,'Total Summary'!F27,Sheet1!$E$2:$E$99980,"&lt;&gt;COMP",Sheet1!$E$2:$E$99980,"&lt;&gt;CAN")</f>
        <v>0</v>
      </c>
    </row>
    <row r="28" spans="6:8" ht="21" x14ac:dyDescent="0.35">
      <c r="F28" s="17" t="s">
        <v>181</v>
      </c>
      <c r="G28" s="11">
        <f>COUNTIFS(Sheet1!$H$2:$H$99980,'Total Summary'!F28,Sheet1!$E$2:$E$99980,"COMP")</f>
        <v>1</v>
      </c>
      <c r="H28" s="11">
        <f>COUNTIFS(Sheet1!$H$2:$H$99980,'Total Summary'!F28,Sheet1!$E$2:$E$99980,"&lt;&gt;COMP",Sheet1!$E$2:$E$99980,"&lt;&gt;CAN")</f>
        <v>0</v>
      </c>
    </row>
    <row r="29" spans="6:8" ht="21" x14ac:dyDescent="0.35">
      <c r="F29" s="17" t="s">
        <v>182</v>
      </c>
      <c r="G29" s="11">
        <f>COUNTIFS(Sheet1!$H$2:$H$99980,'Total Summary'!F29,Sheet1!$E$2:$E$99980,"COMP")</f>
        <v>1</v>
      </c>
      <c r="H29" s="11">
        <f>COUNTIFS(Sheet1!$H$2:$H$99980,'Total Summary'!F29,Sheet1!$E$2:$E$99980,"&lt;&gt;COMP",Sheet1!$E$2:$E$99980,"&lt;&gt;CAN")</f>
        <v>0</v>
      </c>
    </row>
    <row r="30" spans="6:8" ht="21" x14ac:dyDescent="0.35">
      <c r="F30" s="17" t="s">
        <v>91</v>
      </c>
      <c r="G30" s="11">
        <f>COUNTIFS(Sheet1!$H$2:$H$99980,'Total Summary'!F30,Sheet1!$E$2:$E$99980,"COMP")</f>
        <v>1</v>
      </c>
      <c r="H30" s="11">
        <f>COUNTIFS(Sheet1!$H$2:$H$99980,'Total Summary'!F30,Sheet1!$E$2:$E$99980,"&lt;&gt;COMP",Sheet1!$E$2:$E$99980,"&lt;&gt;CAN")</f>
        <v>0</v>
      </c>
    </row>
    <row r="31" spans="6:8" ht="21" x14ac:dyDescent="0.35">
      <c r="F31" s="17" t="s">
        <v>183</v>
      </c>
      <c r="G31" s="11">
        <f>COUNTIFS(Sheet1!$H$2:$H$99980,'Total Summary'!F31,Sheet1!$E$2:$E$99980,"COMP")</f>
        <v>1</v>
      </c>
      <c r="H31" s="11">
        <f>COUNTIFS(Sheet1!$H$2:$H$99980,'Total Summary'!F31,Sheet1!$E$2:$E$99980,"&lt;&gt;COMP",Sheet1!$E$2:$E$99980,"&lt;&gt;CAN")</f>
        <v>0</v>
      </c>
    </row>
    <row r="32" spans="6:8" ht="21" x14ac:dyDescent="0.35">
      <c r="F32" s="17" t="s">
        <v>81</v>
      </c>
      <c r="G32" s="11">
        <f>COUNTIFS(Sheet1!$H$2:$H$99980,'Total Summary'!F32,Sheet1!$E$2:$E$99980,"COMP")</f>
        <v>1</v>
      </c>
      <c r="H32" s="11">
        <f>COUNTIFS(Sheet1!$H$2:$H$99980,'Total Summary'!F32,Sheet1!$E$2:$E$99980,"&lt;&gt;COMP",Sheet1!$E$2:$E$99980,"&lt;&gt;CAN")</f>
        <v>0</v>
      </c>
    </row>
    <row r="33" spans="6:8" ht="21" x14ac:dyDescent="0.35">
      <c r="F33" s="17" t="s">
        <v>186</v>
      </c>
      <c r="G33" s="11">
        <f>COUNTIFS(Sheet1!$H$2:$H$99980,'Total Summary'!F33,Sheet1!$E$2:$E$99980,"COMP")</f>
        <v>1</v>
      </c>
      <c r="H33" s="11">
        <f>COUNTIFS(Sheet1!$H$2:$H$99980,'Total Summary'!F33,Sheet1!$E$2:$E$99980,"&lt;&gt;COMP",Sheet1!$E$2:$E$99980,"&lt;&gt;CAN")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"/>
  <sheetViews>
    <sheetView workbookViewId="0">
      <selection activeCell="H1" sqref="H1"/>
    </sheetView>
  </sheetViews>
  <sheetFormatPr defaultRowHeight="15" x14ac:dyDescent="0.25"/>
  <cols>
    <col min="1" max="1" width="11" bestFit="1" customWidth="1"/>
    <col min="2" max="2" width="36.5703125" bestFit="1" customWidth="1"/>
    <col min="3" max="3" width="9.28515625" bestFit="1" customWidth="1"/>
    <col min="4" max="4" width="10.85546875" bestFit="1" customWidth="1"/>
    <col min="5" max="5" width="9.28515625" style="10" bestFit="1" customWidth="1"/>
    <col min="6" max="6" width="9.5703125" bestFit="1" customWidth="1"/>
    <col min="7" max="7" width="14.140625" bestFit="1" customWidth="1"/>
    <col min="8" max="8" width="29.28515625" style="14" customWidth="1"/>
    <col min="9" max="9" width="10" bestFit="1" customWidth="1"/>
    <col min="10" max="10" width="30" bestFit="1" customWidth="1"/>
    <col min="11" max="11" width="25.140625" bestFit="1" customWidth="1"/>
    <col min="12" max="12" width="34.42578125" bestFit="1" customWidth="1"/>
    <col min="13" max="13" width="10.28515625" bestFit="1" customWidth="1"/>
    <col min="14" max="14" width="12.85546875" bestFit="1" customWidth="1"/>
    <col min="15" max="15" width="7" bestFit="1" customWidth="1"/>
    <col min="16" max="16" width="7.7109375" bestFit="1" customWidth="1"/>
    <col min="17" max="17" width="16.28515625" bestFit="1" customWidth="1"/>
    <col min="18" max="18" width="13.28515625" bestFit="1" customWidth="1"/>
    <col min="19" max="19" width="13.5703125" bestFit="1" customWidth="1"/>
    <col min="20" max="20" width="10.5703125" bestFit="1" customWidth="1"/>
    <col min="21" max="21" width="8.42578125" bestFit="1" customWidth="1"/>
    <col min="22" max="28" width="16.42578125" bestFit="1" customWidth="1"/>
    <col min="29" max="29" width="11" bestFit="1" customWidth="1"/>
    <col min="30" max="30" width="11.28515625" bestFit="1" customWidth="1"/>
    <col min="31" max="31" width="8.28515625" bestFit="1" customWidth="1"/>
    <col min="32" max="32" width="9.42578125" bestFit="1" customWidth="1"/>
    <col min="33" max="33" width="8.5703125" bestFit="1" customWidth="1"/>
    <col min="34" max="34" width="13.28515625" bestFit="1" customWidth="1"/>
    <col min="35" max="35" width="12.140625" bestFit="1" customWidth="1"/>
    <col min="36" max="36" width="13.42578125" bestFit="1" customWidth="1"/>
    <col min="37" max="37" width="10.85546875" bestFit="1" customWidth="1"/>
    <col min="38" max="38" width="3.85546875" bestFit="1" customWidth="1"/>
  </cols>
  <sheetData>
    <row r="1" spans="1:38" s="3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2" t="s">
        <v>7</v>
      </c>
      <c r="I1" s="1" t="s">
        <v>8</v>
      </c>
      <c r="J1" s="1" t="s">
        <v>7</v>
      </c>
      <c r="K1" s="1" t="s">
        <v>9</v>
      </c>
      <c r="L1" s="1" t="s">
        <v>7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</row>
    <row r="2" spans="1:38" s="3" customFormat="1" ht="15" customHeight="1" x14ac:dyDescent="0.25">
      <c r="A2" s="1" t="s">
        <v>36</v>
      </c>
      <c r="B2" s="1" t="s">
        <v>37</v>
      </c>
      <c r="C2" s="1" t="s">
        <v>38</v>
      </c>
      <c r="D2" s="1">
        <v>3</v>
      </c>
      <c r="E2" s="9" t="s">
        <v>39</v>
      </c>
      <c r="F2" s="1" t="s">
        <v>40</v>
      </c>
      <c r="G2" s="1" t="s">
        <v>41</v>
      </c>
      <c r="H2" s="13" t="s">
        <v>173</v>
      </c>
      <c r="I2" s="1" t="s">
        <v>43</v>
      </c>
      <c r="J2" s="1" t="s">
        <v>44</v>
      </c>
      <c r="K2" s="4"/>
      <c r="L2" s="4" t="s">
        <v>45</v>
      </c>
      <c r="M2" s="1" t="s">
        <v>46</v>
      </c>
      <c r="N2" s="1" t="s">
        <v>47</v>
      </c>
      <c r="O2" s="1" t="s">
        <v>48</v>
      </c>
      <c r="P2" s="1" t="s">
        <v>49</v>
      </c>
      <c r="Q2" s="4" t="s">
        <v>45</v>
      </c>
      <c r="R2" s="4" t="s">
        <v>45</v>
      </c>
      <c r="S2" s="4" t="s">
        <v>45</v>
      </c>
      <c r="T2" s="4" t="s">
        <v>45</v>
      </c>
      <c r="U2" s="4" t="s">
        <v>45</v>
      </c>
      <c r="V2" s="5">
        <v>42764.3125</v>
      </c>
      <c r="W2" s="5">
        <v>42764.427083333336</v>
      </c>
      <c r="X2" s="5">
        <v>42764.3125</v>
      </c>
      <c r="Y2" s="5">
        <v>42764.427083333336</v>
      </c>
      <c r="Z2" s="5">
        <v>42764.416666666664</v>
      </c>
      <c r="AA2" s="5">
        <v>42764.541666666664</v>
      </c>
      <c r="AB2" s="5">
        <v>42722.944050925929</v>
      </c>
      <c r="AC2" s="4" t="s">
        <v>45</v>
      </c>
      <c r="AD2" s="4" t="s">
        <v>45</v>
      </c>
      <c r="AE2" s="4" t="s">
        <v>45</v>
      </c>
      <c r="AF2" s="4" t="s">
        <v>45</v>
      </c>
      <c r="AG2" s="4" t="s">
        <v>45</v>
      </c>
      <c r="AH2" s="4" t="s">
        <v>45</v>
      </c>
      <c r="AI2" s="4" t="s">
        <v>45</v>
      </c>
      <c r="AJ2" s="4" t="s">
        <v>45</v>
      </c>
      <c r="AK2" s="4" t="s">
        <v>45</v>
      </c>
      <c r="AL2" s="1" t="s">
        <v>50</v>
      </c>
    </row>
    <row r="3" spans="1:38" s="3" customFormat="1" ht="15" customHeight="1" x14ac:dyDescent="0.25">
      <c r="A3" s="1" t="s">
        <v>51</v>
      </c>
      <c r="B3" s="1" t="s">
        <v>37</v>
      </c>
      <c r="C3" s="1" t="s">
        <v>38</v>
      </c>
      <c r="D3" s="1">
        <v>3</v>
      </c>
      <c r="E3" s="9" t="s">
        <v>39</v>
      </c>
      <c r="F3" s="1" t="s">
        <v>52</v>
      </c>
      <c r="G3" s="1" t="s">
        <v>41</v>
      </c>
      <c r="H3" s="13" t="s">
        <v>176</v>
      </c>
      <c r="I3" s="1" t="s">
        <v>53</v>
      </c>
      <c r="J3" s="1" t="s">
        <v>54</v>
      </c>
      <c r="K3" s="4" t="s">
        <v>45</v>
      </c>
      <c r="L3" s="4" t="s">
        <v>45</v>
      </c>
      <c r="M3" s="1" t="s">
        <v>55</v>
      </c>
      <c r="N3" s="1" t="s">
        <v>56</v>
      </c>
      <c r="O3" s="4" t="s">
        <v>45</v>
      </c>
      <c r="P3" s="1" t="s">
        <v>55</v>
      </c>
      <c r="Q3" s="4" t="s">
        <v>45</v>
      </c>
      <c r="R3" s="4" t="s">
        <v>45</v>
      </c>
      <c r="S3" s="4" t="s">
        <v>45</v>
      </c>
      <c r="T3" s="4" t="s">
        <v>45</v>
      </c>
      <c r="U3" s="4" t="s">
        <v>45</v>
      </c>
      <c r="V3" s="5">
        <v>42614.3125</v>
      </c>
      <c r="W3" s="5">
        <v>42614.40625</v>
      </c>
      <c r="X3" s="5">
        <v>42614.3125</v>
      </c>
      <c r="Y3" s="5">
        <v>42614.40625</v>
      </c>
      <c r="Z3" s="5">
        <v>42633.375</v>
      </c>
      <c r="AA3" s="5">
        <v>42633.416666666664</v>
      </c>
      <c r="AB3" s="5">
        <v>42604.961400462962</v>
      </c>
      <c r="AC3" s="4" t="s">
        <v>45</v>
      </c>
      <c r="AD3" s="4" t="s">
        <v>45</v>
      </c>
      <c r="AE3" s="4" t="s">
        <v>45</v>
      </c>
      <c r="AF3" s="4" t="s">
        <v>45</v>
      </c>
      <c r="AG3" s="4" t="s">
        <v>45</v>
      </c>
      <c r="AH3" s="4" t="s">
        <v>45</v>
      </c>
      <c r="AI3" s="4" t="s">
        <v>45</v>
      </c>
      <c r="AJ3" s="4" t="s">
        <v>45</v>
      </c>
      <c r="AK3" s="4" t="s">
        <v>45</v>
      </c>
      <c r="AL3" s="1" t="s">
        <v>50</v>
      </c>
    </row>
    <row r="4" spans="1:38" s="3" customFormat="1" ht="15" customHeight="1" x14ac:dyDescent="0.25">
      <c r="A4" s="1" t="s">
        <v>57</v>
      </c>
      <c r="B4" s="1" t="s">
        <v>37</v>
      </c>
      <c r="C4" s="1" t="s">
        <v>38</v>
      </c>
      <c r="D4" s="1">
        <v>3</v>
      </c>
      <c r="E4" s="9" t="s">
        <v>39</v>
      </c>
      <c r="F4" s="1" t="s">
        <v>52</v>
      </c>
      <c r="G4" s="1" t="s">
        <v>41</v>
      </c>
      <c r="H4" s="13" t="s">
        <v>174</v>
      </c>
      <c r="I4" s="1" t="s">
        <v>53</v>
      </c>
      <c r="J4" s="1" t="s">
        <v>54</v>
      </c>
      <c r="K4" s="4" t="s">
        <v>45</v>
      </c>
      <c r="L4" s="4" t="s">
        <v>45</v>
      </c>
      <c r="M4" s="1" t="s">
        <v>55</v>
      </c>
      <c r="N4" s="1" t="s">
        <v>56</v>
      </c>
      <c r="O4" s="4" t="s">
        <v>45</v>
      </c>
      <c r="P4" s="1" t="s">
        <v>55</v>
      </c>
      <c r="Q4" s="4" t="s">
        <v>45</v>
      </c>
      <c r="R4" s="4" t="s">
        <v>45</v>
      </c>
      <c r="S4" s="4" t="s">
        <v>45</v>
      </c>
      <c r="T4" s="4" t="s">
        <v>45</v>
      </c>
      <c r="U4" s="4" t="s">
        <v>45</v>
      </c>
      <c r="V4" s="5">
        <v>42631.3125</v>
      </c>
      <c r="W4" s="5">
        <v>42631.40625</v>
      </c>
      <c r="X4" s="5">
        <v>42631.3125</v>
      </c>
      <c r="Y4" s="5">
        <v>42631.40625</v>
      </c>
      <c r="Z4" s="5">
        <v>42640.520833333336</v>
      </c>
      <c r="AA4" s="5">
        <v>42640.5625</v>
      </c>
      <c r="AB4" s="5">
        <v>42604.961435185185</v>
      </c>
      <c r="AC4" s="4" t="s">
        <v>45</v>
      </c>
      <c r="AD4" s="4" t="s">
        <v>45</v>
      </c>
      <c r="AE4" s="4" t="s">
        <v>45</v>
      </c>
      <c r="AF4" s="4" t="s">
        <v>45</v>
      </c>
      <c r="AG4" s="4" t="s">
        <v>45</v>
      </c>
      <c r="AH4" s="4" t="s">
        <v>45</v>
      </c>
      <c r="AI4" s="4" t="s">
        <v>45</v>
      </c>
      <c r="AJ4" s="4" t="s">
        <v>45</v>
      </c>
      <c r="AK4" s="4" t="s">
        <v>45</v>
      </c>
      <c r="AL4" s="1" t="s">
        <v>50</v>
      </c>
    </row>
    <row r="5" spans="1:38" s="3" customFormat="1" ht="15" customHeight="1" x14ac:dyDescent="0.25">
      <c r="A5" s="1" t="s">
        <v>58</v>
      </c>
      <c r="B5" s="1" t="s">
        <v>37</v>
      </c>
      <c r="C5" s="1" t="s">
        <v>38</v>
      </c>
      <c r="D5" s="1">
        <v>3</v>
      </c>
      <c r="E5" s="9" t="s">
        <v>39</v>
      </c>
      <c r="F5" s="1" t="s">
        <v>59</v>
      </c>
      <c r="G5" s="1" t="s">
        <v>60</v>
      </c>
      <c r="H5" s="12" t="s">
        <v>180</v>
      </c>
      <c r="I5" s="1" t="s">
        <v>62</v>
      </c>
      <c r="J5" s="1" t="s">
        <v>63</v>
      </c>
      <c r="K5" s="4" t="s">
        <v>45</v>
      </c>
      <c r="L5" s="4" t="s">
        <v>45</v>
      </c>
      <c r="M5" s="1" t="s">
        <v>64</v>
      </c>
      <c r="N5" s="1" t="s">
        <v>65</v>
      </c>
      <c r="O5" s="4" t="s">
        <v>45</v>
      </c>
      <c r="P5" s="1" t="s">
        <v>66</v>
      </c>
      <c r="Q5" s="4" t="s">
        <v>45</v>
      </c>
      <c r="R5" s="4" t="s">
        <v>45</v>
      </c>
      <c r="S5" s="4" t="s">
        <v>45</v>
      </c>
      <c r="T5" s="4" t="s">
        <v>45</v>
      </c>
      <c r="U5" s="4" t="s">
        <v>45</v>
      </c>
      <c r="V5" s="5">
        <v>42614.375</v>
      </c>
      <c r="W5" s="5">
        <v>42614.458333333336</v>
      </c>
      <c r="X5" s="5">
        <v>42614.375</v>
      </c>
      <c r="Y5" s="5">
        <v>42614.458333333336</v>
      </c>
      <c r="Z5" s="5">
        <v>42614.416666666664</v>
      </c>
      <c r="AA5" s="5">
        <v>42614.520833333336</v>
      </c>
      <c r="AB5" s="5">
        <v>42604.961863425924</v>
      </c>
      <c r="AC5" s="4" t="s">
        <v>45</v>
      </c>
      <c r="AD5" s="4" t="s">
        <v>45</v>
      </c>
      <c r="AE5" s="4" t="s">
        <v>45</v>
      </c>
      <c r="AF5" s="4" t="s">
        <v>45</v>
      </c>
      <c r="AG5" s="4" t="s">
        <v>45</v>
      </c>
      <c r="AH5" s="4" t="s">
        <v>45</v>
      </c>
      <c r="AI5" s="4" t="s">
        <v>45</v>
      </c>
      <c r="AJ5" s="4" t="s">
        <v>45</v>
      </c>
      <c r="AK5" s="4" t="s">
        <v>45</v>
      </c>
      <c r="AL5" s="1" t="s">
        <v>50</v>
      </c>
    </row>
    <row r="6" spans="1:38" s="3" customFormat="1" ht="15" customHeight="1" x14ac:dyDescent="0.25">
      <c r="A6" s="1" t="s">
        <v>67</v>
      </c>
      <c r="B6" s="1" t="s">
        <v>37</v>
      </c>
      <c r="C6" s="1" t="s">
        <v>38</v>
      </c>
      <c r="D6" s="1">
        <v>3</v>
      </c>
      <c r="E6" s="9" t="s">
        <v>39</v>
      </c>
      <c r="F6" s="1" t="s">
        <v>59</v>
      </c>
      <c r="G6" s="1" t="s">
        <v>60</v>
      </c>
      <c r="H6" s="12" t="s">
        <v>72</v>
      </c>
      <c r="I6" s="1" t="s">
        <v>62</v>
      </c>
      <c r="J6" s="1" t="s">
        <v>63</v>
      </c>
      <c r="K6" s="4" t="s">
        <v>45</v>
      </c>
      <c r="L6" s="4" t="s">
        <v>45</v>
      </c>
      <c r="M6" s="1" t="s">
        <v>64</v>
      </c>
      <c r="N6" s="1" t="s">
        <v>65</v>
      </c>
      <c r="O6" s="4" t="s">
        <v>45</v>
      </c>
      <c r="P6" s="1" t="s">
        <v>66</v>
      </c>
      <c r="Q6" s="4" t="s">
        <v>45</v>
      </c>
      <c r="R6" s="4" t="s">
        <v>45</v>
      </c>
      <c r="S6" s="4" t="s">
        <v>45</v>
      </c>
      <c r="T6" s="4" t="s">
        <v>45</v>
      </c>
      <c r="U6" s="4" t="s">
        <v>45</v>
      </c>
      <c r="V6" s="5">
        <v>42615.375</v>
      </c>
      <c r="W6" s="5">
        <v>42615.458333333336</v>
      </c>
      <c r="X6" s="5">
        <v>42615.375</v>
      </c>
      <c r="Y6" s="5">
        <v>42615.458333333336</v>
      </c>
      <c r="Z6" s="5">
        <v>42615.375</v>
      </c>
      <c r="AA6" s="5">
        <v>42615.5</v>
      </c>
      <c r="AB6" s="5">
        <v>42604.961886574078</v>
      </c>
      <c r="AC6" s="4" t="s">
        <v>45</v>
      </c>
      <c r="AD6" s="4" t="s">
        <v>45</v>
      </c>
      <c r="AE6" s="4" t="s">
        <v>45</v>
      </c>
      <c r="AF6" s="4" t="s">
        <v>45</v>
      </c>
      <c r="AG6" s="4" t="s">
        <v>45</v>
      </c>
      <c r="AH6" s="4" t="s">
        <v>45</v>
      </c>
      <c r="AI6" s="4" t="s">
        <v>45</v>
      </c>
      <c r="AJ6" s="4" t="s">
        <v>45</v>
      </c>
      <c r="AK6" s="4" t="s">
        <v>45</v>
      </c>
      <c r="AL6" s="1" t="s">
        <v>50</v>
      </c>
    </row>
    <row r="7" spans="1:38" s="3" customFormat="1" ht="15" customHeight="1" x14ac:dyDescent="0.25">
      <c r="A7" s="1" t="s">
        <v>68</v>
      </c>
      <c r="B7" s="1" t="s">
        <v>37</v>
      </c>
      <c r="C7" s="1" t="s">
        <v>38</v>
      </c>
      <c r="D7" s="1">
        <v>3</v>
      </c>
      <c r="E7" s="9" t="s">
        <v>39</v>
      </c>
      <c r="F7" s="1" t="s">
        <v>59</v>
      </c>
      <c r="G7" s="1" t="s">
        <v>60</v>
      </c>
      <c r="H7" s="12" t="s">
        <v>160</v>
      </c>
      <c r="I7" s="1" t="s">
        <v>62</v>
      </c>
      <c r="J7" s="1" t="s">
        <v>63</v>
      </c>
      <c r="K7" s="4" t="s">
        <v>45</v>
      </c>
      <c r="L7" s="4" t="s">
        <v>45</v>
      </c>
      <c r="M7" s="1" t="s">
        <v>64</v>
      </c>
      <c r="N7" s="1" t="s">
        <v>65</v>
      </c>
      <c r="O7" s="4" t="s">
        <v>45</v>
      </c>
      <c r="P7" s="1" t="s">
        <v>66</v>
      </c>
      <c r="Q7" s="4" t="s">
        <v>45</v>
      </c>
      <c r="R7" s="4" t="s">
        <v>45</v>
      </c>
      <c r="S7" s="4" t="s">
        <v>45</v>
      </c>
      <c r="T7" s="4" t="s">
        <v>45</v>
      </c>
      <c r="U7" s="4" t="s">
        <v>45</v>
      </c>
      <c r="V7" s="5">
        <v>42616.375</v>
      </c>
      <c r="W7" s="5">
        <v>42616.458333333336</v>
      </c>
      <c r="X7" s="5">
        <v>42616.375</v>
      </c>
      <c r="Y7" s="5">
        <v>42616.458333333336</v>
      </c>
      <c r="Z7" s="5">
        <v>42616.333333333336</v>
      </c>
      <c r="AA7" s="5">
        <v>42616.458333333336</v>
      </c>
      <c r="AB7" s="5">
        <v>42604.961909722224</v>
      </c>
      <c r="AC7" s="4" t="s">
        <v>45</v>
      </c>
      <c r="AD7" s="4" t="s">
        <v>45</v>
      </c>
      <c r="AE7" s="4" t="s">
        <v>45</v>
      </c>
      <c r="AF7" s="4" t="s">
        <v>45</v>
      </c>
      <c r="AG7" s="4" t="s">
        <v>45</v>
      </c>
      <c r="AH7" s="4" t="s">
        <v>45</v>
      </c>
      <c r="AI7" s="4" t="s">
        <v>45</v>
      </c>
      <c r="AJ7" s="4" t="s">
        <v>45</v>
      </c>
      <c r="AK7" s="4" t="s">
        <v>45</v>
      </c>
      <c r="AL7" s="1" t="s">
        <v>50</v>
      </c>
    </row>
    <row r="8" spans="1:38" s="3" customFormat="1" ht="15" customHeight="1" x14ac:dyDescent="0.25">
      <c r="A8" s="1" t="s">
        <v>69</v>
      </c>
      <c r="B8" s="1" t="s">
        <v>37</v>
      </c>
      <c r="C8" s="1" t="s">
        <v>38</v>
      </c>
      <c r="D8" s="1">
        <v>3</v>
      </c>
      <c r="E8" s="9" t="s">
        <v>39</v>
      </c>
      <c r="F8" s="1" t="s">
        <v>70</v>
      </c>
      <c r="G8" s="1" t="s">
        <v>71</v>
      </c>
      <c r="H8" s="12" t="s">
        <v>159</v>
      </c>
      <c r="I8" s="1" t="s">
        <v>71</v>
      </c>
      <c r="J8" s="1" t="s">
        <v>72</v>
      </c>
      <c r="K8" s="4" t="s">
        <v>45</v>
      </c>
      <c r="L8" s="4" t="s">
        <v>45</v>
      </c>
      <c r="M8" s="1" t="s">
        <v>73</v>
      </c>
      <c r="N8" s="1" t="s">
        <v>74</v>
      </c>
      <c r="O8" s="4" t="s">
        <v>45</v>
      </c>
      <c r="P8" s="1" t="s">
        <v>75</v>
      </c>
      <c r="Q8" s="4" t="s">
        <v>45</v>
      </c>
      <c r="R8" s="4" t="s">
        <v>45</v>
      </c>
      <c r="S8" s="4" t="s">
        <v>45</v>
      </c>
      <c r="T8" s="4" t="s">
        <v>45</v>
      </c>
      <c r="U8" s="4" t="s">
        <v>45</v>
      </c>
      <c r="V8" s="5">
        <v>42614.3125</v>
      </c>
      <c r="W8" s="5">
        <v>42614.3125</v>
      </c>
      <c r="X8" s="5">
        <v>42614.3125</v>
      </c>
      <c r="Y8" s="5">
        <v>42614.3125</v>
      </c>
      <c r="Z8" s="5">
        <v>42614.694444444445</v>
      </c>
      <c r="AA8" s="5">
        <v>42614.75</v>
      </c>
      <c r="AB8" s="5">
        <v>42604.962627314817</v>
      </c>
      <c r="AC8" s="4" t="s">
        <v>45</v>
      </c>
      <c r="AD8" s="4" t="s">
        <v>45</v>
      </c>
      <c r="AE8" s="4" t="s">
        <v>45</v>
      </c>
      <c r="AF8" s="4" t="s">
        <v>45</v>
      </c>
      <c r="AG8" s="4" t="s">
        <v>45</v>
      </c>
      <c r="AH8" s="4" t="s">
        <v>45</v>
      </c>
      <c r="AI8" s="4" t="s">
        <v>45</v>
      </c>
      <c r="AJ8" s="4" t="s">
        <v>45</v>
      </c>
      <c r="AK8" s="4" t="s">
        <v>45</v>
      </c>
      <c r="AL8" s="1" t="s">
        <v>50</v>
      </c>
    </row>
    <row r="9" spans="1:38" s="3" customFormat="1" ht="15" customHeight="1" x14ac:dyDescent="0.25">
      <c r="A9" s="1" t="s">
        <v>76</v>
      </c>
      <c r="B9" s="1" t="s">
        <v>37</v>
      </c>
      <c r="C9" s="1" t="s">
        <v>38</v>
      </c>
      <c r="D9" s="1">
        <v>3</v>
      </c>
      <c r="E9" s="9" t="s">
        <v>39</v>
      </c>
      <c r="F9" s="1" t="s">
        <v>70</v>
      </c>
      <c r="G9" s="1" t="s">
        <v>71</v>
      </c>
      <c r="H9" s="12" t="s">
        <v>175</v>
      </c>
      <c r="I9" s="1" t="s">
        <v>71</v>
      </c>
      <c r="J9" s="1" t="s">
        <v>72</v>
      </c>
      <c r="K9" s="1" t="s">
        <v>77</v>
      </c>
      <c r="L9" s="1" t="s">
        <v>78</v>
      </c>
      <c r="M9" s="1" t="s">
        <v>73</v>
      </c>
      <c r="N9" s="1" t="s">
        <v>74</v>
      </c>
      <c r="O9" s="4" t="s">
        <v>45</v>
      </c>
      <c r="P9" s="1" t="s">
        <v>75</v>
      </c>
      <c r="Q9" s="4" t="s">
        <v>45</v>
      </c>
      <c r="R9" s="4" t="s">
        <v>45</v>
      </c>
      <c r="S9" s="4" t="s">
        <v>45</v>
      </c>
      <c r="T9" s="4" t="s">
        <v>45</v>
      </c>
      <c r="U9" s="4" t="s">
        <v>45</v>
      </c>
      <c r="V9" s="5">
        <v>42615.3125</v>
      </c>
      <c r="W9" s="5">
        <v>42615.3125</v>
      </c>
      <c r="X9" s="5">
        <v>42615.3125</v>
      </c>
      <c r="Y9" s="5">
        <v>42615.3125</v>
      </c>
      <c r="Z9" s="5">
        <v>42615.46875</v>
      </c>
      <c r="AA9" s="5">
        <v>42615.53125</v>
      </c>
      <c r="AB9" s="5">
        <v>42604.962673611109</v>
      </c>
      <c r="AC9" s="4" t="s">
        <v>45</v>
      </c>
      <c r="AD9" s="4" t="s">
        <v>45</v>
      </c>
      <c r="AE9" s="4" t="s">
        <v>45</v>
      </c>
      <c r="AF9" s="4" t="s">
        <v>45</v>
      </c>
      <c r="AG9" s="4" t="s">
        <v>45</v>
      </c>
      <c r="AH9" s="4" t="s">
        <v>45</v>
      </c>
      <c r="AI9" s="4" t="s">
        <v>45</v>
      </c>
      <c r="AJ9" s="4" t="s">
        <v>45</v>
      </c>
      <c r="AK9" s="4" t="s">
        <v>45</v>
      </c>
      <c r="AL9" s="1" t="s">
        <v>50</v>
      </c>
    </row>
    <row r="10" spans="1:38" s="3" customFormat="1" x14ac:dyDescent="0.25">
      <c r="A10" s="1" t="s">
        <v>79</v>
      </c>
      <c r="B10" s="1" t="s">
        <v>37</v>
      </c>
      <c r="C10" s="1" t="s">
        <v>38</v>
      </c>
      <c r="D10" s="1">
        <v>3</v>
      </c>
      <c r="E10" s="9" t="s">
        <v>39</v>
      </c>
      <c r="F10" s="1" t="s">
        <v>59</v>
      </c>
      <c r="G10" s="1" t="s">
        <v>80</v>
      </c>
      <c r="H10" s="12" t="s">
        <v>63</v>
      </c>
      <c r="I10" s="1" t="s">
        <v>80</v>
      </c>
      <c r="J10" s="1" t="s">
        <v>81</v>
      </c>
      <c r="K10" s="4" t="s">
        <v>45</v>
      </c>
      <c r="L10" s="4" t="s">
        <v>45</v>
      </c>
      <c r="M10" s="1" t="s">
        <v>82</v>
      </c>
      <c r="N10" s="1" t="s">
        <v>82</v>
      </c>
      <c r="O10" s="4" t="s">
        <v>45</v>
      </c>
      <c r="P10" s="1" t="s">
        <v>83</v>
      </c>
      <c r="Q10" s="4" t="s">
        <v>45</v>
      </c>
      <c r="R10" s="4" t="s">
        <v>45</v>
      </c>
      <c r="S10" s="4" t="s">
        <v>45</v>
      </c>
      <c r="T10" s="4" t="s">
        <v>45</v>
      </c>
      <c r="U10" s="4" t="s">
        <v>45</v>
      </c>
      <c r="V10" s="5">
        <v>42614.708333333336</v>
      </c>
      <c r="W10" s="5">
        <v>42614.75</v>
      </c>
      <c r="X10" s="5">
        <v>42614.708333333336</v>
      </c>
      <c r="Y10" s="5">
        <v>42614.75</v>
      </c>
      <c r="Z10" s="5">
        <v>42614.770833333336</v>
      </c>
      <c r="AA10" s="5">
        <v>42615.131944444445</v>
      </c>
      <c r="AB10" s="5">
        <v>42604.964942129627</v>
      </c>
      <c r="AC10" s="4" t="s">
        <v>45</v>
      </c>
      <c r="AD10" s="4" t="s">
        <v>45</v>
      </c>
      <c r="AE10" s="4" t="s">
        <v>45</v>
      </c>
      <c r="AF10" s="4" t="s">
        <v>45</v>
      </c>
      <c r="AG10" s="4" t="s">
        <v>45</v>
      </c>
      <c r="AH10" s="4" t="s">
        <v>45</v>
      </c>
      <c r="AI10" s="4" t="s">
        <v>45</v>
      </c>
      <c r="AJ10" s="4" t="s">
        <v>45</v>
      </c>
      <c r="AK10" s="4" t="s">
        <v>45</v>
      </c>
      <c r="AL10" s="1" t="s">
        <v>50</v>
      </c>
    </row>
    <row r="11" spans="1:38" s="3" customFormat="1" x14ac:dyDescent="0.25">
      <c r="A11" s="1" t="s">
        <v>84</v>
      </c>
      <c r="B11" s="1" t="s">
        <v>37</v>
      </c>
      <c r="C11" s="1" t="s">
        <v>38</v>
      </c>
      <c r="D11" s="1">
        <v>3</v>
      </c>
      <c r="E11" s="9" t="s">
        <v>39</v>
      </c>
      <c r="F11" s="1" t="s">
        <v>59</v>
      </c>
      <c r="G11" s="1" t="s">
        <v>80</v>
      </c>
      <c r="H11" s="12" t="s">
        <v>177</v>
      </c>
      <c r="I11" s="1" t="s">
        <v>80</v>
      </c>
      <c r="J11" s="1" t="s">
        <v>81</v>
      </c>
      <c r="K11" s="4" t="s">
        <v>45</v>
      </c>
      <c r="L11" s="4" t="s">
        <v>45</v>
      </c>
      <c r="M11" s="1" t="s">
        <v>82</v>
      </c>
      <c r="N11" s="1" t="s">
        <v>82</v>
      </c>
      <c r="O11" s="4" t="s">
        <v>45</v>
      </c>
      <c r="P11" s="1" t="s">
        <v>83</v>
      </c>
      <c r="Q11" s="4" t="s">
        <v>45</v>
      </c>
      <c r="R11" s="4" t="s">
        <v>45</v>
      </c>
      <c r="S11" s="4" t="s">
        <v>45</v>
      </c>
      <c r="T11" s="4" t="s">
        <v>45</v>
      </c>
      <c r="U11" s="4" t="s">
        <v>45</v>
      </c>
      <c r="V11" s="5">
        <v>42615.708333333336</v>
      </c>
      <c r="W11" s="5">
        <v>42615.75</v>
      </c>
      <c r="X11" s="5">
        <v>42615.708333333336</v>
      </c>
      <c r="Y11" s="5">
        <v>42615.75</v>
      </c>
      <c r="Z11" s="5">
        <v>42615.760416666664</v>
      </c>
      <c r="AA11" s="5">
        <v>42616.142361111109</v>
      </c>
      <c r="AB11" s="5">
        <v>42604.964999999997</v>
      </c>
      <c r="AC11" s="4" t="s">
        <v>45</v>
      </c>
      <c r="AD11" s="4" t="s">
        <v>45</v>
      </c>
      <c r="AE11" s="4" t="s">
        <v>45</v>
      </c>
      <c r="AF11" s="4" t="s">
        <v>45</v>
      </c>
      <c r="AG11" s="4" t="s">
        <v>45</v>
      </c>
      <c r="AH11" s="4" t="s">
        <v>45</v>
      </c>
      <c r="AI11" s="4" t="s">
        <v>45</v>
      </c>
      <c r="AJ11" s="4" t="s">
        <v>45</v>
      </c>
      <c r="AK11" s="4" t="s">
        <v>45</v>
      </c>
      <c r="AL11" s="1" t="s">
        <v>50</v>
      </c>
    </row>
    <row r="12" spans="1:38" s="3" customFormat="1" x14ac:dyDescent="0.25">
      <c r="A12" s="1" t="s">
        <v>85</v>
      </c>
      <c r="B12" s="1" t="s">
        <v>37</v>
      </c>
      <c r="C12" s="1" t="s">
        <v>38</v>
      </c>
      <c r="D12" s="1">
        <v>3</v>
      </c>
      <c r="E12" s="9" t="s">
        <v>39</v>
      </c>
      <c r="F12" s="1" t="s">
        <v>59</v>
      </c>
      <c r="G12" s="1" t="s">
        <v>80</v>
      </c>
      <c r="H12" s="12" t="s">
        <v>184</v>
      </c>
      <c r="I12" s="1" t="s">
        <v>80</v>
      </c>
      <c r="J12" s="1" t="s">
        <v>81</v>
      </c>
      <c r="K12" s="4" t="s">
        <v>45</v>
      </c>
      <c r="L12" s="4" t="s">
        <v>45</v>
      </c>
      <c r="M12" s="1" t="s">
        <v>82</v>
      </c>
      <c r="N12" s="1" t="s">
        <v>82</v>
      </c>
      <c r="O12" s="4" t="s">
        <v>45</v>
      </c>
      <c r="P12" s="1" t="s">
        <v>83</v>
      </c>
      <c r="Q12" s="4" t="s">
        <v>45</v>
      </c>
      <c r="R12" s="4" t="s">
        <v>45</v>
      </c>
      <c r="S12" s="4" t="s">
        <v>45</v>
      </c>
      <c r="T12" s="4" t="s">
        <v>45</v>
      </c>
      <c r="U12" s="4" t="s">
        <v>45</v>
      </c>
      <c r="V12" s="5">
        <v>42616.708333333336</v>
      </c>
      <c r="W12" s="5">
        <v>42616.75</v>
      </c>
      <c r="X12" s="5">
        <v>42616.708333333336</v>
      </c>
      <c r="Y12" s="5">
        <v>42616.75</v>
      </c>
      <c r="Z12" s="5">
        <v>42616.805555555555</v>
      </c>
      <c r="AA12" s="5">
        <v>42617.114583333336</v>
      </c>
      <c r="AB12" s="5">
        <v>42604.965057870373</v>
      </c>
      <c r="AC12" s="4" t="s">
        <v>45</v>
      </c>
      <c r="AD12" s="4" t="s">
        <v>45</v>
      </c>
      <c r="AE12" s="4" t="s">
        <v>45</v>
      </c>
      <c r="AF12" s="4" t="s">
        <v>45</v>
      </c>
      <c r="AG12" s="4" t="s">
        <v>45</v>
      </c>
      <c r="AH12" s="4" t="s">
        <v>45</v>
      </c>
      <c r="AI12" s="4" t="s">
        <v>45</v>
      </c>
      <c r="AJ12" s="4" t="s">
        <v>45</v>
      </c>
      <c r="AK12" s="4" t="s">
        <v>45</v>
      </c>
      <c r="AL12" s="1" t="s">
        <v>50</v>
      </c>
    </row>
    <row r="13" spans="1:38" s="3" customFormat="1" x14ac:dyDescent="0.25">
      <c r="A13" s="1" t="s">
        <v>86</v>
      </c>
      <c r="B13" s="1" t="s">
        <v>37</v>
      </c>
      <c r="C13" s="1" t="s">
        <v>38</v>
      </c>
      <c r="D13" s="1">
        <v>3</v>
      </c>
      <c r="E13" s="9" t="s">
        <v>39</v>
      </c>
      <c r="F13" s="1" t="s">
        <v>87</v>
      </c>
      <c r="G13" s="1" t="s">
        <v>88</v>
      </c>
      <c r="H13" s="12" t="s">
        <v>61</v>
      </c>
      <c r="I13" s="1" t="s">
        <v>90</v>
      </c>
      <c r="J13" s="1" t="s">
        <v>91</v>
      </c>
      <c r="K13" s="4" t="s">
        <v>45</v>
      </c>
      <c r="L13" s="4" t="s">
        <v>45</v>
      </c>
      <c r="M13" s="1" t="s">
        <v>92</v>
      </c>
      <c r="N13" s="1" t="s">
        <v>93</v>
      </c>
      <c r="O13" s="1" t="s">
        <v>94</v>
      </c>
      <c r="P13" s="1" t="s">
        <v>95</v>
      </c>
      <c r="Q13" s="4" t="s">
        <v>45</v>
      </c>
      <c r="R13" s="4" t="s">
        <v>45</v>
      </c>
      <c r="S13" s="4" t="s">
        <v>45</v>
      </c>
      <c r="T13" s="4" t="s">
        <v>45</v>
      </c>
      <c r="U13" s="4" t="s">
        <v>45</v>
      </c>
      <c r="V13" s="5">
        <v>42614</v>
      </c>
      <c r="W13" s="5">
        <v>42614</v>
      </c>
      <c r="X13" s="5">
        <v>42614</v>
      </c>
      <c r="Y13" s="5">
        <v>42614</v>
      </c>
      <c r="Z13" s="5">
        <v>42614.291666666664</v>
      </c>
      <c r="AA13" s="5">
        <v>42614.354166666664</v>
      </c>
      <c r="AB13" s="5">
        <v>42604.968842592592</v>
      </c>
      <c r="AC13" s="4" t="s">
        <v>45</v>
      </c>
      <c r="AD13" s="4" t="s">
        <v>45</v>
      </c>
      <c r="AE13" s="4" t="s">
        <v>45</v>
      </c>
      <c r="AF13" s="4" t="s">
        <v>45</v>
      </c>
      <c r="AG13" s="4" t="s">
        <v>45</v>
      </c>
      <c r="AH13" s="4" t="s">
        <v>45</v>
      </c>
      <c r="AI13" s="4" t="s">
        <v>45</v>
      </c>
      <c r="AJ13" s="4" t="s">
        <v>45</v>
      </c>
      <c r="AK13" s="4" t="s">
        <v>45</v>
      </c>
      <c r="AL13" s="1" t="s">
        <v>50</v>
      </c>
    </row>
    <row r="14" spans="1:38" s="3" customFormat="1" x14ac:dyDescent="0.25">
      <c r="A14" s="1" t="s">
        <v>96</v>
      </c>
      <c r="B14" s="1" t="s">
        <v>37</v>
      </c>
      <c r="C14" s="1" t="s">
        <v>38</v>
      </c>
      <c r="D14" s="1">
        <v>3</v>
      </c>
      <c r="E14" s="9" t="s">
        <v>39</v>
      </c>
      <c r="F14" s="1" t="s">
        <v>87</v>
      </c>
      <c r="G14" s="1" t="s">
        <v>88</v>
      </c>
      <c r="H14" s="12" t="s">
        <v>42</v>
      </c>
      <c r="I14" s="1" t="s">
        <v>90</v>
      </c>
      <c r="J14" s="1" t="s">
        <v>91</v>
      </c>
      <c r="K14" s="4" t="s">
        <v>45</v>
      </c>
      <c r="L14" s="4" t="s">
        <v>45</v>
      </c>
      <c r="M14" s="1" t="s">
        <v>92</v>
      </c>
      <c r="N14" s="1" t="s">
        <v>93</v>
      </c>
      <c r="O14" s="1" t="s">
        <v>94</v>
      </c>
      <c r="P14" s="1" t="s">
        <v>95</v>
      </c>
      <c r="Q14" s="4" t="s">
        <v>45</v>
      </c>
      <c r="R14" s="4" t="s">
        <v>45</v>
      </c>
      <c r="S14" s="4" t="s">
        <v>45</v>
      </c>
      <c r="T14" s="4" t="s">
        <v>45</v>
      </c>
      <c r="U14" s="4" t="s">
        <v>45</v>
      </c>
      <c r="V14" s="5">
        <v>42615</v>
      </c>
      <c r="W14" s="5">
        <v>42615</v>
      </c>
      <c r="X14" s="5">
        <v>42615</v>
      </c>
      <c r="Y14" s="5">
        <v>42615</v>
      </c>
      <c r="Z14" s="5">
        <v>42615.291666666664</v>
      </c>
      <c r="AA14" s="5">
        <v>42615.354166666664</v>
      </c>
      <c r="AB14" s="5">
        <v>42604.968912037039</v>
      </c>
      <c r="AC14" s="4" t="s">
        <v>45</v>
      </c>
      <c r="AD14" s="4" t="s">
        <v>45</v>
      </c>
      <c r="AE14" s="4" t="s">
        <v>45</v>
      </c>
      <c r="AF14" s="4" t="s">
        <v>45</v>
      </c>
      <c r="AG14" s="4" t="s">
        <v>45</v>
      </c>
      <c r="AH14" s="4" t="s">
        <v>45</v>
      </c>
      <c r="AI14" s="4" t="s">
        <v>45</v>
      </c>
      <c r="AJ14" s="4" t="s">
        <v>45</v>
      </c>
      <c r="AK14" s="4" t="s">
        <v>45</v>
      </c>
      <c r="AL14" s="1" t="s">
        <v>50</v>
      </c>
    </row>
    <row r="15" spans="1:38" s="3" customFormat="1" x14ac:dyDescent="0.25">
      <c r="A15" s="1" t="s">
        <v>97</v>
      </c>
      <c r="B15" s="1" t="s">
        <v>37</v>
      </c>
      <c r="C15" s="1" t="s">
        <v>38</v>
      </c>
      <c r="D15" s="1">
        <v>3</v>
      </c>
      <c r="E15" s="9" t="s">
        <v>39</v>
      </c>
      <c r="F15" s="1" t="s">
        <v>87</v>
      </c>
      <c r="G15" s="1" t="s">
        <v>88</v>
      </c>
      <c r="H15" s="12" t="s">
        <v>44</v>
      </c>
      <c r="I15" s="1" t="s">
        <v>90</v>
      </c>
      <c r="J15" s="1" t="s">
        <v>91</v>
      </c>
      <c r="K15" s="4" t="s">
        <v>45</v>
      </c>
      <c r="L15" s="4" t="s">
        <v>45</v>
      </c>
      <c r="M15" s="1" t="s">
        <v>92</v>
      </c>
      <c r="N15" s="1" t="s">
        <v>93</v>
      </c>
      <c r="O15" s="1" t="s">
        <v>94</v>
      </c>
      <c r="P15" s="1" t="s">
        <v>95</v>
      </c>
      <c r="Q15" s="4" t="s">
        <v>45</v>
      </c>
      <c r="R15" s="4" t="s">
        <v>45</v>
      </c>
      <c r="S15" s="4" t="s">
        <v>45</v>
      </c>
      <c r="T15" s="4" t="s">
        <v>45</v>
      </c>
      <c r="U15" s="4" t="s">
        <v>45</v>
      </c>
      <c r="V15" s="5">
        <v>42616</v>
      </c>
      <c r="W15" s="5">
        <v>42616</v>
      </c>
      <c r="X15" s="5">
        <v>42616</v>
      </c>
      <c r="Y15" s="5">
        <v>42616</v>
      </c>
      <c r="Z15" s="5">
        <v>42616.25</v>
      </c>
      <c r="AA15" s="5">
        <v>42616.354166666664</v>
      </c>
      <c r="AB15" s="5">
        <v>42604.968993055554</v>
      </c>
      <c r="AC15" s="4" t="s">
        <v>45</v>
      </c>
      <c r="AD15" s="4" t="s">
        <v>45</v>
      </c>
      <c r="AE15" s="4" t="s">
        <v>45</v>
      </c>
      <c r="AF15" s="4" t="s">
        <v>45</v>
      </c>
      <c r="AG15" s="4" t="s">
        <v>45</v>
      </c>
      <c r="AH15" s="4" t="s">
        <v>45</v>
      </c>
      <c r="AI15" s="4" t="s">
        <v>45</v>
      </c>
      <c r="AJ15" s="4" t="s">
        <v>45</v>
      </c>
      <c r="AK15" s="4" t="s">
        <v>45</v>
      </c>
      <c r="AL15" s="1" t="s">
        <v>50</v>
      </c>
    </row>
    <row r="16" spans="1:38" s="3" customFormat="1" x14ac:dyDescent="0.25">
      <c r="A16" s="1" t="s">
        <v>98</v>
      </c>
      <c r="B16" s="1" t="s">
        <v>37</v>
      </c>
      <c r="C16" s="1" t="s">
        <v>38</v>
      </c>
      <c r="D16" s="1">
        <v>3</v>
      </c>
      <c r="E16" s="9" t="s">
        <v>39</v>
      </c>
      <c r="F16" s="1" t="s">
        <v>99</v>
      </c>
      <c r="G16" s="1" t="s">
        <v>41</v>
      </c>
      <c r="H16" s="12" t="s">
        <v>178</v>
      </c>
      <c r="I16" s="1" t="s">
        <v>43</v>
      </c>
      <c r="J16" s="1" t="s">
        <v>44</v>
      </c>
      <c r="K16" s="4" t="s">
        <v>45</v>
      </c>
      <c r="L16" s="4" t="s">
        <v>45</v>
      </c>
      <c r="M16" s="1" t="s">
        <v>100</v>
      </c>
      <c r="N16" s="1" t="s">
        <v>101</v>
      </c>
      <c r="O16" s="4" t="s">
        <v>45</v>
      </c>
      <c r="P16" s="1" t="s">
        <v>102</v>
      </c>
      <c r="Q16" s="4" t="s">
        <v>45</v>
      </c>
      <c r="R16" s="4" t="s">
        <v>45</v>
      </c>
      <c r="S16" s="4" t="s">
        <v>45</v>
      </c>
      <c r="T16" s="4" t="s">
        <v>45</v>
      </c>
      <c r="U16" s="4" t="s">
        <v>45</v>
      </c>
      <c r="V16" s="5">
        <v>42614</v>
      </c>
      <c r="W16" s="5">
        <v>42639</v>
      </c>
      <c r="X16" s="5">
        <v>42614</v>
      </c>
      <c r="Y16" s="5">
        <v>42639</v>
      </c>
      <c r="Z16" s="5">
        <v>42618.416666666664</v>
      </c>
      <c r="AA16" s="5">
        <v>42618.583333333336</v>
      </c>
      <c r="AB16" s="5">
        <v>42604.983067129629</v>
      </c>
      <c r="AC16" s="4" t="s">
        <v>45</v>
      </c>
      <c r="AD16" s="4" t="s">
        <v>45</v>
      </c>
      <c r="AE16" s="4" t="s">
        <v>45</v>
      </c>
      <c r="AF16" s="4" t="s">
        <v>45</v>
      </c>
      <c r="AG16" s="4" t="s">
        <v>45</v>
      </c>
      <c r="AH16" s="4" t="s">
        <v>45</v>
      </c>
      <c r="AI16" s="4" t="s">
        <v>45</v>
      </c>
      <c r="AJ16" s="4" t="s">
        <v>45</v>
      </c>
      <c r="AK16" s="4" t="s">
        <v>45</v>
      </c>
      <c r="AL16" s="1" t="s">
        <v>50</v>
      </c>
    </row>
    <row r="17" spans="1:38" s="3" customFormat="1" x14ac:dyDescent="0.25">
      <c r="A17" s="1" t="s">
        <v>103</v>
      </c>
      <c r="B17" s="1" t="s">
        <v>37</v>
      </c>
      <c r="C17" s="1" t="s">
        <v>38</v>
      </c>
      <c r="D17" s="1">
        <v>3</v>
      </c>
      <c r="E17" s="9" t="s">
        <v>39</v>
      </c>
      <c r="F17" s="1" t="s">
        <v>59</v>
      </c>
      <c r="G17" s="1" t="s">
        <v>88</v>
      </c>
      <c r="H17" s="12" t="s">
        <v>157</v>
      </c>
      <c r="I17" s="1" t="s">
        <v>80</v>
      </c>
      <c r="J17" s="1" t="s">
        <v>81</v>
      </c>
      <c r="K17" s="1" t="s">
        <v>80</v>
      </c>
      <c r="L17" s="1" t="s">
        <v>81</v>
      </c>
      <c r="M17" s="1" t="s">
        <v>104</v>
      </c>
      <c r="N17" s="1" t="s">
        <v>105</v>
      </c>
      <c r="O17" s="4" t="s">
        <v>45</v>
      </c>
      <c r="P17" s="1" t="s">
        <v>106</v>
      </c>
      <c r="Q17" s="4" t="s">
        <v>45</v>
      </c>
      <c r="R17" s="4" t="s">
        <v>45</v>
      </c>
      <c r="S17" s="4" t="s">
        <v>45</v>
      </c>
      <c r="T17" s="4" t="s">
        <v>45</v>
      </c>
      <c r="U17" s="4" t="s">
        <v>45</v>
      </c>
      <c r="V17" s="5">
        <v>42614.3125</v>
      </c>
      <c r="W17" s="5">
        <v>42614.326388888891</v>
      </c>
      <c r="X17" s="5">
        <v>42614.3125</v>
      </c>
      <c r="Y17" s="5">
        <v>42614.326388888891</v>
      </c>
      <c r="Z17" s="5">
        <v>42617.479166666664</v>
      </c>
      <c r="AA17" s="5">
        <v>42617.5625</v>
      </c>
      <c r="AB17" s="5">
        <v>42604.983101851853</v>
      </c>
      <c r="AC17" s="4" t="s">
        <v>45</v>
      </c>
      <c r="AD17" s="4" t="s">
        <v>45</v>
      </c>
      <c r="AE17" s="4" t="s">
        <v>45</v>
      </c>
      <c r="AF17" s="4" t="s">
        <v>45</v>
      </c>
      <c r="AG17" s="4" t="s">
        <v>45</v>
      </c>
      <c r="AH17" s="4" t="s">
        <v>45</v>
      </c>
      <c r="AI17" s="4" t="s">
        <v>45</v>
      </c>
      <c r="AJ17" s="4" t="s">
        <v>45</v>
      </c>
      <c r="AK17" s="4" t="s">
        <v>45</v>
      </c>
      <c r="AL17" s="1" t="s">
        <v>50</v>
      </c>
    </row>
    <row r="18" spans="1:38" s="3" customFormat="1" x14ac:dyDescent="0.25">
      <c r="A18" s="1" t="s">
        <v>107</v>
      </c>
      <c r="B18" s="1" t="s">
        <v>37</v>
      </c>
      <c r="C18" s="1" t="s">
        <v>38</v>
      </c>
      <c r="D18" s="1">
        <v>3</v>
      </c>
      <c r="E18" s="9" t="s">
        <v>39</v>
      </c>
      <c r="F18" s="1" t="s">
        <v>59</v>
      </c>
      <c r="G18" s="1" t="s">
        <v>88</v>
      </c>
      <c r="H18" s="12" t="s">
        <v>188</v>
      </c>
      <c r="I18" s="1" t="s">
        <v>80</v>
      </c>
      <c r="J18" s="1" t="s">
        <v>81</v>
      </c>
      <c r="K18" s="1" t="s">
        <v>80</v>
      </c>
      <c r="L18" s="1" t="s">
        <v>81</v>
      </c>
      <c r="M18" s="1" t="s">
        <v>108</v>
      </c>
      <c r="N18" s="1" t="s">
        <v>109</v>
      </c>
      <c r="O18" s="1" t="s">
        <v>110</v>
      </c>
      <c r="P18" s="1" t="s">
        <v>111</v>
      </c>
      <c r="Q18" s="4" t="s">
        <v>45</v>
      </c>
      <c r="R18" s="4" t="s">
        <v>45</v>
      </c>
      <c r="S18" s="4" t="s">
        <v>45</v>
      </c>
      <c r="T18" s="4" t="s">
        <v>45</v>
      </c>
      <c r="U18" s="4" t="s">
        <v>45</v>
      </c>
      <c r="V18" s="5">
        <v>42614.3125</v>
      </c>
      <c r="W18" s="5">
        <v>42614.329861111109</v>
      </c>
      <c r="X18" s="5">
        <v>42614.3125</v>
      </c>
      <c r="Y18" s="5">
        <v>42614.329861111109</v>
      </c>
      <c r="Z18" s="5">
        <v>42614.4375</v>
      </c>
      <c r="AA18" s="5">
        <v>42614.520833333336</v>
      </c>
      <c r="AB18" s="5">
        <v>42604.983124999999</v>
      </c>
      <c r="AC18" s="4" t="s">
        <v>45</v>
      </c>
      <c r="AD18" s="4" t="s">
        <v>45</v>
      </c>
      <c r="AE18" s="4" t="s">
        <v>45</v>
      </c>
      <c r="AF18" s="4" t="s">
        <v>45</v>
      </c>
      <c r="AG18" s="4" t="s">
        <v>45</v>
      </c>
      <c r="AH18" s="4" t="s">
        <v>45</v>
      </c>
      <c r="AI18" s="4" t="s">
        <v>45</v>
      </c>
      <c r="AJ18" s="4" t="s">
        <v>45</v>
      </c>
      <c r="AK18" s="4" t="s">
        <v>45</v>
      </c>
      <c r="AL18" s="1" t="s">
        <v>50</v>
      </c>
    </row>
    <row r="19" spans="1:38" s="3" customFormat="1" x14ac:dyDescent="0.25">
      <c r="A19" s="1" t="s">
        <v>112</v>
      </c>
      <c r="B19" s="1" t="s">
        <v>37</v>
      </c>
      <c r="C19" s="1" t="s">
        <v>38</v>
      </c>
      <c r="D19" s="1">
        <v>3</v>
      </c>
      <c r="E19" s="9" t="s">
        <v>39</v>
      </c>
      <c r="F19" s="1" t="s">
        <v>59</v>
      </c>
      <c r="G19" s="1" t="s">
        <v>88</v>
      </c>
      <c r="H19" s="12" t="s">
        <v>158</v>
      </c>
      <c r="I19" s="1" t="s">
        <v>80</v>
      </c>
      <c r="J19" s="1" t="s">
        <v>81</v>
      </c>
      <c r="K19" s="1" t="s">
        <v>80</v>
      </c>
      <c r="L19" s="1" t="s">
        <v>81</v>
      </c>
      <c r="M19" s="1" t="s">
        <v>113</v>
      </c>
      <c r="N19" s="1" t="s">
        <v>114</v>
      </c>
      <c r="O19" s="1" t="s">
        <v>115</v>
      </c>
      <c r="P19" s="1" t="s">
        <v>116</v>
      </c>
      <c r="Q19" s="4" t="s">
        <v>45</v>
      </c>
      <c r="R19" s="4" t="s">
        <v>45</v>
      </c>
      <c r="S19" s="4" t="s">
        <v>45</v>
      </c>
      <c r="T19" s="4" t="s">
        <v>45</v>
      </c>
      <c r="U19" s="4" t="s">
        <v>45</v>
      </c>
      <c r="V19" s="5">
        <v>42614.3125</v>
      </c>
      <c r="W19" s="5">
        <v>42614.520833333336</v>
      </c>
      <c r="X19" s="5">
        <v>42614.3125</v>
      </c>
      <c r="Y19" s="5">
        <v>42614.520833333336</v>
      </c>
      <c r="Z19" s="5">
        <v>42614.3125</v>
      </c>
      <c r="AA19" s="5">
        <v>42614.4375</v>
      </c>
      <c r="AB19" s="5">
        <v>42604.983159722222</v>
      </c>
      <c r="AC19" s="4" t="s">
        <v>45</v>
      </c>
      <c r="AD19" s="4" t="s">
        <v>45</v>
      </c>
      <c r="AE19" s="4" t="s">
        <v>45</v>
      </c>
      <c r="AF19" s="4" t="s">
        <v>45</v>
      </c>
      <c r="AG19" s="4" t="s">
        <v>45</v>
      </c>
      <c r="AH19" s="4" t="s">
        <v>45</v>
      </c>
      <c r="AI19" s="4" t="s">
        <v>45</v>
      </c>
      <c r="AJ19" s="4" t="s">
        <v>45</v>
      </c>
      <c r="AK19" s="4" t="s">
        <v>45</v>
      </c>
      <c r="AL19" s="1" t="s">
        <v>50</v>
      </c>
    </row>
    <row r="20" spans="1:38" s="3" customFormat="1" x14ac:dyDescent="0.25">
      <c r="A20" s="1" t="s">
        <v>117</v>
      </c>
      <c r="B20" s="1" t="s">
        <v>37</v>
      </c>
      <c r="C20" s="1" t="s">
        <v>38</v>
      </c>
      <c r="D20" s="1">
        <v>3</v>
      </c>
      <c r="E20" s="9" t="s">
        <v>39</v>
      </c>
      <c r="F20" s="1" t="s">
        <v>52</v>
      </c>
      <c r="G20" s="1" t="s">
        <v>41</v>
      </c>
      <c r="H20" s="12" t="s">
        <v>185</v>
      </c>
      <c r="I20" s="1" t="s">
        <v>43</v>
      </c>
      <c r="J20" s="1" t="s">
        <v>44</v>
      </c>
      <c r="K20" s="4" t="s">
        <v>45</v>
      </c>
      <c r="L20" s="4" t="s">
        <v>45</v>
      </c>
      <c r="M20" s="1" t="s">
        <v>118</v>
      </c>
      <c r="N20" s="1" t="s">
        <v>119</v>
      </c>
      <c r="O20" s="1" t="s">
        <v>120</v>
      </c>
      <c r="P20" s="1" t="s">
        <v>121</v>
      </c>
      <c r="Q20" s="4" t="s">
        <v>45</v>
      </c>
      <c r="R20" s="4" t="s">
        <v>45</v>
      </c>
      <c r="S20" s="4" t="s">
        <v>45</v>
      </c>
      <c r="T20" s="4" t="s">
        <v>45</v>
      </c>
      <c r="U20" s="4" t="s">
        <v>45</v>
      </c>
      <c r="V20" s="5">
        <v>42617.3125</v>
      </c>
      <c r="W20" s="5">
        <v>42618.479166666664</v>
      </c>
      <c r="X20" s="5">
        <v>42617.3125</v>
      </c>
      <c r="Y20" s="5">
        <v>42618.479166666664</v>
      </c>
      <c r="Z20" s="5">
        <v>42614.3125</v>
      </c>
      <c r="AA20" s="5">
        <v>42614.354166666664</v>
      </c>
      <c r="AB20" s="5">
        <v>42604.983194444445</v>
      </c>
      <c r="AC20" s="4" t="s">
        <v>45</v>
      </c>
      <c r="AD20" s="4" t="s">
        <v>45</v>
      </c>
      <c r="AE20" s="4" t="s">
        <v>45</v>
      </c>
      <c r="AF20" s="4" t="s">
        <v>45</v>
      </c>
      <c r="AG20" s="4" t="s">
        <v>45</v>
      </c>
      <c r="AH20" s="4" t="s">
        <v>45</v>
      </c>
      <c r="AI20" s="4" t="s">
        <v>45</v>
      </c>
      <c r="AJ20" s="4" t="s">
        <v>45</v>
      </c>
      <c r="AK20" s="4" t="s">
        <v>45</v>
      </c>
      <c r="AL20" s="1" t="s">
        <v>50</v>
      </c>
    </row>
    <row r="21" spans="1:38" s="3" customFormat="1" x14ac:dyDescent="0.25">
      <c r="A21" s="1" t="s">
        <v>122</v>
      </c>
      <c r="B21" s="1" t="s">
        <v>37</v>
      </c>
      <c r="C21" s="1" t="s">
        <v>38</v>
      </c>
      <c r="D21" s="1">
        <v>3</v>
      </c>
      <c r="E21" s="9" t="s">
        <v>39</v>
      </c>
      <c r="F21" s="1" t="s">
        <v>52</v>
      </c>
      <c r="G21" s="1" t="s">
        <v>41</v>
      </c>
      <c r="H21" s="12" t="s">
        <v>179</v>
      </c>
      <c r="I21" s="1" t="s">
        <v>43</v>
      </c>
      <c r="J21" s="1" t="s">
        <v>44</v>
      </c>
      <c r="K21" s="4" t="s">
        <v>45</v>
      </c>
      <c r="L21" s="4" t="s">
        <v>45</v>
      </c>
      <c r="M21" s="1" t="s">
        <v>123</v>
      </c>
      <c r="N21" s="1" t="s">
        <v>119</v>
      </c>
      <c r="O21" s="1" t="s">
        <v>124</v>
      </c>
      <c r="P21" s="1" t="s">
        <v>125</v>
      </c>
      <c r="Q21" s="4" t="s">
        <v>45</v>
      </c>
      <c r="R21" s="4" t="s">
        <v>45</v>
      </c>
      <c r="S21" s="4" t="s">
        <v>45</v>
      </c>
      <c r="T21" s="4" t="s">
        <v>45</v>
      </c>
      <c r="U21" s="4" t="s">
        <v>45</v>
      </c>
      <c r="V21" s="5">
        <v>42624.3125</v>
      </c>
      <c r="W21" s="5">
        <v>42625.479166666664</v>
      </c>
      <c r="X21" s="5">
        <v>42624.3125</v>
      </c>
      <c r="Y21" s="5">
        <v>42625.479166666664</v>
      </c>
      <c r="Z21" s="5">
        <v>42619.3125</v>
      </c>
      <c r="AA21" s="5">
        <v>42619.354166666664</v>
      </c>
      <c r="AB21" s="5">
        <v>42604.983217592591</v>
      </c>
      <c r="AC21" s="4" t="s">
        <v>45</v>
      </c>
      <c r="AD21" s="4" t="s">
        <v>45</v>
      </c>
      <c r="AE21" s="4" t="s">
        <v>45</v>
      </c>
      <c r="AF21" s="4" t="s">
        <v>45</v>
      </c>
      <c r="AG21" s="4" t="s">
        <v>45</v>
      </c>
      <c r="AH21" s="4" t="s">
        <v>45</v>
      </c>
      <c r="AI21" s="4" t="s">
        <v>45</v>
      </c>
      <c r="AJ21" s="4" t="s">
        <v>45</v>
      </c>
      <c r="AK21" s="4" t="s">
        <v>45</v>
      </c>
      <c r="AL21" s="1" t="s">
        <v>50</v>
      </c>
    </row>
    <row r="22" spans="1:38" s="3" customFormat="1" x14ac:dyDescent="0.25">
      <c r="A22" s="1" t="s">
        <v>126</v>
      </c>
      <c r="B22" s="1" t="s">
        <v>37</v>
      </c>
      <c r="C22" s="1" t="s">
        <v>38</v>
      </c>
      <c r="D22" s="1">
        <v>3</v>
      </c>
      <c r="E22" s="9" t="s">
        <v>39</v>
      </c>
      <c r="F22" s="1" t="s">
        <v>52</v>
      </c>
      <c r="G22" s="1" t="s">
        <v>41</v>
      </c>
      <c r="H22" s="12" t="s">
        <v>187</v>
      </c>
      <c r="I22" s="1" t="s">
        <v>43</v>
      </c>
      <c r="J22" s="1" t="s">
        <v>44</v>
      </c>
      <c r="K22" s="4" t="s">
        <v>45</v>
      </c>
      <c r="L22" s="4" t="s">
        <v>45</v>
      </c>
      <c r="M22" s="1" t="s">
        <v>127</v>
      </c>
      <c r="N22" s="1" t="s">
        <v>119</v>
      </c>
      <c r="O22" s="1" t="s">
        <v>128</v>
      </c>
      <c r="P22" s="1" t="s">
        <v>125</v>
      </c>
      <c r="Q22" s="4" t="s">
        <v>45</v>
      </c>
      <c r="R22" s="4" t="s">
        <v>45</v>
      </c>
      <c r="S22" s="4" t="s">
        <v>45</v>
      </c>
      <c r="T22" s="4" t="s">
        <v>45</v>
      </c>
      <c r="U22" s="4" t="s">
        <v>45</v>
      </c>
      <c r="V22" s="5">
        <v>42631.3125</v>
      </c>
      <c r="W22" s="5">
        <v>42632.479166666664</v>
      </c>
      <c r="X22" s="5">
        <v>42631.3125</v>
      </c>
      <c r="Y22" s="5">
        <v>42632.479166666664</v>
      </c>
      <c r="Z22" s="5">
        <v>42621.3125</v>
      </c>
      <c r="AA22" s="5">
        <v>42621.354166666664</v>
      </c>
      <c r="AB22" s="5">
        <v>42604.983252314814</v>
      </c>
      <c r="AC22" s="4" t="s">
        <v>45</v>
      </c>
      <c r="AD22" s="4" t="s">
        <v>45</v>
      </c>
      <c r="AE22" s="4" t="s">
        <v>45</v>
      </c>
      <c r="AF22" s="4" t="s">
        <v>45</v>
      </c>
      <c r="AG22" s="4" t="s">
        <v>45</v>
      </c>
      <c r="AH22" s="4" t="s">
        <v>45</v>
      </c>
      <c r="AI22" s="4" t="s">
        <v>45</v>
      </c>
      <c r="AJ22" s="4" t="s">
        <v>45</v>
      </c>
      <c r="AK22" s="4" t="s">
        <v>45</v>
      </c>
      <c r="AL22" s="1" t="s">
        <v>50</v>
      </c>
    </row>
    <row r="23" spans="1:38" s="3" customFormat="1" x14ac:dyDescent="0.25">
      <c r="A23" s="1" t="s">
        <v>129</v>
      </c>
      <c r="B23" s="1" t="s">
        <v>37</v>
      </c>
      <c r="C23" s="1" t="s">
        <v>38</v>
      </c>
      <c r="D23" s="1">
        <v>3</v>
      </c>
      <c r="E23" s="9" t="s">
        <v>39</v>
      </c>
      <c r="F23" s="1" t="s">
        <v>52</v>
      </c>
      <c r="G23" s="1" t="s">
        <v>41</v>
      </c>
      <c r="H23" s="12" t="s">
        <v>89</v>
      </c>
      <c r="I23" s="1" t="s">
        <v>43</v>
      </c>
      <c r="J23" s="1" t="s">
        <v>44</v>
      </c>
      <c r="K23" s="4" t="s">
        <v>45</v>
      </c>
      <c r="L23" s="4" t="s">
        <v>45</v>
      </c>
      <c r="M23" s="1" t="s">
        <v>130</v>
      </c>
      <c r="N23" s="1" t="s">
        <v>119</v>
      </c>
      <c r="O23" s="1" t="s">
        <v>131</v>
      </c>
      <c r="P23" s="1" t="s">
        <v>121</v>
      </c>
      <c r="Q23" s="4" t="s">
        <v>45</v>
      </c>
      <c r="R23" s="4" t="s">
        <v>45</v>
      </c>
      <c r="S23" s="4" t="s">
        <v>45</v>
      </c>
      <c r="T23" s="4" t="s">
        <v>45</v>
      </c>
      <c r="U23" s="4" t="s">
        <v>45</v>
      </c>
      <c r="V23" s="5">
        <v>42633.3125</v>
      </c>
      <c r="W23" s="5">
        <v>42634.479166666664</v>
      </c>
      <c r="X23" s="5">
        <v>42633.3125</v>
      </c>
      <c r="Y23" s="5">
        <v>42634.479166666664</v>
      </c>
      <c r="Z23" s="5">
        <v>42628.3125</v>
      </c>
      <c r="AA23" s="5">
        <v>42628.354166666664</v>
      </c>
      <c r="AB23" s="5">
        <v>42604.983287037037</v>
      </c>
      <c r="AC23" s="4" t="s">
        <v>45</v>
      </c>
      <c r="AD23" s="4" t="s">
        <v>45</v>
      </c>
      <c r="AE23" s="4" t="s">
        <v>45</v>
      </c>
      <c r="AF23" s="4" t="s">
        <v>45</v>
      </c>
      <c r="AG23" s="4" t="s">
        <v>45</v>
      </c>
      <c r="AH23" s="4" t="s">
        <v>45</v>
      </c>
      <c r="AI23" s="4" t="s">
        <v>45</v>
      </c>
      <c r="AJ23" s="4" t="s">
        <v>45</v>
      </c>
      <c r="AK23" s="4" t="s">
        <v>45</v>
      </c>
      <c r="AL23" s="1" t="s">
        <v>50</v>
      </c>
    </row>
    <row r="24" spans="1:38" s="3" customFormat="1" x14ac:dyDescent="0.25">
      <c r="A24" s="1" t="s">
        <v>132</v>
      </c>
      <c r="B24" s="1" t="s">
        <v>37</v>
      </c>
      <c r="C24" s="1" t="s">
        <v>38</v>
      </c>
      <c r="D24" s="1">
        <v>3</v>
      </c>
      <c r="E24" s="9" t="s">
        <v>39</v>
      </c>
      <c r="F24" s="1" t="s">
        <v>52</v>
      </c>
      <c r="G24" s="1" t="s">
        <v>41</v>
      </c>
      <c r="H24" s="12" t="s">
        <v>161</v>
      </c>
      <c r="I24" s="1" t="s">
        <v>43</v>
      </c>
      <c r="J24" s="1" t="s">
        <v>44</v>
      </c>
      <c r="K24" s="4" t="s">
        <v>45</v>
      </c>
      <c r="L24" s="4" t="s">
        <v>45</v>
      </c>
      <c r="M24" s="1" t="s">
        <v>133</v>
      </c>
      <c r="N24" s="1" t="s">
        <v>119</v>
      </c>
      <c r="O24" s="1" t="s">
        <v>134</v>
      </c>
      <c r="P24" s="1" t="s">
        <v>121</v>
      </c>
      <c r="Q24" s="4" t="s">
        <v>45</v>
      </c>
      <c r="R24" s="4" t="s">
        <v>45</v>
      </c>
      <c r="S24" s="4" t="s">
        <v>45</v>
      </c>
      <c r="T24" s="4" t="s">
        <v>45</v>
      </c>
      <c r="U24" s="4" t="s">
        <v>45</v>
      </c>
      <c r="V24" s="5">
        <v>42638.3125</v>
      </c>
      <c r="W24" s="5">
        <v>42639.479166666664</v>
      </c>
      <c r="X24" s="5">
        <v>42638.3125</v>
      </c>
      <c r="Y24" s="5">
        <v>42639.479166666664</v>
      </c>
      <c r="Z24" s="5">
        <v>42631.3125</v>
      </c>
      <c r="AA24" s="5">
        <v>42631.354166666664</v>
      </c>
      <c r="AB24" s="5">
        <v>42604.983344907407</v>
      </c>
      <c r="AC24" s="4" t="s">
        <v>45</v>
      </c>
      <c r="AD24" s="4" t="s">
        <v>45</v>
      </c>
      <c r="AE24" s="4" t="s">
        <v>45</v>
      </c>
      <c r="AF24" s="4" t="s">
        <v>45</v>
      </c>
      <c r="AG24" s="4" t="s">
        <v>45</v>
      </c>
      <c r="AH24" s="4" t="s">
        <v>45</v>
      </c>
      <c r="AI24" s="4" t="s">
        <v>45</v>
      </c>
      <c r="AJ24" s="4" t="s">
        <v>45</v>
      </c>
      <c r="AK24" s="4" t="s">
        <v>45</v>
      </c>
      <c r="AL24" s="1" t="s">
        <v>50</v>
      </c>
    </row>
    <row r="25" spans="1:38" s="3" customFormat="1" x14ac:dyDescent="0.25">
      <c r="A25" s="1" t="s">
        <v>135</v>
      </c>
      <c r="B25" s="1" t="s">
        <v>37</v>
      </c>
      <c r="C25" s="1" t="s">
        <v>38</v>
      </c>
      <c r="D25" s="1">
        <v>3</v>
      </c>
      <c r="E25" s="9" t="s">
        <v>39</v>
      </c>
      <c r="F25" s="1" t="s">
        <v>52</v>
      </c>
      <c r="G25" s="1" t="s">
        <v>41</v>
      </c>
      <c r="H25" s="12" t="s">
        <v>181</v>
      </c>
      <c r="I25" s="1" t="s">
        <v>43</v>
      </c>
      <c r="J25" s="1" t="s">
        <v>44</v>
      </c>
      <c r="K25" s="4" t="s">
        <v>45</v>
      </c>
      <c r="L25" s="4" t="s">
        <v>45</v>
      </c>
      <c r="M25" s="1" t="s">
        <v>136</v>
      </c>
      <c r="N25" s="1" t="s">
        <v>119</v>
      </c>
      <c r="O25" s="1" t="s">
        <v>137</v>
      </c>
      <c r="P25" s="1" t="s">
        <v>121</v>
      </c>
      <c r="Q25" s="4" t="s">
        <v>45</v>
      </c>
      <c r="R25" s="4" t="s">
        <v>45</v>
      </c>
      <c r="S25" s="4" t="s">
        <v>45</v>
      </c>
      <c r="T25" s="4" t="s">
        <v>45</v>
      </c>
      <c r="U25" s="4" t="s">
        <v>45</v>
      </c>
      <c r="V25" s="5">
        <v>42641.3125</v>
      </c>
      <c r="W25" s="5">
        <v>42642.479166666664</v>
      </c>
      <c r="X25" s="5">
        <v>42641.3125</v>
      </c>
      <c r="Y25" s="5">
        <v>42642.479166666664</v>
      </c>
      <c r="Z25" s="5">
        <v>42638.3125</v>
      </c>
      <c r="AA25" s="5">
        <v>42638.354166666664</v>
      </c>
      <c r="AB25" s="5">
        <v>42604.983391203707</v>
      </c>
      <c r="AC25" s="4" t="s">
        <v>45</v>
      </c>
      <c r="AD25" s="4" t="s">
        <v>45</v>
      </c>
      <c r="AE25" s="4" t="s">
        <v>45</v>
      </c>
      <c r="AF25" s="4" t="s">
        <v>45</v>
      </c>
      <c r="AG25" s="4" t="s">
        <v>45</v>
      </c>
      <c r="AH25" s="4" t="s">
        <v>45</v>
      </c>
      <c r="AI25" s="4" t="s">
        <v>45</v>
      </c>
      <c r="AJ25" s="4" t="s">
        <v>45</v>
      </c>
      <c r="AK25" s="4" t="s">
        <v>45</v>
      </c>
      <c r="AL25" s="1" t="s">
        <v>50</v>
      </c>
    </row>
    <row r="26" spans="1:38" s="3" customFormat="1" ht="15" customHeight="1" x14ac:dyDescent="0.25">
      <c r="A26" s="1" t="s">
        <v>138</v>
      </c>
      <c r="B26" s="1" t="s">
        <v>37</v>
      </c>
      <c r="C26" s="1" t="s">
        <v>38</v>
      </c>
      <c r="D26" s="1">
        <v>3</v>
      </c>
      <c r="E26" s="9" t="s">
        <v>39</v>
      </c>
      <c r="F26" s="1" t="s">
        <v>59</v>
      </c>
      <c r="G26" s="1" t="s">
        <v>88</v>
      </c>
      <c r="H26" s="12" t="s">
        <v>182</v>
      </c>
      <c r="I26" s="1" t="s">
        <v>80</v>
      </c>
      <c r="J26" s="1" t="s">
        <v>81</v>
      </c>
      <c r="K26" s="1" t="s">
        <v>80</v>
      </c>
      <c r="L26" s="1" t="s">
        <v>81</v>
      </c>
      <c r="M26" s="1" t="s">
        <v>139</v>
      </c>
      <c r="N26" s="1" t="s">
        <v>140</v>
      </c>
      <c r="O26" s="4" t="s">
        <v>45</v>
      </c>
      <c r="P26" s="1" t="s">
        <v>141</v>
      </c>
      <c r="Q26" s="4" t="s">
        <v>45</v>
      </c>
      <c r="R26" s="4" t="s">
        <v>45</v>
      </c>
      <c r="S26" s="4" t="s">
        <v>45</v>
      </c>
      <c r="T26" s="4" t="s">
        <v>45</v>
      </c>
      <c r="U26" s="4" t="s">
        <v>45</v>
      </c>
      <c r="V26" s="5">
        <v>42614.3125</v>
      </c>
      <c r="W26" s="5">
        <v>42614.322916666664</v>
      </c>
      <c r="X26" s="5">
        <v>42614.3125</v>
      </c>
      <c r="Y26" s="5">
        <v>42614.322916666664</v>
      </c>
      <c r="Z26" s="5">
        <v>42619.347858796296</v>
      </c>
      <c r="AA26" s="5">
        <v>42619.348020833335</v>
      </c>
      <c r="AB26" s="5">
        <v>42604.983437499999</v>
      </c>
      <c r="AC26" s="4" t="s">
        <v>45</v>
      </c>
      <c r="AD26" s="4" t="s">
        <v>45</v>
      </c>
      <c r="AE26" s="4" t="s">
        <v>45</v>
      </c>
      <c r="AF26" s="4" t="s">
        <v>45</v>
      </c>
      <c r="AG26" s="4" t="s">
        <v>45</v>
      </c>
      <c r="AH26" s="4" t="s">
        <v>45</v>
      </c>
      <c r="AI26" s="4" t="s">
        <v>45</v>
      </c>
      <c r="AJ26" s="4" t="s">
        <v>45</v>
      </c>
      <c r="AK26" s="4" t="s">
        <v>45</v>
      </c>
      <c r="AL26" s="1" t="s">
        <v>50</v>
      </c>
    </row>
    <row r="27" spans="1:38" s="3" customFormat="1" x14ac:dyDescent="0.25">
      <c r="A27" s="1" t="s">
        <v>142</v>
      </c>
      <c r="B27" s="1" t="s">
        <v>37</v>
      </c>
      <c r="C27" s="1" t="s">
        <v>38</v>
      </c>
      <c r="D27" s="1">
        <v>3</v>
      </c>
      <c r="E27" s="9" t="s">
        <v>39</v>
      </c>
      <c r="F27" s="1" t="s">
        <v>59</v>
      </c>
      <c r="G27" s="1" t="s">
        <v>88</v>
      </c>
      <c r="H27" s="12" t="s">
        <v>91</v>
      </c>
      <c r="I27" s="1" t="s">
        <v>80</v>
      </c>
      <c r="J27" s="1" t="s">
        <v>81</v>
      </c>
      <c r="K27" s="1" t="s">
        <v>80</v>
      </c>
      <c r="L27" s="1" t="s">
        <v>81</v>
      </c>
      <c r="M27" s="1" t="s">
        <v>143</v>
      </c>
      <c r="N27" s="1" t="s">
        <v>144</v>
      </c>
      <c r="O27" s="1" t="s">
        <v>145</v>
      </c>
      <c r="P27" s="1" t="s">
        <v>146</v>
      </c>
      <c r="Q27" s="4" t="s">
        <v>45</v>
      </c>
      <c r="R27" s="4" t="s">
        <v>45</v>
      </c>
      <c r="S27" s="4" t="s">
        <v>45</v>
      </c>
      <c r="T27" s="4" t="s">
        <v>45</v>
      </c>
      <c r="U27" s="4" t="s">
        <v>45</v>
      </c>
      <c r="V27" s="5">
        <v>42614.3125</v>
      </c>
      <c r="W27" s="5">
        <v>42614.354166666664</v>
      </c>
      <c r="X27" s="5">
        <v>42614.3125</v>
      </c>
      <c r="Y27" s="5">
        <v>42614.354166666664</v>
      </c>
      <c r="Z27" s="5">
        <v>42614.541666666664</v>
      </c>
      <c r="AA27" s="5">
        <v>42614.614583333336</v>
      </c>
      <c r="AB27" s="5">
        <v>42604.983460648145</v>
      </c>
      <c r="AC27" s="4" t="s">
        <v>45</v>
      </c>
      <c r="AD27" s="4" t="s">
        <v>45</v>
      </c>
      <c r="AE27" s="4" t="s">
        <v>45</v>
      </c>
      <c r="AF27" s="4" t="s">
        <v>45</v>
      </c>
      <c r="AG27" s="4" t="s">
        <v>45</v>
      </c>
      <c r="AH27" s="4" t="s">
        <v>45</v>
      </c>
      <c r="AI27" s="4" t="s">
        <v>45</v>
      </c>
      <c r="AJ27" s="4" t="s">
        <v>45</v>
      </c>
      <c r="AK27" s="4" t="s">
        <v>45</v>
      </c>
      <c r="AL27" s="1" t="s">
        <v>50</v>
      </c>
    </row>
    <row r="28" spans="1:38" s="3" customFormat="1" x14ac:dyDescent="0.25">
      <c r="A28" s="1" t="s">
        <v>147</v>
      </c>
      <c r="B28" s="1" t="s">
        <v>37</v>
      </c>
      <c r="C28" s="1" t="s">
        <v>38</v>
      </c>
      <c r="D28" s="1">
        <v>3</v>
      </c>
      <c r="E28" s="9" t="s">
        <v>39</v>
      </c>
      <c r="F28" s="1" t="s">
        <v>59</v>
      </c>
      <c r="G28" s="1" t="s">
        <v>88</v>
      </c>
      <c r="H28" s="12" t="s">
        <v>183</v>
      </c>
      <c r="I28" s="1" t="s">
        <v>80</v>
      </c>
      <c r="J28" s="1" t="s">
        <v>81</v>
      </c>
      <c r="K28" s="1" t="s">
        <v>80</v>
      </c>
      <c r="L28" s="1" t="s">
        <v>81</v>
      </c>
      <c r="M28" s="1" t="s">
        <v>148</v>
      </c>
      <c r="N28" s="1" t="s">
        <v>144</v>
      </c>
      <c r="O28" s="1" t="s">
        <v>149</v>
      </c>
      <c r="P28" s="1" t="s">
        <v>146</v>
      </c>
      <c r="Q28" s="4" t="s">
        <v>45</v>
      </c>
      <c r="R28" s="4" t="s">
        <v>45</v>
      </c>
      <c r="S28" s="4" t="s">
        <v>45</v>
      </c>
      <c r="T28" s="4" t="s">
        <v>45</v>
      </c>
      <c r="U28" s="4" t="s">
        <v>45</v>
      </c>
      <c r="V28" s="5">
        <v>42614.3125</v>
      </c>
      <c r="W28" s="5">
        <v>42614.354166666664</v>
      </c>
      <c r="X28" s="5">
        <v>42614.3125</v>
      </c>
      <c r="Y28" s="5">
        <v>42614.354166666664</v>
      </c>
      <c r="Z28" s="5">
        <v>42618.3125</v>
      </c>
      <c r="AA28" s="5">
        <v>42618.479166666664</v>
      </c>
      <c r="AB28" s="5">
        <v>42604.983495370368</v>
      </c>
      <c r="AC28" s="4" t="s">
        <v>45</v>
      </c>
      <c r="AD28" s="4" t="s">
        <v>45</v>
      </c>
      <c r="AE28" s="4" t="s">
        <v>45</v>
      </c>
      <c r="AF28" s="4" t="s">
        <v>45</v>
      </c>
      <c r="AG28" s="4" t="s">
        <v>45</v>
      </c>
      <c r="AH28" s="4" t="s">
        <v>45</v>
      </c>
      <c r="AI28" s="4" t="s">
        <v>45</v>
      </c>
      <c r="AJ28" s="4" t="s">
        <v>45</v>
      </c>
      <c r="AK28" s="4" t="s">
        <v>45</v>
      </c>
      <c r="AL28" s="1" t="s">
        <v>50</v>
      </c>
    </row>
    <row r="29" spans="1:38" s="3" customFormat="1" x14ac:dyDescent="0.25">
      <c r="A29" s="1" t="s">
        <v>150</v>
      </c>
      <c r="B29" s="1" t="s">
        <v>37</v>
      </c>
      <c r="C29" s="1" t="s">
        <v>38</v>
      </c>
      <c r="D29" s="1">
        <v>3</v>
      </c>
      <c r="E29" s="9" t="s">
        <v>39</v>
      </c>
      <c r="F29" s="1" t="s">
        <v>59</v>
      </c>
      <c r="G29" s="1" t="s">
        <v>88</v>
      </c>
      <c r="H29" s="12" t="s">
        <v>81</v>
      </c>
      <c r="I29" s="1" t="s">
        <v>80</v>
      </c>
      <c r="J29" s="1" t="s">
        <v>81</v>
      </c>
      <c r="K29" s="1" t="s">
        <v>80</v>
      </c>
      <c r="L29" s="1" t="s">
        <v>81</v>
      </c>
      <c r="M29" s="1" t="s">
        <v>151</v>
      </c>
      <c r="N29" s="1" t="s">
        <v>144</v>
      </c>
      <c r="O29" s="1" t="s">
        <v>152</v>
      </c>
      <c r="P29" s="1" t="s">
        <v>153</v>
      </c>
      <c r="Q29" s="4" t="s">
        <v>45</v>
      </c>
      <c r="R29" s="4" t="s">
        <v>45</v>
      </c>
      <c r="S29" s="4" t="s">
        <v>45</v>
      </c>
      <c r="T29" s="4" t="s">
        <v>45</v>
      </c>
      <c r="U29" s="4" t="s">
        <v>45</v>
      </c>
      <c r="V29" s="5">
        <v>42614.3125</v>
      </c>
      <c r="W29" s="5">
        <v>42614.354166666664</v>
      </c>
      <c r="X29" s="5">
        <v>42614.3125</v>
      </c>
      <c r="Y29" s="5">
        <v>42614.354166666664</v>
      </c>
      <c r="Z29" s="5">
        <v>42621.458333333336</v>
      </c>
      <c r="AA29" s="5">
        <v>42621.583333333336</v>
      </c>
      <c r="AB29" s="5">
        <v>42604.983518518522</v>
      </c>
      <c r="AC29" s="4" t="s">
        <v>45</v>
      </c>
      <c r="AD29" s="4" t="s">
        <v>45</v>
      </c>
      <c r="AE29" s="4" t="s">
        <v>45</v>
      </c>
      <c r="AF29" s="4" t="s">
        <v>45</v>
      </c>
      <c r="AG29" s="4" t="s">
        <v>45</v>
      </c>
      <c r="AH29" s="4" t="s">
        <v>45</v>
      </c>
      <c r="AI29" s="4" t="s">
        <v>45</v>
      </c>
      <c r="AJ29" s="4" t="s">
        <v>45</v>
      </c>
      <c r="AK29" s="4" t="s">
        <v>45</v>
      </c>
      <c r="AL29" s="1" t="s">
        <v>50</v>
      </c>
    </row>
    <row r="30" spans="1:38" s="3" customFormat="1" x14ac:dyDescent="0.25">
      <c r="A30" s="1" t="s">
        <v>154</v>
      </c>
      <c r="B30" s="1" t="s">
        <v>37</v>
      </c>
      <c r="C30" s="1" t="s">
        <v>38</v>
      </c>
      <c r="D30" s="1">
        <v>3</v>
      </c>
      <c r="E30" s="9" t="s">
        <v>39</v>
      </c>
      <c r="F30" s="1" t="s">
        <v>59</v>
      </c>
      <c r="G30" s="1" t="s">
        <v>88</v>
      </c>
      <c r="H30" s="12" t="s">
        <v>186</v>
      </c>
      <c r="I30" s="1" t="s">
        <v>80</v>
      </c>
      <c r="J30" s="1" t="s">
        <v>81</v>
      </c>
      <c r="K30" s="1" t="s">
        <v>80</v>
      </c>
      <c r="L30" s="1" t="s">
        <v>81</v>
      </c>
      <c r="M30" s="1" t="s">
        <v>155</v>
      </c>
      <c r="N30" s="1" t="s">
        <v>144</v>
      </c>
      <c r="O30" s="1" t="s">
        <v>156</v>
      </c>
      <c r="P30" s="1" t="s">
        <v>153</v>
      </c>
      <c r="Q30" s="4" t="s">
        <v>45</v>
      </c>
      <c r="R30" s="4" t="s">
        <v>45</v>
      </c>
      <c r="S30" s="4" t="s">
        <v>45</v>
      </c>
      <c r="T30" s="4" t="s">
        <v>45</v>
      </c>
      <c r="U30" s="4" t="s">
        <v>45</v>
      </c>
      <c r="V30" s="5">
        <v>42614.3125</v>
      </c>
      <c r="W30" s="5">
        <v>42614.354166666664</v>
      </c>
      <c r="X30" s="5">
        <v>42614.3125</v>
      </c>
      <c r="Y30" s="5">
        <v>42614.354166666664</v>
      </c>
      <c r="Z30" s="5">
        <v>42621.3125</v>
      </c>
      <c r="AA30" s="5">
        <v>42621.458333333336</v>
      </c>
      <c r="AB30" s="5">
        <v>42604.983541666668</v>
      </c>
      <c r="AC30" s="4" t="s">
        <v>45</v>
      </c>
      <c r="AD30" s="4" t="s">
        <v>45</v>
      </c>
      <c r="AE30" s="4" t="s">
        <v>45</v>
      </c>
      <c r="AF30" s="4" t="s">
        <v>45</v>
      </c>
      <c r="AG30" s="4" t="s">
        <v>45</v>
      </c>
      <c r="AH30" s="4" t="s">
        <v>45</v>
      </c>
      <c r="AI30" s="4" t="s">
        <v>45</v>
      </c>
      <c r="AJ30" s="4" t="s">
        <v>45</v>
      </c>
      <c r="AK30" s="4" t="s">
        <v>45</v>
      </c>
      <c r="AL30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Yearly Summary</vt:lpstr>
      <vt:lpstr>Name Change</vt:lpstr>
      <vt:lpstr>Template</vt:lpstr>
      <vt:lpstr>Total Summary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</dc:creator>
  <cp:lastModifiedBy>Hani</cp:lastModifiedBy>
  <dcterms:created xsi:type="dcterms:W3CDTF">2017-08-15T18:54:12Z</dcterms:created>
  <dcterms:modified xsi:type="dcterms:W3CDTF">2017-09-08T06:53:46Z</dcterms:modified>
</cp:coreProperties>
</file>