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8250" tabRatio="755"/>
  </bookViews>
  <sheets>
    <sheet name=" By Director &amp; Month" sheetId="7" r:id="rId1"/>
    <sheet name="Monthly Invoice Input" sheetId="1" r:id="rId2"/>
    <sheet name="Days Worked In the Year " sheetId="12" r:id="rId3"/>
    <sheet name="Employee Records" sheetId="3" r:id="rId4"/>
    <sheet name="Rate Card" sheetId="4" r:id="rId5"/>
    <sheet name="Lists" sheetId="6" r:id="rId6"/>
  </sheets>
  <definedNames>
    <definedName name="_xlnm._FilterDatabase" localSheetId="1" hidden="1">'Monthly Invoice Input'!$A$1:$Q$497</definedName>
  </definedNames>
  <calcPr calcId="145621"/>
</workbook>
</file>

<file path=xl/calcChain.xml><?xml version="1.0" encoding="utf-8"?>
<calcChain xmlns="http://schemas.openxmlformats.org/spreadsheetml/2006/main">
  <c r="M2" i="1" l="1"/>
  <c r="P2" i="1" s="1"/>
  <c r="M3" i="1"/>
  <c r="P3" i="1" s="1"/>
  <c r="M4" i="1"/>
  <c r="P4" i="1" s="1"/>
  <c r="M5" i="1"/>
  <c r="P5" i="1" s="1"/>
  <c r="M6" i="1"/>
  <c r="P6" i="1" s="1"/>
  <c r="M7" i="1"/>
  <c r="P7" i="1" s="1"/>
  <c r="M8" i="1"/>
  <c r="P8" i="1" s="1"/>
  <c r="M9" i="1"/>
  <c r="P9" i="1" s="1"/>
  <c r="M10" i="1"/>
  <c r="P10" i="1" s="1"/>
  <c r="M11" i="1"/>
  <c r="P11" i="1" s="1"/>
  <c r="M12" i="1"/>
  <c r="P12" i="1" s="1"/>
  <c r="M13" i="1"/>
  <c r="P13" i="1" s="1"/>
  <c r="M14" i="1"/>
  <c r="P14" i="1" s="1"/>
  <c r="M15" i="1"/>
  <c r="P15" i="1" s="1"/>
  <c r="M16" i="1"/>
  <c r="P16" i="1" s="1"/>
  <c r="M17" i="1"/>
  <c r="P17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3" i="1"/>
  <c r="P33" i="1" s="1"/>
  <c r="M34" i="1"/>
  <c r="P34" i="1" s="1"/>
  <c r="M35" i="1"/>
  <c r="P35" i="1" s="1"/>
  <c r="M36" i="1"/>
  <c r="P36" i="1" s="1"/>
  <c r="M37" i="1"/>
  <c r="P37" i="1" s="1"/>
  <c r="M38" i="1"/>
  <c r="P38" i="1" s="1"/>
  <c r="M39" i="1"/>
  <c r="P39" i="1" s="1"/>
  <c r="M40" i="1"/>
  <c r="P40" i="1" s="1"/>
  <c r="Q40" i="1" s="1"/>
  <c r="M41" i="1"/>
  <c r="P41" i="1" s="1"/>
  <c r="M42" i="1"/>
  <c r="P42" i="1" s="1"/>
  <c r="Q42" i="1" s="1"/>
  <c r="M43" i="1"/>
  <c r="P43" i="1" s="1"/>
  <c r="M44" i="1"/>
  <c r="P44" i="1" s="1"/>
  <c r="Q44" i="1" s="1"/>
  <c r="M45" i="1"/>
  <c r="P45" i="1" s="1"/>
  <c r="M46" i="1"/>
  <c r="P46" i="1" s="1"/>
  <c r="Q46" i="1" s="1"/>
  <c r="M47" i="1"/>
  <c r="P47" i="1" s="1"/>
  <c r="M48" i="1"/>
  <c r="P48" i="1" s="1"/>
  <c r="Q48" i="1" s="1"/>
  <c r="M49" i="1"/>
  <c r="P49" i="1" s="1"/>
  <c r="M50" i="1"/>
  <c r="P50" i="1" s="1"/>
  <c r="Q50" i="1" s="1"/>
  <c r="M51" i="1"/>
  <c r="P51" i="1" s="1"/>
  <c r="M52" i="1"/>
  <c r="P52" i="1" s="1"/>
  <c r="Q52" i="1" s="1"/>
  <c r="M53" i="1"/>
  <c r="P53" i="1" s="1"/>
  <c r="M54" i="1"/>
  <c r="P54" i="1" s="1"/>
  <c r="Q54" i="1" s="1"/>
  <c r="M55" i="1"/>
  <c r="P55" i="1" s="1"/>
  <c r="M56" i="1"/>
  <c r="P56" i="1" s="1"/>
  <c r="Q56" i="1" s="1"/>
  <c r="M57" i="1"/>
  <c r="P57" i="1" s="1"/>
  <c r="M58" i="1"/>
  <c r="P58" i="1" s="1"/>
  <c r="Q58" i="1" s="1"/>
  <c r="M59" i="1"/>
  <c r="P59" i="1" s="1"/>
  <c r="M60" i="1"/>
  <c r="P60" i="1" s="1"/>
  <c r="Q60" i="1" s="1"/>
  <c r="M61" i="1"/>
  <c r="P61" i="1" s="1"/>
  <c r="M62" i="1"/>
  <c r="P62" i="1" s="1"/>
  <c r="Q62" i="1" s="1"/>
  <c r="M63" i="1"/>
  <c r="P63" i="1" s="1"/>
  <c r="M64" i="1"/>
  <c r="P64" i="1" s="1"/>
  <c r="Q64" i="1" s="1"/>
  <c r="M65" i="1"/>
  <c r="P65" i="1" s="1"/>
  <c r="M66" i="1"/>
  <c r="P66" i="1" s="1"/>
  <c r="Q66" i="1" s="1"/>
  <c r="M67" i="1"/>
  <c r="P67" i="1" s="1"/>
  <c r="M68" i="1"/>
  <c r="P68" i="1" s="1"/>
  <c r="Q68" i="1" s="1"/>
  <c r="M69" i="1"/>
  <c r="P69" i="1" s="1"/>
  <c r="M70" i="1"/>
  <c r="P70" i="1" s="1"/>
  <c r="Q70" i="1" s="1"/>
  <c r="M71" i="1"/>
  <c r="P71" i="1" s="1"/>
  <c r="M72" i="1"/>
  <c r="P72" i="1" s="1"/>
  <c r="Q72" i="1" s="1"/>
  <c r="M73" i="1"/>
  <c r="P73" i="1" s="1"/>
  <c r="M74" i="1"/>
  <c r="P74" i="1" s="1"/>
  <c r="Q74" i="1" s="1"/>
  <c r="M75" i="1"/>
  <c r="P75" i="1" s="1"/>
  <c r="M76" i="1"/>
  <c r="P76" i="1" s="1"/>
  <c r="Q76" i="1" s="1"/>
  <c r="M77" i="1"/>
  <c r="P77" i="1" s="1"/>
  <c r="M78" i="1"/>
  <c r="P78" i="1" s="1"/>
  <c r="Q78" i="1" s="1"/>
  <c r="M79" i="1"/>
  <c r="P79" i="1" s="1"/>
  <c r="M80" i="1"/>
  <c r="P80" i="1" s="1"/>
  <c r="Q80" i="1" s="1"/>
  <c r="M81" i="1"/>
  <c r="P81" i="1" s="1"/>
  <c r="M82" i="1"/>
  <c r="P82" i="1" s="1"/>
  <c r="Q82" i="1" s="1"/>
  <c r="M83" i="1"/>
  <c r="P83" i="1" s="1"/>
  <c r="M84" i="1"/>
  <c r="P84" i="1" s="1"/>
  <c r="Q84" i="1" s="1"/>
  <c r="M85" i="1"/>
  <c r="P85" i="1" s="1"/>
  <c r="M86" i="1"/>
  <c r="P86" i="1" s="1"/>
  <c r="Q86" i="1" s="1"/>
  <c r="M87" i="1"/>
  <c r="P87" i="1" s="1"/>
  <c r="M88" i="1"/>
  <c r="P88" i="1" s="1"/>
  <c r="Q88" i="1" s="1"/>
  <c r="M89" i="1"/>
  <c r="P89" i="1" s="1"/>
  <c r="M90" i="1"/>
  <c r="P90" i="1" s="1"/>
  <c r="Q90" i="1" s="1"/>
  <c r="M91" i="1"/>
  <c r="P91" i="1" s="1"/>
  <c r="M92" i="1"/>
  <c r="P92" i="1" s="1"/>
  <c r="Q92" i="1" s="1"/>
  <c r="M93" i="1"/>
  <c r="P93" i="1" s="1"/>
  <c r="M94" i="1"/>
  <c r="P94" i="1" s="1"/>
  <c r="Q94" i="1" s="1"/>
  <c r="M95" i="1"/>
  <c r="P95" i="1" s="1"/>
  <c r="M96" i="1"/>
  <c r="P96" i="1" s="1"/>
  <c r="Q96" i="1" s="1"/>
  <c r="M97" i="1"/>
  <c r="P97" i="1" s="1"/>
  <c r="M98" i="1"/>
  <c r="P98" i="1" s="1"/>
  <c r="Q98" i="1" s="1"/>
  <c r="M99" i="1"/>
  <c r="P99" i="1" s="1"/>
  <c r="M100" i="1"/>
  <c r="P100" i="1" s="1"/>
  <c r="Q100" i="1" s="1"/>
  <c r="M101" i="1"/>
  <c r="P101" i="1" s="1"/>
  <c r="M102" i="1"/>
  <c r="P102" i="1" s="1"/>
  <c r="Q102" i="1" s="1"/>
  <c r="M103" i="1"/>
  <c r="P103" i="1" s="1"/>
  <c r="M104" i="1"/>
  <c r="P104" i="1" s="1"/>
  <c r="Q104" i="1" s="1"/>
  <c r="M105" i="1"/>
  <c r="P105" i="1" s="1"/>
  <c r="M106" i="1"/>
  <c r="P106" i="1" s="1"/>
  <c r="Q106" i="1" s="1"/>
  <c r="M107" i="1"/>
  <c r="P107" i="1" s="1"/>
  <c r="M108" i="1"/>
  <c r="P108" i="1" s="1"/>
  <c r="Q108" i="1" s="1"/>
  <c r="M109" i="1"/>
  <c r="P109" i="1" s="1"/>
  <c r="M110" i="1"/>
  <c r="P110" i="1" s="1"/>
  <c r="Q110" i="1" s="1"/>
  <c r="M111" i="1"/>
  <c r="P111" i="1" s="1"/>
  <c r="M112" i="1"/>
  <c r="P112" i="1" s="1"/>
  <c r="Q112" i="1" s="1"/>
  <c r="M113" i="1"/>
  <c r="P113" i="1" s="1"/>
  <c r="M114" i="1"/>
  <c r="P114" i="1" s="1"/>
  <c r="Q114" i="1" s="1"/>
  <c r="M115" i="1"/>
  <c r="P115" i="1" s="1"/>
  <c r="M116" i="1"/>
  <c r="P116" i="1" s="1"/>
  <c r="Q116" i="1" s="1"/>
  <c r="M117" i="1"/>
  <c r="P117" i="1" s="1"/>
  <c r="M118" i="1"/>
  <c r="P118" i="1" s="1"/>
  <c r="Q118" i="1" s="1"/>
  <c r="M119" i="1"/>
  <c r="P119" i="1" s="1"/>
  <c r="M120" i="1"/>
  <c r="P120" i="1" s="1"/>
  <c r="Q120" i="1" s="1"/>
  <c r="M121" i="1"/>
  <c r="P121" i="1" s="1"/>
  <c r="M122" i="1"/>
  <c r="P122" i="1" s="1"/>
  <c r="Q122" i="1" s="1"/>
  <c r="M123" i="1"/>
  <c r="P123" i="1" s="1"/>
  <c r="M124" i="1"/>
  <c r="P124" i="1" s="1"/>
  <c r="Q124" i="1" s="1"/>
  <c r="M125" i="1"/>
  <c r="P125" i="1" s="1"/>
  <c r="M126" i="1"/>
  <c r="P126" i="1" s="1"/>
  <c r="Q126" i="1" s="1"/>
  <c r="M127" i="1"/>
  <c r="P127" i="1" s="1"/>
  <c r="M128" i="1"/>
  <c r="P128" i="1" s="1"/>
  <c r="Q128" i="1" s="1"/>
  <c r="M129" i="1"/>
  <c r="P129" i="1" s="1"/>
  <c r="M130" i="1"/>
  <c r="P130" i="1" s="1"/>
  <c r="Q130" i="1" s="1"/>
  <c r="M131" i="1"/>
  <c r="P131" i="1" s="1"/>
  <c r="M132" i="1"/>
  <c r="P132" i="1" s="1"/>
  <c r="Q132" i="1" s="1"/>
  <c r="M133" i="1"/>
  <c r="P133" i="1" s="1"/>
  <c r="M134" i="1"/>
  <c r="P134" i="1" s="1"/>
  <c r="Q134" i="1" s="1"/>
  <c r="M135" i="1"/>
  <c r="P135" i="1" s="1"/>
  <c r="M136" i="1"/>
  <c r="P136" i="1" s="1"/>
  <c r="Q136" i="1" s="1"/>
  <c r="M137" i="1"/>
  <c r="P137" i="1" s="1"/>
  <c r="M138" i="1"/>
  <c r="P138" i="1" s="1"/>
  <c r="Q138" i="1" s="1"/>
  <c r="M139" i="1"/>
  <c r="P139" i="1" s="1"/>
  <c r="M140" i="1"/>
  <c r="P140" i="1" s="1"/>
  <c r="Q140" i="1" s="1"/>
  <c r="M141" i="1"/>
  <c r="P141" i="1" s="1"/>
  <c r="M142" i="1"/>
  <c r="P142" i="1" s="1"/>
  <c r="Q142" i="1" s="1"/>
  <c r="M143" i="1"/>
  <c r="P143" i="1" s="1"/>
  <c r="M144" i="1"/>
  <c r="P144" i="1" s="1"/>
  <c r="Q144" i="1" s="1"/>
  <c r="M145" i="1"/>
  <c r="P145" i="1" s="1"/>
  <c r="M146" i="1"/>
  <c r="P146" i="1" s="1"/>
  <c r="Q146" i="1" s="1"/>
  <c r="M147" i="1"/>
  <c r="P147" i="1" s="1"/>
  <c r="M148" i="1"/>
  <c r="P148" i="1" s="1"/>
  <c r="Q148" i="1" s="1"/>
  <c r="M149" i="1"/>
  <c r="P149" i="1" s="1"/>
  <c r="M150" i="1"/>
  <c r="P150" i="1" s="1"/>
  <c r="Q150" i="1" s="1"/>
  <c r="M151" i="1"/>
  <c r="P151" i="1" s="1"/>
  <c r="M152" i="1"/>
  <c r="P152" i="1" s="1"/>
  <c r="Q152" i="1" s="1"/>
  <c r="M153" i="1"/>
  <c r="P153" i="1" s="1"/>
  <c r="M154" i="1"/>
  <c r="P154" i="1" s="1"/>
  <c r="Q154" i="1" s="1"/>
  <c r="M155" i="1"/>
  <c r="P155" i="1" s="1"/>
  <c r="M156" i="1"/>
  <c r="P156" i="1" s="1"/>
  <c r="Q156" i="1" s="1"/>
  <c r="M157" i="1"/>
  <c r="P157" i="1" s="1"/>
  <c r="M158" i="1"/>
  <c r="P158" i="1" s="1"/>
  <c r="Q158" i="1" s="1"/>
  <c r="M159" i="1"/>
  <c r="P159" i="1" s="1"/>
  <c r="M160" i="1"/>
  <c r="P160" i="1" s="1"/>
  <c r="Q160" i="1" s="1"/>
  <c r="M161" i="1"/>
  <c r="P161" i="1" s="1"/>
  <c r="M162" i="1"/>
  <c r="P162" i="1" s="1"/>
  <c r="Q162" i="1" s="1"/>
  <c r="M163" i="1"/>
  <c r="P163" i="1" s="1"/>
  <c r="M164" i="1"/>
  <c r="P164" i="1" s="1"/>
  <c r="Q164" i="1" s="1"/>
  <c r="M165" i="1"/>
  <c r="P165" i="1" s="1"/>
  <c r="M166" i="1"/>
  <c r="P166" i="1" s="1"/>
  <c r="Q166" i="1" s="1"/>
  <c r="M167" i="1"/>
  <c r="P167" i="1" s="1"/>
  <c r="M168" i="1"/>
  <c r="P168" i="1" s="1"/>
  <c r="Q168" i="1" s="1"/>
  <c r="M169" i="1"/>
  <c r="P169" i="1" s="1"/>
  <c r="M170" i="1"/>
  <c r="P170" i="1" s="1"/>
  <c r="Q170" i="1" s="1"/>
  <c r="M171" i="1"/>
  <c r="P171" i="1" s="1"/>
  <c r="M172" i="1"/>
  <c r="P172" i="1" s="1"/>
  <c r="Q172" i="1" s="1"/>
  <c r="M173" i="1"/>
  <c r="P173" i="1" s="1"/>
  <c r="M174" i="1"/>
  <c r="P174" i="1" s="1"/>
  <c r="Q174" i="1" s="1"/>
  <c r="M175" i="1"/>
  <c r="P175" i="1" s="1"/>
  <c r="M176" i="1"/>
  <c r="P176" i="1" s="1"/>
  <c r="Q176" i="1" s="1"/>
  <c r="M177" i="1"/>
  <c r="P177" i="1" s="1"/>
  <c r="M178" i="1"/>
  <c r="P178" i="1" s="1"/>
  <c r="Q178" i="1" s="1"/>
  <c r="M179" i="1"/>
  <c r="P179" i="1" s="1"/>
  <c r="M180" i="1"/>
  <c r="P180" i="1" s="1"/>
  <c r="Q180" i="1" s="1"/>
  <c r="M181" i="1"/>
  <c r="P181" i="1" s="1"/>
  <c r="M182" i="1"/>
  <c r="P182" i="1" s="1"/>
  <c r="Q182" i="1" s="1"/>
  <c r="M183" i="1"/>
  <c r="P183" i="1" s="1"/>
  <c r="M184" i="1"/>
  <c r="P184" i="1" s="1"/>
  <c r="Q184" i="1" s="1"/>
  <c r="M185" i="1"/>
  <c r="P185" i="1" s="1"/>
  <c r="M186" i="1"/>
  <c r="P186" i="1" s="1"/>
  <c r="Q186" i="1" s="1"/>
  <c r="M187" i="1"/>
  <c r="P187" i="1" s="1"/>
  <c r="M188" i="1"/>
  <c r="P188" i="1" s="1"/>
  <c r="Q188" i="1" s="1"/>
  <c r="M189" i="1"/>
  <c r="P189" i="1" s="1"/>
  <c r="M190" i="1"/>
  <c r="P190" i="1" s="1"/>
  <c r="Q190" i="1" s="1"/>
  <c r="M191" i="1"/>
  <c r="P191" i="1" s="1"/>
  <c r="M192" i="1"/>
  <c r="P192" i="1" s="1"/>
  <c r="Q192" i="1" s="1"/>
  <c r="M193" i="1"/>
  <c r="P193" i="1" s="1"/>
  <c r="M194" i="1"/>
  <c r="P194" i="1" s="1"/>
  <c r="Q194" i="1" s="1"/>
  <c r="M195" i="1"/>
  <c r="P195" i="1" s="1"/>
  <c r="M196" i="1"/>
  <c r="P196" i="1" s="1"/>
  <c r="Q196" i="1" s="1"/>
  <c r="M197" i="1"/>
  <c r="P197" i="1" s="1"/>
  <c r="M198" i="1"/>
  <c r="P198" i="1" s="1"/>
  <c r="Q198" i="1" s="1"/>
  <c r="M199" i="1"/>
  <c r="P199" i="1" s="1"/>
  <c r="M200" i="1"/>
  <c r="P200" i="1" s="1"/>
  <c r="Q200" i="1" s="1"/>
  <c r="M201" i="1"/>
  <c r="P201" i="1" s="1"/>
  <c r="M202" i="1"/>
  <c r="P202" i="1" s="1"/>
  <c r="Q202" i="1" s="1"/>
  <c r="M203" i="1"/>
  <c r="P203" i="1" s="1"/>
  <c r="M204" i="1"/>
  <c r="P204" i="1" s="1"/>
  <c r="Q204" i="1" s="1"/>
  <c r="M205" i="1"/>
  <c r="P205" i="1" s="1"/>
  <c r="M206" i="1"/>
  <c r="P206" i="1" s="1"/>
  <c r="Q206" i="1" s="1"/>
  <c r="M207" i="1"/>
  <c r="P207" i="1" s="1"/>
  <c r="M208" i="1"/>
  <c r="P208" i="1" s="1"/>
  <c r="Q208" i="1" s="1"/>
  <c r="M209" i="1"/>
  <c r="P209" i="1" s="1"/>
  <c r="M210" i="1"/>
  <c r="P210" i="1" s="1"/>
  <c r="M211" i="1"/>
  <c r="P211" i="1" s="1"/>
  <c r="M212" i="1"/>
  <c r="P212" i="1" s="1"/>
  <c r="M213" i="1"/>
  <c r="P213" i="1" s="1"/>
  <c r="M214" i="1"/>
  <c r="P214" i="1" s="1"/>
  <c r="M215" i="1"/>
  <c r="P215" i="1" s="1"/>
  <c r="M216" i="1"/>
  <c r="P216" i="1" s="1"/>
  <c r="M217" i="1"/>
  <c r="P217" i="1" s="1"/>
  <c r="M218" i="1"/>
  <c r="P218" i="1" s="1"/>
  <c r="Q218" i="1" s="1"/>
  <c r="M219" i="1"/>
  <c r="P219" i="1" s="1"/>
  <c r="M220" i="1"/>
  <c r="P220" i="1" s="1"/>
  <c r="M221" i="1"/>
  <c r="P221" i="1" s="1"/>
  <c r="M222" i="1"/>
  <c r="P222" i="1" s="1"/>
  <c r="Q222" i="1" s="1"/>
  <c r="M223" i="1"/>
  <c r="P223" i="1" s="1"/>
  <c r="M224" i="1"/>
  <c r="P224" i="1" s="1"/>
  <c r="M225" i="1"/>
  <c r="P225" i="1" s="1"/>
  <c r="M226" i="1"/>
  <c r="P226" i="1" s="1"/>
  <c r="Q226" i="1" s="1"/>
  <c r="M227" i="1"/>
  <c r="P227" i="1" s="1"/>
  <c r="M228" i="1"/>
  <c r="P228" i="1" s="1"/>
  <c r="M229" i="1"/>
  <c r="P229" i="1" s="1"/>
  <c r="M230" i="1"/>
  <c r="P230" i="1" s="1"/>
  <c r="Q230" i="1" s="1"/>
  <c r="M231" i="1"/>
  <c r="P231" i="1" s="1"/>
  <c r="M232" i="1"/>
  <c r="P232" i="1" s="1"/>
  <c r="M233" i="1"/>
  <c r="P233" i="1" s="1"/>
  <c r="M234" i="1"/>
  <c r="P234" i="1" s="1"/>
  <c r="Q234" i="1" s="1"/>
  <c r="M235" i="1"/>
  <c r="P235" i="1" s="1"/>
  <c r="M236" i="1"/>
  <c r="P236" i="1" s="1"/>
  <c r="M237" i="1"/>
  <c r="P237" i="1" s="1"/>
  <c r="M238" i="1"/>
  <c r="P238" i="1" s="1"/>
  <c r="Q238" i="1" s="1"/>
  <c r="M239" i="1"/>
  <c r="P239" i="1" s="1"/>
  <c r="M240" i="1"/>
  <c r="P240" i="1" s="1"/>
  <c r="M241" i="1"/>
  <c r="P241" i="1" s="1"/>
  <c r="M242" i="1"/>
  <c r="P242" i="1" s="1"/>
  <c r="Q242" i="1" s="1"/>
  <c r="M243" i="1"/>
  <c r="P243" i="1" s="1"/>
  <c r="M244" i="1"/>
  <c r="P244" i="1" s="1"/>
  <c r="M245" i="1"/>
  <c r="P245" i="1" s="1"/>
  <c r="M246" i="1"/>
  <c r="P246" i="1" s="1"/>
  <c r="Q246" i="1" s="1"/>
  <c r="M247" i="1"/>
  <c r="P247" i="1" s="1"/>
  <c r="M248" i="1"/>
  <c r="P248" i="1" s="1"/>
  <c r="M249" i="1"/>
  <c r="P249" i="1" s="1"/>
  <c r="M250" i="1"/>
  <c r="P250" i="1" s="1"/>
  <c r="Q250" i="1" s="1"/>
  <c r="M251" i="1"/>
  <c r="P251" i="1" s="1"/>
  <c r="M252" i="1"/>
  <c r="P252" i="1" s="1"/>
  <c r="M253" i="1"/>
  <c r="P253" i="1" s="1"/>
  <c r="M254" i="1"/>
  <c r="P254" i="1" s="1"/>
  <c r="Q254" i="1" s="1"/>
  <c r="M255" i="1"/>
  <c r="P255" i="1" s="1"/>
  <c r="M256" i="1"/>
  <c r="P256" i="1" s="1"/>
  <c r="M257" i="1"/>
  <c r="P257" i="1" s="1"/>
  <c r="M258" i="1"/>
  <c r="P258" i="1" s="1"/>
  <c r="Q258" i="1" s="1"/>
  <c r="M259" i="1"/>
  <c r="P259" i="1" s="1"/>
  <c r="M260" i="1"/>
  <c r="P260" i="1" s="1"/>
  <c r="M261" i="1"/>
  <c r="P261" i="1" s="1"/>
  <c r="M262" i="1"/>
  <c r="P262" i="1" s="1"/>
  <c r="Q262" i="1" s="1"/>
  <c r="M263" i="1"/>
  <c r="P263" i="1" s="1"/>
  <c r="M264" i="1"/>
  <c r="P264" i="1" s="1"/>
  <c r="M265" i="1"/>
  <c r="P265" i="1" s="1"/>
  <c r="M266" i="1"/>
  <c r="P266" i="1" s="1"/>
  <c r="Q266" i="1" s="1"/>
  <c r="M267" i="1"/>
  <c r="P267" i="1" s="1"/>
  <c r="M268" i="1"/>
  <c r="P268" i="1" s="1"/>
  <c r="M269" i="1"/>
  <c r="P269" i="1" s="1"/>
  <c r="M270" i="1"/>
  <c r="P270" i="1" s="1"/>
  <c r="Q270" i="1" s="1"/>
  <c r="M271" i="1"/>
  <c r="P271" i="1" s="1"/>
  <c r="M272" i="1"/>
  <c r="P272" i="1" s="1"/>
  <c r="M273" i="1"/>
  <c r="P273" i="1" s="1"/>
  <c r="M274" i="1"/>
  <c r="P274" i="1" s="1"/>
  <c r="Q274" i="1" s="1"/>
  <c r="M275" i="1"/>
  <c r="P275" i="1" s="1"/>
  <c r="M276" i="1"/>
  <c r="P276" i="1" s="1"/>
  <c r="M277" i="1"/>
  <c r="P277" i="1" s="1"/>
  <c r="M278" i="1"/>
  <c r="P278" i="1" s="1"/>
  <c r="Q278" i="1" s="1"/>
  <c r="M279" i="1"/>
  <c r="P279" i="1" s="1"/>
  <c r="M280" i="1"/>
  <c r="P280" i="1" s="1"/>
  <c r="M281" i="1"/>
  <c r="P281" i="1" s="1"/>
  <c r="M282" i="1"/>
  <c r="P282" i="1" s="1"/>
  <c r="Q282" i="1" s="1"/>
  <c r="M283" i="1"/>
  <c r="P283" i="1" s="1"/>
  <c r="M284" i="1"/>
  <c r="P284" i="1" s="1"/>
  <c r="M285" i="1"/>
  <c r="P285" i="1" s="1"/>
  <c r="M286" i="1"/>
  <c r="P286" i="1" s="1"/>
  <c r="Q286" i="1" s="1"/>
  <c r="M287" i="1"/>
  <c r="P287" i="1" s="1"/>
  <c r="M288" i="1"/>
  <c r="P288" i="1" s="1"/>
  <c r="M289" i="1"/>
  <c r="P289" i="1" s="1"/>
  <c r="M290" i="1"/>
  <c r="P290" i="1" s="1"/>
  <c r="Q290" i="1" s="1"/>
  <c r="M291" i="1"/>
  <c r="P291" i="1" s="1"/>
  <c r="M292" i="1"/>
  <c r="P292" i="1" s="1"/>
  <c r="M293" i="1"/>
  <c r="P293" i="1" s="1"/>
  <c r="M294" i="1"/>
  <c r="P294" i="1" s="1"/>
  <c r="Q294" i="1" s="1"/>
  <c r="M295" i="1"/>
  <c r="P295" i="1" s="1"/>
  <c r="M296" i="1"/>
  <c r="P296" i="1" s="1"/>
  <c r="M297" i="1"/>
  <c r="P297" i="1" s="1"/>
  <c r="M298" i="1"/>
  <c r="P298" i="1" s="1"/>
  <c r="Q298" i="1" s="1"/>
  <c r="M299" i="1"/>
  <c r="P299" i="1" s="1"/>
  <c r="M300" i="1"/>
  <c r="P300" i="1" s="1"/>
  <c r="M301" i="1"/>
  <c r="P301" i="1" s="1"/>
  <c r="M302" i="1"/>
  <c r="P302" i="1" s="1"/>
  <c r="Q302" i="1" s="1"/>
  <c r="M303" i="1"/>
  <c r="P303" i="1" s="1"/>
  <c r="M304" i="1"/>
  <c r="P304" i="1" s="1"/>
  <c r="M305" i="1"/>
  <c r="P305" i="1" s="1"/>
  <c r="M306" i="1"/>
  <c r="P306" i="1" s="1"/>
  <c r="Q306" i="1" s="1"/>
  <c r="M307" i="1"/>
  <c r="P307" i="1" s="1"/>
  <c r="M308" i="1"/>
  <c r="P308" i="1" s="1"/>
  <c r="M309" i="1"/>
  <c r="P309" i="1" s="1"/>
  <c r="M310" i="1"/>
  <c r="P310" i="1" s="1"/>
  <c r="Q310" i="1" s="1"/>
  <c r="M311" i="1"/>
  <c r="P311" i="1" s="1"/>
  <c r="M312" i="1"/>
  <c r="P312" i="1" s="1"/>
  <c r="M313" i="1"/>
  <c r="P313" i="1" s="1"/>
  <c r="M314" i="1"/>
  <c r="P314" i="1" s="1"/>
  <c r="Q314" i="1" s="1"/>
  <c r="M315" i="1"/>
  <c r="P315" i="1" s="1"/>
  <c r="M316" i="1"/>
  <c r="P316" i="1" s="1"/>
  <c r="M317" i="1"/>
  <c r="P317" i="1" s="1"/>
  <c r="M318" i="1"/>
  <c r="P318" i="1" s="1"/>
  <c r="Q318" i="1" s="1"/>
  <c r="M319" i="1"/>
  <c r="P319" i="1" s="1"/>
  <c r="M320" i="1"/>
  <c r="P320" i="1" s="1"/>
  <c r="M321" i="1"/>
  <c r="P321" i="1" s="1"/>
  <c r="M322" i="1"/>
  <c r="P322" i="1" s="1"/>
  <c r="Q322" i="1" s="1"/>
  <c r="M323" i="1"/>
  <c r="P323" i="1" s="1"/>
  <c r="M324" i="1"/>
  <c r="P324" i="1" s="1"/>
  <c r="M325" i="1"/>
  <c r="P325" i="1" s="1"/>
  <c r="M326" i="1"/>
  <c r="P326" i="1" s="1"/>
  <c r="Q326" i="1" s="1"/>
  <c r="M327" i="1"/>
  <c r="P327" i="1" s="1"/>
  <c r="M328" i="1"/>
  <c r="P328" i="1" s="1"/>
  <c r="M329" i="1"/>
  <c r="P329" i="1" s="1"/>
  <c r="Q329" i="1" s="1"/>
  <c r="M330" i="1"/>
  <c r="P330" i="1" s="1"/>
  <c r="Q330" i="1" s="1"/>
  <c r="M331" i="1"/>
  <c r="P331" i="1" s="1"/>
  <c r="Q331" i="1" s="1"/>
  <c r="M332" i="1"/>
  <c r="P332" i="1" s="1"/>
  <c r="M333" i="1"/>
  <c r="P333" i="1" s="1"/>
  <c r="Q333" i="1" s="1"/>
  <c r="M334" i="1"/>
  <c r="P334" i="1" s="1"/>
  <c r="Q334" i="1" s="1"/>
  <c r="M335" i="1"/>
  <c r="P335" i="1" s="1"/>
  <c r="Q335" i="1" s="1"/>
  <c r="M336" i="1"/>
  <c r="P336" i="1" s="1"/>
  <c r="M337" i="1"/>
  <c r="P337" i="1" s="1"/>
  <c r="Q337" i="1" s="1"/>
  <c r="M338" i="1"/>
  <c r="P338" i="1" s="1"/>
  <c r="Q338" i="1" s="1"/>
  <c r="M339" i="1"/>
  <c r="P339" i="1" s="1"/>
  <c r="Q339" i="1" s="1"/>
  <c r="M340" i="1"/>
  <c r="P340" i="1" s="1"/>
  <c r="M341" i="1"/>
  <c r="P341" i="1" s="1"/>
  <c r="Q341" i="1" s="1"/>
  <c r="M342" i="1"/>
  <c r="P342" i="1" s="1"/>
  <c r="Q342" i="1" s="1"/>
  <c r="M343" i="1"/>
  <c r="P343" i="1" s="1"/>
  <c r="Q343" i="1" s="1"/>
  <c r="M344" i="1"/>
  <c r="P344" i="1" s="1"/>
  <c r="Q344" i="1" s="1"/>
  <c r="M345" i="1"/>
  <c r="P345" i="1" s="1"/>
  <c r="Q345" i="1" s="1"/>
  <c r="M346" i="1"/>
  <c r="P346" i="1" s="1"/>
  <c r="Q346" i="1" s="1"/>
  <c r="M347" i="1"/>
  <c r="P347" i="1" s="1"/>
  <c r="Q347" i="1" s="1"/>
  <c r="M348" i="1"/>
  <c r="P348" i="1" s="1"/>
  <c r="Q348" i="1" s="1"/>
  <c r="M349" i="1"/>
  <c r="P349" i="1" s="1"/>
  <c r="Q349" i="1" s="1"/>
  <c r="M350" i="1"/>
  <c r="P350" i="1" s="1"/>
  <c r="Q350" i="1" s="1"/>
  <c r="M351" i="1"/>
  <c r="P351" i="1" s="1"/>
  <c r="Q351" i="1" s="1"/>
  <c r="M352" i="1"/>
  <c r="P352" i="1" s="1"/>
  <c r="Q352" i="1" s="1"/>
  <c r="M353" i="1"/>
  <c r="P353" i="1" s="1"/>
  <c r="Q353" i="1" s="1"/>
  <c r="M354" i="1"/>
  <c r="P354" i="1" s="1"/>
  <c r="Q354" i="1" s="1"/>
  <c r="M355" i="1"/>
  <c r="P355" i="1" s="1"/>
  <c r="Q355" i="1" s="1"/>
  <c r="M356" i="1"/>
  <c r="P356" i="1" s="1"/>
  <c r="Q356" i="1" s="1"/>
  <c r="M357" i="1"/>
  <c r="P357" i="1" s="1"/>
  <c r="Q357" i="1" s="1"/>
  <c r="M358" i="1"/>
  <c r="P358" i="1" s="1"/>
  <c r="Q358" i="1" s="1"/>
  <c r="M359" i="1"/>
  <c r="P359" i="1" s="1"/>
  <c r="Q359" i="1" s="1"/>
  <c r="M360" i="1"/>
  <c r="P360" i="1" s="1"/>
  <c r="Q360" i="1" s="1"/>
  <c r="M361" i="1"/>
  <c r="P361" i="1" s="1"/>
  <c r="Q361" i="1" s="1"/>
  <c r="M362" i="1"/>
  <c r="P362" i="1" s="1"/>
  <c r="Q362" i="1" s="1"/>
  <c r="M363" i="1"/>
  <c r="P363" i="1" s="1"/>
  <c r="Q363" i="1" s="1"/>
  <c r="M364" i="1"/>
  <c r="P364" i="1" s="1"/>
  <c r="Q364" i="1" s="1"/>
  <c r="M365" i="1"/>
  <c r="P365" i="1" s="1"/>
  <c r="Q365" i="1" s="1"/>
  <c r="M366" i="1"/>
  <c r="P366" i="1" s="1"/>
  <c r="Q366" i="1" s="1"/>
  <c r="M367" i="1"/>
  <c r="P367" i="1" s="1"/>
  <c r="Q367" i="1" s="1"/>
  <c r="M368" i="1"/>
  <c r="P368" i="1" s="1"/>
  <c r="Q368" i="1" s="1"/>
  <c r="M369" i="1"/>
  <c r="P369" i="1" s="1"/>
  <c r="Q369" i="1" s="1"/>
  <c r="M370" i="1"/>
  <c r="P370" i="1" s="1"/>
  <c r="Q370" i="1" s="1"/>
  <c r="M371" i="1"/>
  <c r="P371" i="1" s="1"/>
  <c r="Q371" i="1" s="1"/>
  <c r="M372" i="1"/>
  <c r="P372" i="1" s="1"/>
  <c r="Q372" i="1" s="1"/>
  <c r="M373" i="1"/>
  <c r="P373" i="1" s="1"/>
  <c r="Q373" i="1" s="1"/>
  <c r="M374" i="1"/>
  <c r="P374" i="1" s="1"/>
  <c r="Q374" i="1" s="1"/>
  <c r="M375" i="1"/>
  <c r="P375" i="1" s="1"/>
  <c r="Q375" i="1" s="1"/>
  <c r="M376" i="1"/>
  <c r="P376" i="1" s="1"/>
  <c r="Q376" i="1" s="1"/>
  <c r="M377" i="1"/>
  <c r="P377" i="1" s="1"/>
  <c r="Q377" i="1" s="1"/>
  <c r="M378" i="1"/>
  <c r="P378" i="1" s="1"/>
  <c r="Q378" i="1" s="1"/>
  <c r="M379" i="1"/>
  <c r="P379" i="1" s="1"/>
  <c r="Q379" i="1" s="1"/>
  <c r="M380" i="1"/>
  <c r="P380" i="1" s="1"/>
  <c r="Q380" i="1" s="1"/>
  <c r="M381" i="1"/>
  <c r="P381" i="1" s="1"/>
  <c r="Q381" i="1" s="1"/>
  <c r="M382" i="1"/>
  <c r="P382" i="1" s="1"/>
  <c r="Q382" i="1" s="1"/>
  <c r="M383" i="1"/>
  <c r="P383" i="1" s="1"/>
  <c r="Q383" i="1" s="1"/>
  <c r="M384" i="1"/>
  <c r="P384" i="1" s="1"/>
  <c r="Q384" i="1" s="1"/>
  <c r="M385" i="1"/>
  <c r="P385" i="1" s="1"/>
  <c r="Q385" i="1" s="1"/>
  <c r="M386" i="1"/>
  <c r="P386" i="1" s="1"/>
  <c r="Q386" i="1" s="1"/>
  <c r="M387" i="1"/>
  <c r="P387" i="1" s="1"/>
  <c r="Q387" i="1" s="1"/>
  <c r="M388" i="1"/>
  <c r="P388" i="1" s="1"/>
  <c r="Q388" i="1" s="1"/>
  <c r="M389" i="1"/>
  <c r="P389" i="1" s="1"/>
  <c r="Q389" i="1" s="1"/>
  <c r="M390" i="1"/>
  <c r="P390" i="1" s="1"/>
  <c r="Q390" i="1" s="1"/>
  <c r="M391" i="1"/>
  <c r="P391" i="1" s="1"/>
  <c r="Q391" i="1" s="1"/>
  <c r="M392" i="1"/>
  <c r="P392" i="1" s="1"/>
  <c r="Q392" i="1" s="1"/>
  <c r="M393" i="1"/>
  <c r="P393" i="1" s="1"/>
  <c r="Q393" i="1" s="1"/>
  <c r="M394" i="1"/>
  <c r="P394" i="1" s="1"/>
  <c r="Q394" i="1" s="1"/>
  <c r="M395" i="1"/>
  <c r="P395" i="1" s="1"/>
  <c r="Q395" i="1" s="1"/>
  <c r="M396" i="1"/>
  <c r="P396" i="1" s="1"/>
  <c r="Q396" i="1" s="1"/>
  <c r="M397" i="1"/>
  <c r="P397" i="1" s="1"/>
  <c r="Q397" i="1" s="1"/>
  <c r="M398" i="1"/>
  <c r="P398" i="1" s="1"/>
  <c r="Q398" i="1" s="1"/>
  <c r="M399" i="1"/>
  <c r="P399" i="1" s="1"/>
  <c r="Q399" i="1" s="1"/>
  <c r="M400" i="1"/>
  <c r="P400" i="1" s="1"/>
  <c r="Q400" i="1" s="1"/>
  <c r="M401" i="1"/>
  <c r="P401" i="1" s="1"/>
  <c r="Q401" i="1" s="1"/>
  <c r="M402" i="1"/>
  <c r="P402" i="1" s="1"/>
  <c r="Q402" i="1" s="1"/>
  <c r="M403" i="1"/>
  <c r="P403" i="1" s="1"/>
  <c r="Q403" i="1" s="1"/>
  <c r="M404" i="1"/>
  <c r="P404" i="1" s="1"/>
  <c r="Q404" i="1" s="1"/>
  <c r="M405" i="1"/>
  <c r="P405" i="1" s="1"/>
  <c r="Q405" i="1" s="1"/>
  <c r="M406" i="1"/>
  <c r="P406" i="1" s="1"/>
  <c r="Q406" i="1" s="1"/>
  <c r="M407" i="1"/>
  <c r="P407" i="1" s="1"/>
  <c r="Q407" i="1" s="1"/>
  <c r="M408" i="1"/>
  <c r="P408" i="1" s="1"/>
  <c r="Q408" i="1" s="1"/>
  <c r="M409" i="1"/>
  <c r="P409" i="1" s="1"/>
  <c r="Q409" i="1" s="1"/>
  <c r="M410" i="1"/>
  <c r="P410" i="1" s="1"/>
  <c r="Q410" i="1" s="1"/>
  <c r="M411" i="1"/>
  <c r="P411" i="1" s="1"/>
  <c r="Q411" i="1" s="1"/>
  <c r="M412" i="1"/>
  <c r="P412" i="1" s="1"/>
  <c r="Q412" i="1" s="1"/>
  <c r="M413" i="1"/>
  <c r="P413" i="1" s="1"/>
  <c r="Q413" i="1" s="1"/>
  <c r="M414" i="1"/>
  <c r="P414" i="1" s="1"/>
  <c r="Q414" i="1" s="1"/>
  <c r="M415" i="1"/>
  <c r="P415" i="1" s="1"/>
  <c r="Q415" i="1" s="1"/>
  <c r="M416" i="1"/>
  <c r="P416" i="1" s="1"/>
  <c r="Q416" i="1" s="1"/>
  <c r="M417" i="1"/>
  <c r="P417" i="1" s="1"/>
  <c r="M418" i="1"/>
  <c r="P418" i="1" s="1"/>
  <c r="Q418" i="1" s="1"/>
  <c r="M419" i="1"/>
  <c r="P419" i="1" s="1"/>
  <c r="M420" i="1"/>
  <c r="P420" i="1" s="1"/>
  <c r="Q420" i="1" s="1"/>
  <c r="M421" i="1"/>
  <c r="P421" i="1" s="1"/>
  <c r="M422" i="1"/>
  <c r="P422" i="1" s="1"/>
  <c r="Q422" i="1" s="1"/>
  <c r="M423" i="1"/>
  <c r="P423" i="1" s="1"/>
  <c r="M424" i="1"/>
  <c r="P424" i="1" s="1"/>
  <c r="Q424" i="1" s="1"/>
  <c r="M425" i="1"/>
  <c r="P425" i="1" s="1"/>
  <c r="M426" i="1"/>
  <c r="P426" i="1" s="1"/>
  <c r="Q426" i="1" s="1"/>
  <c r="M427" i="1"/>
  <c r="P427" i="1" s="1"/>
  <c r="M428" i="1"/>
  <c r="P428" i="1" s="1"/>
  <c r="Q428" i="1" s="1"/>
  <c r="M429" i="1"/>
  <c r="P429" i="1" s="1"/>
  <c r="M430" i="1"/>
  <c r="P430" i="1" s="1"/>
  <c r="Q430" i="1" s="1"/>
  <c r="M431" i="1"/>
  <c r="P431" i="1" s="1"/>
  <c r="M432" i="1"/>
  <c r="P432" i="1" s="1"/>
  <c r="Q432" i="1" s="1"/>
  <c r="M433" i="1"/>
  <c r="P433" i="1" s="1"/>
  <c r="M434" i="1"/>
  <c r="P434" i="1" s="1"/>
  <c r="Q434" i="1" s="1"/>
  <c r="M435" i="1"/>
  <c r="P435" i="1" s="1"/>
  <c r="M436" i="1"/>
  <c r="P436" i="1" s="1"/>
  <c r="Q436" i="1" s="1"/>
  <c r="M437" i="1"/>
  <c r="P437" i="1" s="1"/>
  <c r="M438" i="1"/>
  <c r="P438" i="1" s="1"/>
  <c r="Q438" i="1" s="1"/>
  <c r="M439" i="1"/>
  <c r="P439" i="1" s="1"/>
  <c r="M440" i="1"/>
  <c r="P440" i="1" s="1"/>
  <c r="Q440" i="1" s="1"/>
  <c r="M441" i="1"/>
  <c r="P441" i="1" s="1"/>
  <c r="M442" i="1"/>
  <c r="P442" i="1" s="1"/>
  <c r="Q442" i="1" s="1"/>
  <c r="M443" i="1"/>
  <c r="P443" i="1" s="1"/>
  <c r="M444" i="1"/>
  <c r="P444" i="1" s="1"/>
  <c r="Q444" i="1" s="1"/>
  <c r="M445" i="1"/>
  <c r="P445" i="1" s="1"/>
  <c r="M446" i="1"/>
  <c r="P446" i="1" s="1"/>
  <c r="Q446" i="1" s="1"/>
  <c r="M447" i="1"/>
  <c r="P447" i="1" s="1"/>
  <c r="M448" i="1"/>
  <c r="P448" i="1" s="1"/>
  <c r="Q448" i="1" s="1"/>
  <c r="M449" i="1"/>
  <c r="P449" i="1" s="1"/>
  <c r="M450" i="1"/>
  <c r="P450" i="1" s="1"/>
  <c r="Q450" i="1" s="1"/>
  <c r="M451" i="1"/>
  <c r="P451" i="1" s="1"/>
  <c r="M452" i="1"/>
  <c r="P452" i="1" s="1"/>
  <c r="Q452" i="1" s="1"/>
  <c r="M453" i="1"/>
  <c r="P453" i="1" s="1"/>
  <c r="M454" i="1"/>
  <c r="P454" i="1" s="1"/>
  <c r="Q454" i="1" s="1"/>
  <c r="M455" i="1"/>
  <c r="P455" i="1" s="1"/>
  <c r="M456" i="1"/>
  <c r="P456" i="1" s="1"/>
  <c r="Q456" i="1" s="1"/>
  <c r="M457" i="1"/>
  <c r="P457" i="1" s="1"/>
  <c r="M458" i="1"/>
  <c r="P458" i="1" s="1"/>
  <c r="Q458" i="1" s="1"/>
  <c r="M459" i="1"/>
  <c r="P459" i="1" s="1"/>
  <c r="M460" i="1"/>
  <c r="P460" i="1" s="1"/>
  <c r="Q460" i="1" s="1"/>
  <c r="M461" i="1"/>
  <c r="P461" i="1" s="1"/>
  <c r="M462" i="1"/>
  <c r="P462" i="1" s="1"/>
  <c r="Q462" i="1" s="1"/>
  <c r="M463" i="1"/>
  <c r="P463" i="1" s="1"/>
  <c r="M464" i="1"/>
  <c r="P464" i="1" s="1"/>
  <c r="Q464" i="1" s="1"/>
  <c r="M465" i="1"/>
  <c r="P465" i="1" s="1"/>
  <c r="M466" i="1"/>
  <c r="P466" i="1" s="1"/>
  <c r="Q466" i="1" s="1"/>
  <c r="M467" i="1"/>
  <c r="P467" i="1" s="1"/>
  <c r="M468" i="1"/>
  <c r="P468" i="1" s="1"/>
  <c r="Q468" i="1" s="1"/>
  <c r="M469" i="1"/>
  <c r="P469" i="1" s="1"/>
  <c r="M470" i="1"/>
  <c r="P470" i="1" s="1"/>
  <c r="Q470" i="1" s="1"/>
  <c r="M471" i="1"/>
  <c r="P471" i="1" s="1"/>
  <c r="M472" i="1"/>
  <c r="P472" i="1" s="1"/>
  <c r="Q472" i="1" s="1"/>
  <c r="M473" i="1"/>
  <c r="P473" i="1" s="1"/>
  <c r="M474" i="1"/>
  <c r="P474" i="1" s="1"/>
  <c r="Q474" i="1" s="1"/>
  <c r="M475" i="1"/>
  <c r="P475" i="1" s="1"/>
  <c r="M476" i="1"/>
  <c r="P476" i="1" s="1"/>
  <c r="Q476" i="1" s="1"/>
  <c r="M477" i="1"/>
  <c r="P477" i="1" s="1"/>
  <c r="M478" i="1"/>
  <c r="P478" i="1" s="1"/>
  <c r="Q478" i="1" s="1"/>
  <c r="M479" i="1"/>
  <c r="P479" i="1" s="1"/>
  <c r="M480" i="1"/>
  <c r="P480" i="1" s="1"/>
  <c r="Q480" i="1" s="1"/>
  <c r="M481" i="1"/>
  <c r="P481" i="1" s="1"/>
  <c r="M482" i="1"/>
  <c r="P482" i="1" s="1"/>
  <c r="Q482" i="1" s="1"/>
  <c r="M483" i="1"/>
  <c r="P483" i="1" s="1"/>
  <c r="M484" i="1"/>
  <c r="P484" i="1" s="1"/>
  <c r="Q484" i="1" s="1"/>
  <c r="M485" i="1"/>
  <c r="P485" i="1" s="1"/>
  <c r="M486" i="1"/>
  <c r="P486" i="1" s="1"/>
  <c r="Q486" i="1" s="1"/>
  <c r="M487" i="1"/>
  <c r="P487" i="1" s="1"/>
  <c r="M488" i="1"/>
  <c r="P488" i="1" s="1"/>
  <c r="Q488" i="1" s="1"/>
  <c r="M489" i="1"/>
  <c r="P489" i="1" s="1"/>
  <c r="M490" i="1"/>
  <c r="P490" i="1" s="1"/>
  <c r="Q490" i="1" s="1"/>
  <c r="M491" i="1"/>
  <c r="P491" i="1" s="1"/>
  <c r="Q491" i="1" s="1"/>
  <c r="M492" i="1"/>
  <c r="P492" i="1" s="1"/>
  <c r="Q492" i="1" s="1"/>
  <c r="M493" i="1"/>
  <c r="P493" i="1" s="1"/>
  <c r="Q493" i="1" s="1"/>
  <c r="M494" i="1"/>
  <c r="P494" i="1" s="1"/>
  <c r="Q494" i="1" s="1"/>
  <c r="M495" i="1"/>
  <c r="P495" i="1" s="1"/>
  <c r="Q495" i="1" s="1"/>
  <c r="M496" i="1"/>
  <c r="P496" i="1" s="1"/>
  <c r="Q496" i="1" s="1"/>
  <c r="M497" i="1"/>
  <c r="P497" i="1" s="1"/>
  <c r="Q497" i="1" s="1"/>
  <c r="M498" i="1"/>
  <c r="P498" i="1" s="1"/>
  <c r="Q498" i="1" s="1"/>
  <c r="M499" i="1"/>
  <c r="P499" i="1" s="1"/>
  <c r="Q499" i="1" s="1"/>
  <c r="Q217" i="1"/>
  <c r="Q219" i="1"/>
  <c r="Q221" i="1"/>
  <c r="Q223" i="1"/>
  <c r="Q225" i="1"/>
  <c r="Q227" i="1"/>
  <c r="Q229" i="1"/>
  <c r="Q231" i="1"/>
  <c r="Q233" i="1"/>
  <c r="Q235" i="1"/>
  <c r="Q237" i="1"/>
  <c r="Q239" i="1"/>
  <c r="Q241" i="1"/>
  <c r="Q243" i="1"/>
  <c r="Q245" i="1"/>
  <c r="Q247" i="1"/>
  <c r="Q249" i="1"/>
  <c r="Q251" i="1"/>
  <c r="Q253" i="1"/>
  <c r="Q255" i="1"/>
  <c r="Q257" i="1"/>
  <c r="Q259" i="1"/>
  <c r="Q261" i="1"/>
  <c r="Q263" i="1"/>
  <c r="Q265" i="1"/>
  <c r="Q267" i="1"/>
  <c r="Q269" i="1"/>
  <c r="Q271" i="1"/>
  <c r="Q273" i="1"/>
  <c r="Q275" i="1"/>
  <c r="Q277" i="1"/>
  <c r="Q279" i="1"/>
  <c r="Q281" i="1"/>
  <c r="Q283" i="1"/>
  <c r="Q285" i="1"/>
  <c r="Q287" i="1"/>
  <c r="Q289" i="1"/>
  <c r="Q291" i="1"/>
  <c r="Q293" i="1"/>
  <c r="Q295" i="1"/>
  <c r="Q297" i="1"/>
  <c r="Q299" i="1"/>
  <c r="Q301" i="1"/>
  <c r="Q303" i="1"/>
  <c r="Q305" i="1"/>
  <c r="Q307" i="1"/>
  <c r="Q309" i="1"/>
  <c r="Q311" i="1"/>
  <c r="Q313" i="1"/>
  <c r="Q315" i="1"/>
  <c r="Q317" i="1"/>
  <c r="Q319" i="1"/>
  <c r="Q321" i="1"/>
  <c r="Q323" i="1"/>
  <c r="Q325" i="1"/>
  <c r="Q327" i="1"/>
  <c r="Q39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Q67" i="1"/>
  <c r="Q69" i="1"/>
  <c r="Q71" i="1"/>
  <c r="Q73" i="1"/>
  <c r="Q75" i="1"/>
  <c r="Q77" i="1"/>
  <c r="Q79" i="1"/>
  <c r="Q81" i="1"/>
  <c r="Q83" i="1"/>
  <c r="Q85" i="1"/>
  <c r="Q87" i="1"/>
  <c r="Q89" i="1"/>
  <c r="Q91" i="1"/>
  <c r="Q93" i="1"/>
  <c r="Q95" i="1"/>
  <c r="Q97" i="1"/>
  <c r="Q99" i="1"/>
  <c r="Q101" i="1"/>
  <c r="Q103" i="1"/>
  <c r="Q105" i="1"/>
  <c r="Q107" i="1"/>
  <c r="Q109" i="1"/>
  <c r="Q111" i="1"/>
  <c r="Q113" i="1"/>
  <c r="Q115" i="1"/>
  <c r="Q117" i="1"/>
  <c r="Q119" i="1"/>
  <c r="Q121" i="1"/>
  <c r="Q123" i="1"/>
  <c r="Q125" i="1"/>
  <c r="Q127" i="1"/>
  <c r="Q129" i="1"/>
  <c r="Q131" i="1"/>
  <c r="Q133" i="1"/>
  <c r="Q135" i="1"/>
  <c r="Q137" i="1"/>
  <c r="Q139" i="1"/>
  <c r="Q141" i="1"/>
  <c r="Q143" i="1"/>
  <c r="Q145" i="1"/>
  <c r="Q147" i="1"/>
  <c r="Q149" i="1"/>
  <c r="Q151" i="1"/>
  <c r="Q153" i="1"/>
  <c r="Q155" i="1"/>
  <c r="Q157" i="1"/>
  <c r="Q159" i="1"/>
  <c r="Q161" i="1"/>
  <c r="Q163" i="1"/>
  <c r="Q165" i="1"/>
  <c r="Q167" i="1"/>
  <c r="Q169" i="1"/>
  <c r="Q171" i="1"/>
  <c r="Q173" i="1"/>
  <c r="Q175" i="1"/>
  <c r="Q177" i="1"/>
  <c r="Q179" i="1"/>
  <c r="Q181" i="1"/>
  <c r="Q183" i="1"/>
  <c r="Q185" i="1"/>
  <c r="Q187" i="1"/>
  <c r="Q189" i="1"/>
  <c r="Q191" i="1"/>
  <c r="Q193" i="1"/>
  <c r="Q195" i="1"/>
  <c r="Q197" i="1"/>
  <c r="Q199" i="1"/>
  <c r="Q201" i="1"/>
  <c r="Q203" i="1"/>
  <c r="Q205" i="1"/>
  <c r="Q207" i="1"/>
  <c r="Q209" i="1"/>
  <c r="Q210" i="1"/>
  <c r="Q211" i="1"/>
  <c r="Q212" i="1"/>
  <c r="Q213" i="1"/>
  <c r="Q214" i="1"/>
  <c r="Q215" i="1"/>
  <c r="Q216" i="1"/>
  <c r="Q220" i="1"/>
  <c r="Q224" i="1"/>
  <c r="Q228" i="1"/>
  <c r="Q232" i="1"/>
  <c r="Q236" i="1"/>
  <c r="Q240" i="1"/>
  <c r="Q244" i="1"/>
  <c r="Q248" i="1"/>
  <c r="Q252" i="1"/>
  <c r="Q256" i="1"/>
  <c r="Q260" i="1"/>
  <c r="Q264" i="1"/>
  <c r="Q268" i="1"/>
  <c r="Q272" i="1"/>
  <c r="Q276" i="1"/>
  <c r="Q280" i="1"/>
  <c r="Q284" i="1"/>
  <c r="Q288" i="1"/>
  <c r="Q292" i="1"/>
  <c r="Q296" i="1"/>
  <c r="Q300" i="1"/>
  <c r="Q304" i="1"/>
  <c r="Q308" i="1"/>
  <c r="Q312" i="1"/>
  <c r="Q316" i="1"/>
  <c r="Q320" i="1"/>
  <c r="Q324" i="1"/>
  <c r="Q328" i="1"/>
  <c r="Q332" i="1"/>
  <c r="Q336" i="1"/>
  <c r="Q340" i="1"/>
  <c r="Q417" i="1"/>
  <c r="Q419" i="1"/>
  <c r="Q421" i="1"/>
  <c r="Q423" i="1"/>
  <c r="Q425" i="1"/>
  <c r="Q427" i="1"/>
  <c r="Q429" i="1"/>
  <c r="Q431" i="1"/>
  <c r="Q433" i="1"/>
  <c r="Q435" i="1"/>
  <c r="Q437" i="1"/>
  <c r="Q439" i="1"/>
  <c r="Q441" i="1"/>
  <c r="Q443" i="1"/>
  <c r="Q445" i="1"/>
  <c r="Q447" i="1"/>
  <c r="Q449" i="1"/>
  <c r="Q451" i="1"/>
  <c r="Q453" i="1"/>
  <c r="Q455" i="1"/>
  <c r="Q457" i="1"/>
  <c r="Q459" i="1"/>
  <c r="Q461" i="1"/>
  <c r="Q463" i="1"/>
  <c r="Q465" i="1"/>
  <c r="Q467" i="1"/>
  <c r="Q469" i="1"/>
  <c r="Q471" i="1"/>
  <c r="Q473" i="1"/>
  <c r="Q475" i="1"/>
  <c r="Q477" i="1"/>
  <c r="Q479" i="1"/>
  <c r="Q481" i="1"/>
  <c r="Q483" i="1"/>
  <c r="Q485" i="1"/>
  <c r="Q487" i="1"/>
  <c r="Q489" i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5" i="1"/>
  <c r="E25" i="1"/>
  <c r="G25" i="1"/>
  <c r="H25" i="1"/>
  <c r="I25" i="1"/>
  <c r="J25" i="1"/>
  <c r="L25" i="1" s="1"/>
  <c r="Q25" i="1" s="1"/>
  <c r="D26" i="1"/>
  <c r="E26" i="1"/>
  <c r="G26" i="1"/>
  <c r="H26" i="1"/>
  <c r="I26" i="1"/>
  <c r="J26" i="1"/>
  <c r="L26" i="1" s="1"/>
  <c r="D27" i="1"/>
  <c r="E27" i="1"/>
  <c r="G27" i="1"/>
  <c r="H27" i="1"/>
  <c r="I27" i="1"/>
  <c r="J27" i="1"/>
  <c r="L27" i="1" s="1"/>
  <c r="Q27" i="1" s="1"/>
  <c r="D28" i="1"/>
  <c r="E28" i="1"/>
  <c r="G28" i="1"/>
  <c r="H28" i="1"/>
  <c r="I28" i="1"/>
  <c r="J28" i="1"/>
  <c r="L28" i="1" s="1"/>
  <c r="D29" i="1"/>
  <c r="E29" i="1"/>
  <c r="F29" i="1"/>
  <c r="G29" i="1"/>
  <c r="H29" i="1"/>
  <c r="I29" i="1"/>
  <c r="J29" i="1"/>
  <c r="L29" i="1" s="1"/>
  <c r="Q29" i="1" s="1"/>
  <c r="D30" i="1"/>
  <c r="E30" i="1"/>
  <c r="G30" i="1"/>
  <c r="H30" i="1"/>
  <c r="I30" i="1"/>
  <c r="J30" i="1"/>
  <c r="L30" i="1" s="1"/>
  <c r="Q30" i="1" s="1"/>
  <c r="D31" i="1"/>
  <c r="E31" i="1"/>
  <c r="G31" i="1"/>
  <c r="H31" i="1"/>
  <c r="I31" i="1"/>
  <c r="J31" i="1"/>
  <c r="L31" i="1" s="1"/>
  <c r="Q31" i="1" s="1"/>
  <c r="D32" i="1"/>
  <c r="E32" i="1"/>
  <c r="G32" i="1"/>
  <c r="H32" i="1"/>
  <c r="I32" i="1"/>
  <c r="J32" i="1"/>
  <c r="L32" i="1" s="1"/>
  <c r="Q32" i="1" s="1"/>
  <c r="D33" i="1"/>
  <c r="E33" i="1"/>
  <c r="G33" i="1"/>
  <c r="H33" i="1"/>
  <c r="I33" i="1"/>
  <c r="J33" i="1"/>
  <c r="L33" i="1" s="1"/>
  <c r="Q33" i="1" s="1"/>
  <c r="D34" i="1"/>
  <c r="E34" i="1"/>
  <c r="G34" i="1"/>
  <c r="H34" i="1"/>
  <c r="I34" i="1"/>
  <c r="J34" i="1"/>
  <c r="L34" i="1" s="1"/>
  <c r="Q34" i="1" s="1"/>
  <c r="D35" i="1"/>
  <c r="E35" i="1"/>
  <c r="G35" i="1"/>
  <c r="H35" i="1"/>
  <c r="I35" i="1"/>
  <c r="J35" i="1"/>
  <c r="L35" i="1" s="1"/>
  <c r="Q35" i="1" s="1"/>
  <c r="D36" i="1"/>
  <c r="E36" i="1"/>
  <c r="G36" i="1"/>
  <c r="H36" i="1"/>
  <c r="I36" i="1"/>
  <c r="J36" i="1"/>
  <c r="L36" i="1" s="1"/>
  <c r="Q36" i="1" s="1"/>
  <c r="D37" i="1"/>
  <c r="E37" i="1"/>
  <c r="G37" i="1"/>
  <c r="H37" i="1"/>
  <c r="I37" i="1"/>
  <c r="J37" i="1"/>
  <c r="L37" i="1" s="1"/>
  <c r="Q37" i="1" s="1"/>
  <c r="D38" i="1"/>
  <c r="E38" i="1"/>
  <c r="G38" i="1"/>
  <c r="H38" i="1"/>
  <c r="I38" i="1"/>
  <c r="J38" i="1"/>
  <c r="L38" i="1" s="1"/>
  <c r="Q38" i="1" s="1"/>
  <c r="E4" i="12"/>
  <c r="Q28" i="1" l="1"/>
  <c r="Q26" i="1"/>
  <c r="D4" i="12" l="1"/>
  <c r="C5" i="12"/>
  <c r="F5" i="12" s="1"/>
  <c r="C6" i="12"/>
  <c r="F6" i="12" s="1"/>
  <c r="C7" i="12"/>
  <c r="F7" i="12" s="1"/>
  <c r="C8" i="12"/>
  <c r="F8" i="12" s="1"/>
  <c r="C9" i="12"/>
  <c r="F9" i="12" s="1"/>
  <c r="C10" i="12"/>
  <c r="F10" i="12" s="1"/>
  <c r="C11" i="12"/>
  <c r="F11" i="12" s="1"/>
  <c r="C12" i="12"/>
  <c r="F12" i="12" s="1"/>
  <c r="C13" i="12"/>
  <c r="F13" i="12" s="1"/>
  <c r="C14" i="12"/>
  <c r="F14" i="12" s="1"/>
  <c r="C15" i="12"/>
  <c r="F15" i="12" s="1"/>
  <c r="C16" i="12"/>
  <c r="F16" i="12" s="1"/>
  <c r="C17" i="12"/>
  <c r="F17" i="12" s="1"/>
  <c r="C18" i="12"/>
  <c r="F18" i="12" s="1"/>
  <c r="C19" i="12"/>
  <c r="F19" i="12" s="1"/>
  <c r="C20" i="12"/>
  <c r="F20" i="12" s="1"/>
  <c r="C21" i="12"/>
  <c r="F21" i="12" s="1"/>
  <c r="C22" i="12"/>
  <c r="F22" i="12" s="1"/>
  <c r="C4" i="12"/>
  <c r="F4" i="12" l="1"/>
  <c r="D21" i="1" l="1"/>
  <c r="E21" i="1"/>
  <c r="G21" i="1"/>
  <c r="H21" i="1"/>
  <c r="I21" i="1"/>
  <c r="J21" i="1"/>
  <c r="L21" i="1" s="1"/>
  <c r="Q21" i="1" s="1"/>
  <c r="D22" i="1" l="1"/>
  <c r="E22" i="1"/>
  <c r="G22" i="1"/>
  <c r="H22" i="1"/>
  <c r="I22" i="1"/>
  <c r="J22" i="1"/>
  <c r="L22" i="1" s="1"/>
  <c r="Q22" i="1" s="1"/>
  <c r="D23" i="1"/>
  <c r="E23" i="1"/>
  <c r="G23" i="1"/>
  <c r="H23" i="1"/>
  <c r="I23" i="1"/>
  <c r="J23" i="1"/>
  <c r="L23" i="1" s="1"/>
  <c r="Q23" i="1" s="1"/>
  <c r="D24" i="1"/>
  <c r="E24" i="1"/>
  <c r="G24" i="1"/>
  <c r="H24" i="1"/>
  <c r="I24" i="1"/>
  <c r="J24" i="1"/>
  <c r="L24" i="1" s="1"/>
  <c r="Q24" i="1" s="1"/>
  <c r="B2" i="6" l="1"/>
  <c r="B3" i="6"/>
  <c r="B4" i="6"/>
  <c r="B5" i="6"/>
  <c r="B6" i="6"/>
  <c r="B7" i="6"/>
  <c r="B8" i="6"/>
  <c r="B9" i="6"/>
  <c r="B10" i="6"/>
  <c r="B11" i="6"/>
  <c r="B12" i="6"/>
  <c r="B1" i="6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2" i="1"/>
  <c r="E3" i="1"/>
  <c r="G3" i="1"/>
  <c r="H3" i="1"/>
  <c r="I3" i="1"/>
  <c r="J3" i="1"/>
  <c r="L3" i="1" s="1"/>
  <c r="Q3" i="1" s="1"/>
  <c r="E4" i="1"/>
  <c r="G4" i="1"/>
  <c r="H4" i="1"/>
  <c r="I4" i="1"/>
  <c r="J4" i="1"/>
  <c r="L4" i="1" s="1"/>
  <c r="Q4" i="1" s="1"/>
  <c r="E5" i="1"/>
  <c r="G5" i="1"/>
  <c r="H5" i="1"/>
  <c r="I5" i="1"/>
  <c r="J5" i="1"/>
  <c r="L5" i="1" s="1"/>
  <c r="Q5" i="1" s="1"/>
  <c r="E6" i="1"/>
  <c r="G6" i="1"/>
  <c r="H6" i="1"/>
  <c r="I6" i="1"/>
  <c r="J6" i="1"/>
  <c r="L6" i="1" s="1"/>
  <c r="Q6" i="1" s="1"/>
  <c r="E7" i="1"/>
  <c r="G7" i="1"/>
  <c r="H7" i="1"/>
  <c r="I7" i="1"/>
  <c r="J7" i="1"/>
  <c r="L7" i="1" s="1"/>
  <c r="Q7" i="1" s="1"/>
  <c r="E8" i="1"/>
  <c r="G8" i="1"/>
  <c r="H8" i="1"/>
  <c r="I8" i="1"/>
  <c r="J8" i="1"/>
  <c r="L8" i="1" s="1"/>
  <c r="Q8" i="1" s="1"/>
  <c r="E9" i="1"/>
  <c r="G9" i="1"/>
  <c r="H9" i="1"/>
  <c r="I9" i="1"/>
  <c r="J9" i="1"/>
  <c r="L9" i="1" s="1"/>
  <c r="Q9" i="1" s="1"/>
  <c r="E10" i="1"/>
  <c r="G10" i="1"/>
  <c r="H10" i="1"/>
  <c r="I10" i="1"/>
  <c r="J10" i="1"/>
  <c r="L10" i="1" s="1"/>
  <c r="Q10" i="1" s="1"/>
  <c r="E11" i="1"/>
  <c r="G11" i="1"/>
  <c r="H11" i="1"/>
  <c r="I11" i="1"/>
  <c r="J11" i="1"/>
  <c r="L11" i="1" s="1"/>
  <c r="Q11" i="1" s="1"/>
  <c r="E12" i="1"/>
  <c r="G12" i="1"/>
  <c r="H12" i="1"/>
  <c r="I12" i="1"/>
  <c r="J12" i="1"/>
  <c r="L12" i="1" s="1"/>
  <c r="Q12" i="1" s="1"/>
  <c r="E13" i="1"/>
  <c r="G13" i="1"/>
  <c r="H13" i="1"/>
  <c r="I13" i="1"/>
  <c r="J13" i="1"/>
  <c r="L13" i="1" s="1"/>
  <c r="Q13" i="1" s="1"/>
  <c r="E14" i="1"/>
  <c r="G14" i="1"/>
  <c r="H14" i="1"/>
  <c r="I14" i="1"/>
  <c r="J14" i="1"/>
  <c r="L14" i="1" s="1"/>
  <c r="Q14" i="1" s="1"/>
  <c r="E15" i="1"/>
  <c r="G15" i="1"/>
  <c r="H15" i="1"/>
  <c r="I15" i="1"/>
  <c r="J15" i="1"/>
  <c r="L15" i="1" s="1"/>
  <c r="Q15" i="1" s="1"/>
  <c r="E16" i="1"/>
  <c r="G16" i="1"/>
  <c r="H16" i="1"/>
  <c r="I16" i="1"/>
  <c r="J16" i="1"/>
  <c r="L16" i="1" s="1"/>
  <c r="Q16" i="1" s="1"/>
  <c r="E17" i="1"/>
  <c r="G17" i="1"/>
  <c r="H17" i="1"/>
  <c r="I17" i="1"/>
  <c r="J17" i="1"/>
  <c r="L17" i="1" s="1"/>
  <c r="Q17" i="1" s="1"/>
  <c r="E18" i="1"/>
  <c r="G18" i="1"/>
  <c r="H18" i="1"/>
  <c r="I18" i="1"/>
  <c r="J18" i="1"/>
  <c r="L18" i="1" s="1"/>
  <c r="Q18" i="1" s="1"/>
  <c r="E19" i="1"/>
  <c r="F19" i="1"/>
  <c r="G19" i="1"/>
  <c r="H19" i="1"/>
  <c r="I19" i="1"/>
  <c r="J19" i="1"/>
  <c r="L19" i="1" s="1"/>
  <c r="Q19" i="1" s="1"/>
  <c r="E20" i="1"/>
  <c r="G20" i="1"/>
  <c r="H20" i="1"/>
  <c r="I20" i="1"/>
  <c r="J20" i="1"/>
  <c r="L20" i="1" s="1"/>
  <c r="Q20" i="1" s="1"/>
  <c r="E39" i="1"/>
  <c r="F39" i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E61" i="1"/>
  <c r="F61" i="1"/>
  <c r="G61" i="1"/>
  <c r="H61" i="1"/>
  <c r="I61" i="1"/>
  <c r="J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F64" i="1"/>
  <c r="G64" i="1"/>
  <c r="H64" i="1"/>
  <c r="I64" i="1"/>
  <c r="J64" i="1"/>
  <c r="E65" i="1"/>
  <c r="F65" i="1"/>
  <c r="G65" i="1"/>
  <c r="H65" i="1"/>
  <c r="I65" i="1"/>
  <c r="J65" i="1"/>
  <c r="E66" i="1"/>
  <c r="F66" i="1"/>
  <c r="G66" i="1"/>
  <c r="H66" i="1"/>
  <c r="I66" i="1"/>
  <c r="J66" i="1"/>
  <c r="E67" i="1"/>
  <c r="F67" i="1"/>
  <c r="G67" i="1"/>
  <c r="H67" i="1"/>
  <c r="I67" i="1"/>
  <c r="J67" i="1"/>
  <c r="E68" i="1"/>
  <c r="F68" i="1"/>
  <c r="G68" i="1"/>
  <c r="H68" i="1"/>
  <c r="I68" i="1"/>
  <c r="J68" i="1"/>
  <c r="E69" i="1"/>
  <c r="F69" i="1"/>
  <c r="G69" i="1"/>
  <c r="H69" i="1"/>
  <c r="I69" i="1"/>
  <c r="J69" i="1"/>
  <c r="E70" i="1"/>
  <c r="F70" i="1"/>
  <c r="G70" i="1"/>
  <c r="H70" i="1"/>
  <c r="I70" i="1"/>
  <c r="J70" i="1"/>
  <c r="E71" i="1"/>
  <c r="F71" i="1"/>
  <c r="G71" i="1"/>
  <c r="H71" i="1"/>
  <c r="I71" i="1"/>
  <c r="J71" i="1"/>
  <c r="E72" i="1"/>
  <c r="F72" i="1"/>
  <c r="G72" i="1"/>
  <c r="H72" i="1"/>
  <c r="I72" i="1"/>
  <c r="J72" i="1"/>
  <c r="E73" i="1"/>
  <c r="F73" i="1"/>
  <c r="G73" i="1"/>
  <c r="H73" i="1"/>
  <c r="I73" i="1"/>
  <c r="J73" i="1"/>
  <c r="E74" i="1"/>
  <c r="F74" i="1"/>
  <c r="G74" i="1"/>
  <c r="H74" i="1"/>
  <c r="I74" i="1"/>
  <c r="J74" i="1"/>
  <c r="E75" i="1"/>
  <c r="F75" i="1"/>
  <c r="G75" i="1"/>
  <c r="H75" i="1"/>
  <c r="I75" i="1"/>
  <c r="J75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1" i="1"/>
  <c r="F81" i="1"/>
  <c r="G81" i="1"/>
  <c r="H81" i="1"/>
  <c r="I81" i="1"/>
  <c r="J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E97" i="1"/>
  <c r="F97" i="1"/>
  <c r="G97" i="1"/>
  <c r="H97" i="1"/>
  <c r="I97" i="1"/>
  <c r="J97" i="1"/>
  <c r="E98" i="1"/>
  <c r="F98" i="1"/>
  <c r="G98" i="1"/>
  <c r="H98" i="1"/>
  <c r="I98" i="1"/>
  <c r="J98" i="1"/>
  <c r="E99" i="1"/>
  <c r="F99" i="1"/>
  <c r="G99" i="1"/>
  <c r="H99" i="1"/>
  <c r="I99" i="1"/>
  <c r="J99" i="1"/>
  <c r="E100" i="1"/>
  <c r="F100" i="1"/>
  <c r="G100" i="1"/>
  <c r="H100" i="1"/>
  <c r="I100" i="1"/>
  <c r="J100" i="1"/>
  <c r="E101" i="1"/>
  <c r="F101" i="1"/>
  <c r="G101" i="1"/>
  <c r="H101" i="1"/>
  <c r="I101" i="1"/>
  <c r="J101" i="1"/>
  <c r="E102" i="1"/>
  <c r="F102" i="1"/>
  <c r="G102" i="1"/>
  <c r="H102" i="1"/>
  <c r="I102" i="1"/>
  <c r="J102" i="1"/>
  <c r="E103" i="1"/>
  <c r="F103" i="1"/>
  <c r="G103" i="1"/>
  <c r="H103" i="1"/>
  <c r="I103" i="1"/>
  <c r="J103" i="1"/>
  <c r="E104" i="1"/>
  <c r="F104" i="1"/>
  <c r="G104" i="1"/>
  <c r="H104" i="1"/>
  <c r="I104" i="1"/>
  <c r="J104" i="1"/>
  <c r="E105" i="1"/>
  <c r="F105" i="1"/>
  <c r="G105" i="1"/>
  <c r="H105" i="1"/>
  <c r="I105" i="1"/>
  <c r="J105" i="1"/>
  <c r="E106" i="1"/>
  <c r="F106" i="1"/>
  <c r="G106" i="1"/>
  <c r="H106" i="1"/>
  <c r="I106" i="1"/>
  <c r="J106" i="1"/>
  <c r="E107" i="1"/>
  <c r="F107" i="1"/>
  <c r="G107" i="1"/>
  <c r="H107" i="1"/>
  <c r="I107" i="1"/>
  <c r="J107" i="1"/>
  <c r="E108" i="1"/>
  <c r="F108" i="1"/>
  <c r="G108" i="1"/>
  <c r="H108" i="1"/>
  <c r="I108" i="1"/>
  <c r="J108" i="1"/>
  <c r="E109" i="1"/>
  <c r="F109" i="1"/>
  <c r="G109" i="1"/>
  <c r="H109" i="1"/>
  <c r="I109" i="1"/>
  <c r="J109" i="1"/>
  <c r="E110" i="1"/>
  <c r="F110" i="1"/>
  <c r="G110" i="1"/>
  <c r="H110" i="1"/>
  <c r="I110" i="1"/>
  <c r="J110" i="1"/>
  <c r="E111" i="1"/>
  <c r="F111" i="1"/>
  <c r="G111" i="1"/>
  <c r="H111" i="1"/>
  <c r="I111" i="1"/>
  <c r="J111" i="1"/>
  <c r="E112" i="1"/>
  <c r="F112" i="1"/>
  <c r="G112" i="1"/>
  <c r="H112" i="1"/>
  <c r="I112" i="1"/>
  <c r="J112" i="1"/>
  <c r="E113" i="1"/>
  <c r="F113" i="1"/>
  <c r="G113" i="1"/>
  <c r="H113" i="1"/>
  <c r="I113" i="1"/>
  <c r="J113" i="1"/>
  <c r="E114" i="1"/>
  <c r="F114" i="1"/>
  <c r="G114" i="1"/>
  <c r="H114" i="1"/>
  <c r="I114" i="1"/>
  <c r="J114" i="1"/>
  <c r="E115" i="1"/>
  <c r="F115" i="1"/>
  <c r="G115" i="1"/>
  <c r="H115" i="1"/>
  <c r="I115" i="1"/>
  <c r="J115" i="1"/>
  <c r="E116" i="1"/>
  <c r="F116" i="1"/>
  <c r="G116" i="1"/>
  <c r="H116" i="1"/>
  <c r="I116" i="1"/>
  <c r="J116" i="1"/>
  <c r="E117" i="1"/>
  <c r="F117" i="1"/>
  <c r="G117" i="1"/>
  <c r="H117" i="1"/>
  <c r="I117" i="1"/>
  <c r="J117" i="1"/>
  <c r="E118" i="1"/>
  <c r="F118" i="1"/>
  <c r="G118" i="1"/>
  <c r="H118" i="1"/>
  <c r="I118" i="1"/>
  <c r="J118" i="1"/>
  <c r="E119" i="1"/>
  <c r="F119" i="1"/>
  <c r="G119" i="1"/>
  <c r="H119" i="1"/>
  <c r="I119" i="1"/>
  <c r="J119" i="1"/>
  <c r="E120" i="1"/>
  <c r="F120" i="1"/>
  <c r="G120" i="1"/>
  <c r="H120" i="1"/>
  <c r="I120" i="1"/>
  <c r="J120" i="1"/>
  <c r="E121" i="1"/>
  <c r="F121" i="1"/>
  <c r="G121" i="1"/>
  <c r="H121" i="1"/>
  <c r="I121" i="1"/>
  <c r="J121" i="1"/>
  <c r="E122" i="1"/>
  <c r="F122" i="1"/>
  <c r="G122" i="1"/>
  <c r="H122" i="1"/>
  <c r="I122" i="1"/>
  <c r="J122" i="1"/>
  <c r="E123" i="1"/>
  <c r="F123" i="1"/>
  <c r="G123" i="1"/>
  <c r="H123" i="1"/>
  <c r="I123" i="1"/>
  <c r="J123" i="1"/>
  <c r="E124" i="1"/>
  <c r="F124" i="1"/>
  <c r="G124" i="1"/>
  <c r="H124" i="1"/>
  <c r="I124" i="1"/>
  <c r="J124" i="1"/>
  <c r="E125" i="1"/>
  <c r="F125" i="1"/>
  <c r="G125" i="1"/>
  <c r="H125" i="1"/>
  <c r="I125" i="1"/>
  <c r="J125" i="1"/>
  <c r="E126" i="1"/>
  <c r="F126" i="1"/>
  <c r="G126" i="1"/>
  <c r="H126" i="1"/>
  <c r="I126" i="1"/>
  <c r="J126" i="1"/>
  <c r="E127" i="1"/>
  <c r="F127" i="1"/>
  <c r="G127" i="1"/>
  <c r="H127" i="1"/>
  <c r="I127" i="1"/>
  <c r="J127" i="1"/>
  <c r="E128" i="1"/>
  <c r="F128" i="1"/>
  <c r="G128" i="1"/>
  <c r="H128" i="1"/>
  <c r="I128" i="1"/>
  <c r="J128" i="1"/>
  <c r="E129" i="1"/>
  <c r="F129" i="1"/>
  <c r="G129" i="1"/>
  <c r="H129" i="1"/>
  <c r="I129" i="1"/>
  <c r="J129" i="1"/>
  <c r="E130" i="1"/>
  <c r="F130" i="1"/>
  <c r="G130" i="1"/>
  <c r="H130" i="1"/>
  <c r="I130" i="1"/>
  <c r="J130" i="1"/>
  <c r="E131" i="1"/>
  <c r="F131" i="1"/>
  <c r="G131" i="1"/>
  <c r="H131" i="1"/>
  <c r="I131" i="1"/>
  <c r="J131" i="1"/>
  <c r="E132" i="1"/>
  <c r="F132" i="1"/>
  <c r="G132" i="1"/>
  <c r="H132" i="1"/>
  <c r="I132" i="1"/>
  <c r="J132" i="1"/>
  <c r="E133" i="1"/>
  <c r="F133" i="1"/>
  <c r="G133" i="1"/>
  <c r="H133" i="1"/>
  <c r="I133" i="1"/>
  <c r="J133" i="1"/>
  <c r="E134" i="1"/>
  <c r="F134" i="1"/>
  <c r="G134" i="1"/>
  <c r="H134" i="1"/>
  <c r="I134" i="1"/>
  <c r="J134" i="1"/>
  <c r="E135" i="1"/>
  <c r="F135" i="1"/>
  <c r="G135" i="1"/>
  <c r="H135" i="1"/>
  <c r="I135" i="1"/>
  <c r="J135" i="1"/>
  <c r="E136" i="1"/>
  <c r="F136" i="1"/>
  <c r="G136" i="1"/>
  <c r="H136" i="1"/>
  <c r="I136" i="1"/>
  <c r="J136" i="1"/>
  <c r="E137" i="1"/>
  <c r="F137" i="1"/>
  <c r="G137" i="1"/>
  <c r="H137" i="1"/>
  <c r="I137" i="1"/>
  <c r="J137" i="1"/>
  <c r="E138" i="1"/>
  <c r="F138" i="1"/>
  <c r="G138" i="1"/>
  <c r="H138" i="1"/>
  <c r="I138" i="1"/>
  <c r="J138" i="1"/>
  <c r="E139" i="1"/>
  <c r="F139" i="1"/>
  <c r="G139" i="1"/>
  <c r="H139" i="1"/>
  <c r="I139" i="1"/>
  <c r="J139" i="1"/>
  <c r="E140" i="1"/>
  <c r="F140" i="1"/>
  <c r="G140" i="1"/>
  <c r="H140" i="1"/>
  <c r="I140" i="1"/>
  <c r="J140" i="1"/>
  <c r="E141" i="1"/>
  <c r="F141" i="1"/>
  <c r="G141" i="1"/>
  <c r="H141" i="1"/>
  <c r="I141" i="1"/>
  <c r="J141" i="1"/>
  <c r="E142" i="1"/>
  <c r="F142" i="1"/>
  <c r="G142" i="1"/>
  <c r="H142" i="1"/>
  <c r="I142" i="1"/>
  <c r="J142" i="1"/>
  <c r="E143" i="1"/>
  <c r="F143" i="1"/>
  <c r="G143" i="1"/>
  <c r="H143" i="1"/>
  <c r="I143" i="1"/>
  <c r="J143" i="1"/>
  <c r="E144" i="1"/>
  <c r="F144" i="1"/>
  <c r="G144" i="1"/>
  <c r="H144" i="1"/>
  <c r="I144" i="1"/>
  <c r="J144" i="1"/>
  <c r="E145" i="1"/>
  <c r="F145" i="1"/>
  <c r="G145" i="1"/>
  <c r="H145" i="1"/>
  <c r="I145" i="1"/>
  <c r="J145" i="1"/>
  <c r="E146" i="1"/>
  <c r="F146" i="1"/>
  <c r="G146" i="1"/>
  <c r="H146" i="1"/>
  <c r="I146" i="1"/>
  <c r="J146" i="1"/>
  <c r="E147" i="1"/>
  <c r="F147" i="1"/>
  <c r="G147" i="1"/>
  <c r="H147" i="1"/>
  <c r="I147" i="1"/>
  <c r="J147" i="1"/>
  <c r="E148" i="1"/>
  <c r="F148" i="1"/>
  <c r="G148" i="1"/>
  <c r="H148" i="1"/>
  <c r="I148" i="1"/>
  <c r="J148" i="1"/>
  <c r="E149" i="1"/>
  <c r="F149" i="1"/>
  <c r="G149" i="1"/>
  <c r="H149" i="1"/>
  <c r="I149" i="1"/>
  <c r="J149" i="1"/>
  <c r="E150" i="1"/>
  <c r="F150" i="1"/>
  <c r="G150" i="1"/>
  <c r="H150" i="1"/>
  <c r="I150" i="1"/>
  <c r="J150" i="1"/>
  <c r="E151" i="1"/>
  <c r="F151" i="1"/>
  <c r="G151" i="1"/>
  <c r="H151" i="1"/>
  <c r="I151" i="1"/>
  <c r="J151" i="1"/>
  <c r="E152" i="1"/>
  <c r="F152" i="1"/>
  <c r="G152" i="1"/>
  <c r="H152" i="1"/>
  <c r="I152" i="1"/>
  <c r="J152" i="1"/>
  <c r="E153" i="1"/>
  <c r="F153" i="1"/>
  <c r="G153" i="1"/>
  <c r="H153" i="1"/>
  <c r="I153" i="1"/>
  <c r="J153" i="1"/>
  <c r="E154" i="1"/>
  <c r="F154" i="1"/>
  <c r="G154" i="1"/>
  <c r="H154" i="1"/>
  <c r="I154" i="1"/>
  <c r="J154" i="1"/>
  <c r="E155" i="1"/>
  <c r="F155" i="1"/>
  <c r="G155" i="1"/>
  <c r="H155" i="1"/>
  <c r="I155" i="1"/>
  <c r="J155" i="1"/>
  <c r="E156" i="1"/>
  <c r="F156" i="1"/>
  <c r="G156" i="1"/>
  <c r="H156" i="1"/>
  <c r="I156" i="1"/>
  <c r="J156" i="1"/>
  <c r="E157" i="1"/>
  <c r="F157" i="1"/>
  <c r="G157" i="1"/>
  <c r="H157" i="1"/>
  <c r="I157" i="1"/>
  <c r="J157" i="1"/>
  <c r="E158" i="1"/>
  <c r="F158" i="1"/>
  <c r="G158" i="1"/>
  <c r="H158" i="1"/>
  <c r="I158" i="1"/>
  <c r="J158" i="1"/>
  <c r="E159" i="1"/>
  <c r="F159" i="1"/>
  <c r="G159" i="1"/>
  <c r="H159" i="1"/>
  <c r="I159" i="1"/>
  <c r="J159" i="1"/>
  <c r="E160" i="1"/>
  <c r="F160" i="1"/>
  <c r="G160" i="1"/>
  <c r="H160" i="1"/>
  <c r="I160" i="1"/>
  <c r="J160" i="1"/>
  <c r="E161" i="1"/>
  <c r="F161" i="1"/>
  <c r="G161" i="1"/>
  <c r="H161" i="1"/>
  <c r="I161" i="1"/>
  <c r="J161" i="1"/>
  <c r="E162" i="1"/>
  <c r="F162" i="1"/>
  <c r="G162" i="1"/>
  <c r="H162" i="1"/>
  <c r="I162" i="1"/>
  <c r="J162" i="1"/>
  <c r="E163" i="1"/>
  <c r="F163" i="1"/>
  <c r="G163" i="1"/>
  <c r="H163" i="1"/>
  <c r="I163" i="1"/>
  <c r="J163" i="1"/>
  <c r="E164" i="1"/>
  <c r="F164" i="1"/>
  <c r="G164" i="1"/>
  <c r="H164" i="1"/>
  <c r="I164" i="1"/>
  <c r="J164" i="1"/>
  <c r="E165" i="1"/>
  <c r="F165" i="1"/>
  <c r="G165" i="1"/>
  <c r="H165" i="1"/>
  <c r="I165" i="1"/>
  <c r="J165" i="1"/>
  <c r="E166" i="1"/>
  <c r="F166" i="1"/>
  <c r="G166" i="1"/>
  <c r="H166" i="1"/>
  <c r="I166" i="1"/>
  <c r="J166" i="1"/>
  <c r="E167" i="1"/>
  <c r="F167" i="1"/>
  <c r="G167" i="1"/>
  <c r="H167" i="1"/>
  <c r="I167" i="1"/>
  <c r="J167" i="1"/>
  <c r="E168" i="1"/>
  <c r="F168" i="1"/>
  <c r="G168" i="1"/>
  <c r="H168" i="1"/>
  <c r="I168" i="1"/>
  <c r="J168" i="1"/>
  <c r="E169" i="1"/>
  <c r="F169" i="1"/>
  <c r="G169" i="1"/>
  <c r="H169" i="1"/>
  <c r="I169" i="1"/>
  <c r="J169" i="1"/>
  <c r="E170" i="1"/>
  <c r="F170" i="1"/>
  <c r="G170" i="1"/>
  <c r="H170" i="1"/>
  <c r="I170" i="1"/>
  <c r="J170" i="1"/>
  <c r="E171" i="1"/>
  <c r="F171" i="1"/>
  <c r="G171" i="1"/>
  <c r="H171" i="1"/>
  <c r="I171" i="1"/>
  <c r="J171" i="1"/>
  <c r="E172" i="1"/>
  <c r="F172" i="1"/>
  <c r="G172" i="1"/>
  <c r="H172" i="1"/>
  <c r="I172" i="1"/>
  <c r="J172" i="1"/>
  <c r="E173" i="1"/>
  <c r="F173" i="1"/>
  <c r="G173" i="1"/>
  <c r="H173" i="1"/>
  <c r="I173" i="1"/>
  <c r="J173" i="1"/>
  <c r="E174" i="1"/>
  <c r="F174" i="1"/>
  <c r="G174" i="1"/>
  <c r="H174" i="1"/>
  <c r="I174" i="1"/>
  <c r="J174" i="1"/>
  <c r="E175" i="1"/>
  <c r="F175" i="1"/>
  <c r="G175" i="1"/>
  <c r="H175" i="1"/>
  <c r="I175" i="1"/>
  <c r="J175" i="1"/>
  <c r="E176" i="1"/>
  <c r="F176" i="1"/>
  <c r="G176" i="1"/>
  <c r="H176" i="1"/>
  <c r="I176" i="1"/>
  <c r="J176" i="1"/>
  <c r="E177" i="1"/>
  <c r="F177" i="1"/>
  <c r="G177" i="1"/>
  <c r="H177" i="1"/>
  <c r="I177" i="1"/>
  <c r="J177" i="1"/>
  <c r="E178" i="1"/>
  <c r="F178" i="1"/>
  <c r="G178" i="1"/>
  <c r="H178" i="1"/>
  <c r="I178" i="1"/>
  <c r="J178" i="1"/>
  <c r="E179" i="1"/>
  <c r="F179" i="1"/>
  <c r="G179" i="1"/>
  <c r="H179" i="1"/>
  <c r="I179" i="1"/>
  <c r="J179" i="1"/>
  <c r="E180" i="1"/>
  <c r="F180" i="1"/>
  <c r="G180" i="1"/>
  <c r="H180" i="1"/>
  <c r="I180" i="1"/>
  <c r="J180" i="1"/>
  <c r="E181" i="1"/>
  <c r="F181" i="1"/>
  <c r="G181" i="1"/>
  <c r="H181" i="1"/>
  <c r="I181" i="1"/>
  <c r="J181" i="1"/>
  <c r="E182" i="1"/>
  <c r="F182" i="1"/>
  <c r="G182" i="1"/>
  <c r="H182" i="1"/>
  <c r="I182" i="1"/>
  <c r="J182" i="1"/>
  <c r="E183" i="1"/>
  <c r="F183" i="1"/>
  <c r="G183" i="1"/>
  <c r="H183" i="1"/>
  <c r="I183" i="1"/>
  <c r="J183" i="1"/>
  <c r="E184" i="1"/>
  <c r="F184" i="1"/>
  <c r="G184" i="1"/>
  <c r="H184" i="1"/>
  <c r="I184" i="1"/>
  <c r="J184" i="1"/>
  <c r="E185" i="1"/>
  <c r="F185" i="1"/>
  <c r="G185" i="1"/>
  <c r="H185" i="1"/>
  <c r="I185" i="1"/>
  <c r="J185" i="1"/>
  <c r="E186" i="1"/>
  <c r="F186" i="1"/>
  <c r="G186" i="1"/>
  <c r="H186" i="1"/>
  <c r="I186" i="1"/>
  <c r="J186" i="1"/>
  <c r="E187" i="1"/>
  <c r="F187" i="1"/>
  <c r="G187" i="1"/>
  <c r="H187" i="1"/>
  <c r="I187" i="1"/>
  <c r="J187" i="1"/>
  <c r="E188" i="1"/>
  <c r="F188" i="1"/>
  <c r="G188" i="1"/>
  <c r="H188" i="1"/>
  <c r="I188" i="1"/>
  <c r="J188" i="1"/>
  <c r="E189" i="1"/>
  <c r="F189" i="1"/>
  <c r="G189" i="1"/>
  <c r="H189" i="1"/>
  <c r="I189" i="1"/>
  <c r="J189" i="1"/>
  <c r="E190" i="1"/>
  <c r="F190" i="1"/>
  <c r="G190" i="1"/>
  <c r="H190" i="1"/>
  <c r="I190" i="1"/>
  <c r="J190" i="1"/>
  <c r="E191" i="1"/>
  <c r="F191" i="1"/>
  <c r="G191" i="1"/>
  <c r="H191" i="1"/>
  <c r="I191" i="1"/>
  <c r="J191" i="1"/>
  <c r="E192" i="1"/>
  <c r="F192" i="1"/>
  <c r="G192" i="1"/>
  <c r="H192" i="1"/>
  <c r="I192" i="1"/>
  <c r="J192" i="1"/>
  <c r="E193" i="1"/>
  <c r="F193" i="1"/>
  <c r="G193" i="1"/>
  <c r="H193" i="1"/>
  <c r="I193" i="1"/>
  <c r="J193" i="1"/>
  <c r="E194" i="1"/>
  <c r="F194" i="1"/>
  <c r="G194" i="1"/>
  <c r="H194" i="1"/>
  <c r="I194" i="1"/>
  <c r="J194" i="1"/>
  <c r="E195" i="1"/>
  <c r="F195" i="1"/>
  <c r="G195" i="1"/>
  <c r="H195" i="1"/>
  <c r="I195" i="1"/>
  <c r="J195" i="1"/>
  <c r="E196" i="1"/>
  <c r="F196" i="1"/>
  <c r="G196" i="1"/>
  <c r="H196" i="1"/>
  <c r="I196" i="1"/>
  <c r="J196" i="1"/>
  <c r="E197" i="1"/>
  <c r="F197" i="1"/>
  <c r="G197" i="1"/>
  <c r="H197" i="1"/>
  <c r="I197" i="1"/>
  <c r="J197" i="1"/>
  <c r="E198" i="1"/>
  <c r="F198" i="1"/>
  <c r="G198" i="1"/>
  <c r="H198" i="1"/>
  <c r="I198" i="1"/>
  <c r="J198" i="1"/>
  <c r="E199" i="1"/>
  <c r="F199" i="1"/>
  <c r="G199" i="1"/>
  <c r="H199" i="1"/>
  <c r="I199" i="1"/>
  <c r="J199" i="1"/>
  <c r="E200" i="1"/>
  <c r="F200" i="1"/>
  <c r="G200" i="1"/>
  <c r="H200" i="1"/>
  <c r="I200" i="1"/>
  <c r="J200" i="1"/>
  <c r="E201" i="1"/>
  <c r="F201" i="1"/>
  <c r="G201" i="1"/>
  <c r="H201" i="1"/>
  <c r="I201" i="1"/>
  <c r="J201" i="1"/>
  <c r="E202" i="1"/>
  <c r="F202" i="1"/>
  <c r="G202" i="1"/>
  <c r="H202" i="1"/>
  <c r="I202" i="1"/>
  <c r="J202" i="1"/>
  <c r="E203" i="1"/>
  <c r="F203" i="1"/>
  <c r="G203" i="1"/>
  <c r="H203" i="1"/>
  <c r="I203" i="1"/>
  <c r="J203" i="1"/>
  <c r="E204" i="1"/>
  <c r="F204" i="1"/>
  <c r="G204" i="1"/>
  <c r="H204" i="1"/>
  <c r="I204" i="1"/>
  <c r="J204" i="1"/>
  <c r="E205" i="1"/>
  <c r="F205" i="1"/>
  <c r="G205" i="1"/>
  <c r="H205" i="1"/>
  <c r="I205" i="1"/>
  <c r="J205" i="1"/>
  <c r="E206" i="1"/>
  <c r="F206" i="1"/>
  <c r="G206" i="1"/>
  <c r="H206" i="1"/>
  <c r="I206" i="1"/>
  <c r="J206" i="1"/>
  <c r="E207" i="1"/>
  <c r="F207" i="1"/>
  <c r="G207" i="1"/>
  <c r="H207" i="1"/>
  <c r="I207" i="1"/>
  <c r="J207" i="1"/>
  <c r="E208" i="1"/>
  <c r="F208" i="1"/>
  <c r="G208" i="1"/>
  <c r="H208" i="1"/>
  <c r="I208" i="1"/>
  <c r="J208" i="1"/>
  <c r="E209" i="1"/>
  <c r="F209" i="1"/>
  <c r="G209" i="1"/>
  <c r="H209" i="1"/>
  <c r="I209" i="1"/>
  <c r="J209" i="1"/>
  <c r="E210" i="1"/>
  <c r="F210" i="1"/>
  <c r="G210" i="1"/>
  <c r="H210" i="1"/>
  <c r="I210" i="1"/>
  <c r="J210" i="1"/>
  <c r="E211" i="1"/>
  <c r="F211" i="1"/>
  <c r="G211" i="1"/>
  <c r="H211" i="1"/>
  <c r="I211" i="1"/>
  <c r="J211" i="1"/>
  <c r="E212" i="1"/>
  <c r="F212" i="1"/>
  <c r="G212" i="1"/>
  <c r="H212" i="1"/>
  <c r="I212" i="1"/>
  <c r="J212" i="1"/>
  <c r="E213" i="1"/>
  <c r="F213" i="1"/>
  <c r="G213" i="1"/>
  <c r="H213" i="1"/>
  <c r="I213" i="1"/>
  <c r="J213" i="1"/>
  <c r="E214" i="1"/>
  <c r="F214" i="1"/>
  <c r="G214" i="1"/>
  <c r="H214" i="1"/>
  <c r="I214" i="1"/>
  <c r="J214" i="1"/>
  <c r="E215" i="1"/>
  <c r="F215" i="1"/>
  <c r="G215" i="1"/>
  <c r="H215" i="1"/>
  <c r="I215" i="1"/>
  <c r="J215" i="1"/>
  <c r="E216" i="1"/>
  <c r="F216" i="1"/>
  <c r="G216" i="1"/>
  <c r="H216" i="1"/>
  <c r="I216" i="1"/>
  <c r="J216" i="1"/>
  <c r="E217" i="1"/>
  <c r="F217" i="1"/>
  <c r="G217" i="1"/>
  <c r="H217" i="1"/>
  <c r="I217" i="1"/>
  <c r="J217" i="1"/>
  <c r="E218" i="1"/>
  <c r="F218" i="1"/>
  <c r="G218" i="1"/>
  <c r="H218" i="1"/>
  <c r="I218" i="1"/>
  <c r="J218" i="1"/>
  <c r="E219" i="1"/>
  <c r="F219" i="1"/>
  <c r="G219" i="1"/>
  <c r="H219" i="1"/>
  <c r="I219" i="1"/>
  <c r="J219" i="1"/>
  <c r="E220" i="1"/>
  <c r="F220" i="1"/>
  <c r="G220" i="1"/>
  <c r="H220" i="1"/>
  <c r="I220" i="1"/>
  <c r="J220" i="1"/>
  <c r="E221" i="1"/>
  <c r="F221" i="1"/>
  <c r="G221" i="1"/>
  <c r="H221" i="1"/>
  <c r="I221" i="1"/>
  <c r="J221" i="1"/>
  <c r="E222" i="1"/>
  <c r="F222" i="1"/>
  <c r="G222" i="1"/>
  <c r="H222" i="1"/>
  <c r="I222" i="1"/>
  <c r="J222" i="1"/>
  <c r="E223" i="1"/>
  <c r="F223" i="1"/>
  <c r="G223" i="1"/>
  <c r="H223" i="1"/>
  <c r="I223" i="1"/>
  <c r="J223" i="1"/>
  <c r="E224" i="1"/>
  <c r="F224" i="1"/>
  <c r="G224" i="1"/>
  <c r="H224" i="1"/>
  <c r="I224" i="1"/>
  <c r="J224" i="1"/>
  <c r="E225" i="1"/>
  <c r="F225" i="1"/>
  <c r="G225" i="1"/>
  <c r="H225" i="1"/>
  <c r="I225" i="1"/>
  <c r="J225" i="1"/>
  <c r="E226" i="1"/>
  <c r="F226" i="1"/>
  <c r="G226" i="1"/>
  <c r="H226" i="1"/>
  <c r="I226" i="1"/>
  <c r="J226" i="1"/>
  <c r="E227" i="1"/>
  <c r="F227" i="1"/>
  <c r="G227" i="1"/>
  <c r="H227" i="1"/>
  <c r="I227" i="1"/>
  <c r="J227" i="1"/>
  <c r="E228" i="1"/>
  <c r="F228" i="1"/>
  <c r="G228" i="1"/>
  <c r="H228" i="1"/>
  <c r="I228" i="1"/>
  <c r="J228" i="1"/>
  <c r="E229" i="1"/>
  <c r="F229" i="1"/>
  <c r="G229" i="1"/>
  <c r="H229" i="1"/>
  <c r="I229" i="1"/>
  <c r="J229" i="1"/>
  <c r="E230" i="1"/>
  <c r="F230" i="1"/>
  <c r="G230" i="1"/>
  <c r="H230" i="1"/>
  <c r="I230" i="1"/>
  <c r="J230" i="1"/>
  <c r="E231" i="1"/>
  <c r="F231" i="1"/>
  <c r="G231" i="1"/>
  <c r="H231" i="1"/>
  <c r="I231" i="1"/>
  <c r="J231" i="1"/>
  <c r="E232" i="1"/>
  <c r="F232" i="1"/>
  <c r="G232" i="1"/>
  <c r="H232" i="1"/>
  <c r="I232" i="1"/>
  <c r="J232" i="1"/>
  <c r="E233" i="1"/>
  <c r="F233" i="1"/>
  <c r="G233" i="1"/>
  <c r="H233" i="1"/>
  <c r="I233" i="1"/>
  <c r="J233" i="1"/>
  <c r="E234" i="1"/>
  <c r="F234" i="1"/>
  <c r="G234" i="1"/>
  <c r="H234" i="1"/>
  <c r="I234" i="1"/>
  <c r="J234" i="1"/>
  <c r="E235" i="1"/>
  <c r="F235" i="1"/>
  <c r="G235" i="1"/>
  <c r="H235" i="1"/>
  <c r="I235" i="1"/>
  <c r="J235" i="1"/>
  <c r="E236" i="1"/>
  <c r="F236" i="1"/>
  <c r="G236" i="1"/>
  <c r="H236" i="1"/>
  <c r="I236" i="1"/>
  <c r="J236" i="1"/>
  <c r="E237" i="1"/>
  <c r="F237" i="1"/>
  <c r="G237" i="1"/>
  <c r="H237" i="1"/>
  <c r="I237" i="1"/>
  <c r="J237" i="1"/>
  <c r="E238" i="1"/>
  <c r="F238" i="1"/>
  <c r="G238" i="1"/>
  <c r="H238" i="1"/>
  <c r="I238" i="1"/>
  <c r="J238" i="1"/>
  <c r="E239" i="1"/>
  <c r="F239" i="1"/>
  <c r="G239" i="1"/>
  <c r="H239" i="1"/>
  <c r="I239" i="1"/>
  <c r="J239" i="1"/>
  <c r="E240" i="1"/>
  <c r="F240" i="1"/>
  <c r="G240" i="1"/>
  <c r="H240" i="1"/>
  <c r="I240" i="1"/>
  <c r="J240" i="1"/>
  <c r="E241" i="1"/>
  <c r="F241" i="1"/>
  <c r="G241" i="1"/>
  <c r="H241" i="1"/>
  <c r="I241" i="1"/>
  <c r="J241" i="1"/>
  <c r="E242" i="1"/>
  <c r="F242" i="1"/>
  <c r="G242" i="1"/>
  <c r="H242" i="1"/>
  <c r="I242" i="1"/>
  <c r="J242" i="1"/>
  <c r="E243" i="1"/>
  <c r="F243" i="1"/>
  <c r="G243" i="1"/>
  <c r="H243" i="1"/>
  <c r="I243" i="1"/>
  <c r="J243" i="1"/>
  <c r="E244" i="1"/>
  <c r="F244" i="1"/>
  <c r="G244" i="1"/>
  <c r="H244" i="1"/>
  <c r="I244" i="1"/>
  <c r="J244" i="1"/>
  <c r="E245" i="1"/>
  <c r="F245" i="1"/>
  <c r="G245" i="1"/>
  <c r="H245" i="1"/>
  <c r="I245" i="1"/>
  <c r="J245" i="1"/>
  <c r="E246" i="1"/>
  <c r="F246" i="1"/>
  <c r="G246" i="1"/>
  <c r="H246" i="1"/>
  <c r="I246" i="1"/>
  <c r="J246" i="1"/>
  <c r="E247" i="1"/>
  <c r="F247" i="1"/>
  <c r="G247" i="1"/>
  <c r="H247" i="1"/>
  <c r="I247" i="1"/>
  <c r="J247" i="1"/>
  <c r="E248" i="1"/>
  <c r="F248" i="1"/>
  <c r="G248" i="1"/>
  <c r="H248" i="1"/>
  <c r="I248" i="1"/>
  <c r="J248" i="1"/>
  <c r="E249" i="1"/>
  <c r="F249" i="1"/>
  <c r="G249" i="1"/>
  <c r="H249" i="1"/>
  <c r="I249" i="1"/>
  <c r="J249" i="1"/>
  <c r="E250" i="1"/>
  <c r="F250" i="1"/>
  <c r="G250" i="1"/>
  <c r="H250" i="1"/>
  <c r="I250" i="1"/>
  <c r="J250" i="1"/>
  <c r="E251" i="1"/>
  <c r="F251" i="1"/>
  <c r="G251" i="1"/>
  <c r="H251" i="1"/>
  <c r="I251" i="1"/>
  <c r="J251" i="1"/>
  <c r="E252" i="1"/>
  <c r="F252" i="1"/>
  <c r="G252" i="1"/>
  <c r="H252" i="1"/>
  <c r="I252" i="1"/>
  <c r="J252" i="1"/>
  <c r="E253" i="1"/>
  <c r="F253" i="1"/>
  <c r="G253" i="1"/>
  <c r="H253" i="1"/>
  <c r="I253" i="1"/>
  <c r="J253" i="1"/>
  <c r="E254" i="1"/>
  <c r="F254" i="1"/>
  <c r="G254" i="1"/>
  <c r="H254" i="1"/>
  <c r="I254" i="1"/>
  <c r="J254" i="1"/>
  <c r="E255" i="1"/>
  <c r="F255" i="1"/>
  <c r="G255" i="1"/>
  <c r="H255" i="1"/>
  <c r="I255" i="1"/>
  <c r="J255" i="1"/>
  <c r="E256" i="1"/>
  <c r="F256" i="1"/>
  <c r="G256" i="1"/>
  <c r="H256" i="1"/>
  <c r="I256" i="1"/>
  <c r="J256" i="1"/>
  <c r="E257" i="1"/>
  <c r="F257" i="1"/>
  <c r="G257" i="1"/>
  <c r="H257" i="1"/>
  <c r="I257" i="1"/>
  <c r="J257" i="1"/>
  <c r="E258" i="1"/>
  <c r="F258" i="1"/>
  <c r="G258" i="1"/>
  <c r="H258" i="1"/>
  <c r="I258" i="1"/>
  <c r="J258" i="1"/>
  <c r="E259" i="1"/>
  <c r="F259" i="1"/>
  <c r="G259" i="1"/>
  <c r="H259" i="1"/>
  <c r="I259" i="1"/>
  <c r="J259" i="1"/>
  <c r="E260" i="1"/>
  <c r="F260" i="1"/>
  <c r="G260" i="1"/>
  <c r="H260" i="1"/>
  <c r="I260" i="1"/>
  <c r="J260" i="1"/>
  <c r="E261" i="1"/>
  <c r="F261" i="1"/>
  <c r="G261" i="1"/>
  <c r="H261" i="1"/>
  <c r="I261" i="1"/>
  <c r="J261" i="1"/>
  <c r="E262" i="1"/>
  <c r="F262" i="1"/>
  <c r="G262" i="1"/>
  <c r="H262" i="1"/>
  <c r="I262" i="1"/>
  <c r="J262" i="1"/>
  <c r="E263" i="1"/>
  <c r="F263" i="1"/>
  <c r="G263" i="1"/>
  <c r="H263" i="1"/>
  <c r="I263" i="1"/>
  <c r="J263" i="1"/>
  <c r="E264" i="1"/>
  <c r="F264" i="1"/>
  <c r="G264" i="1"/>
  <c r="H264" i="1"/>
  <c r="I264" i="1"/>
  <c r="J264" i="1"/>
  <c r="E265" i="1"/>
  <c r="F265" i="1"/>
  <c r="G265" i="1"/>
  <c r="H265" i="1"/>
  <c r="I265" i="1"/>
  <c r="J265" i="1"/>
  <c r="E266" i="1"/>
  <c r="F266" i="1"/>
  <c r="G266" i="1"/>
  <c r="H266" i="1"/>
  <c r="I266" i="1"/>
  <c r="J266" i="1"/>
  <c r="E267" i="1"/>
  <c r="F267" i="1"/>
  <c r="G267" i="1"/>
  <c r="H267" i="1"/>
  <c r="I267" i="1"/>
  <c r="J267" i="1"/>
  <c r="E268" i="1"/>
  <c r="F268" i="1"/>
  <c r="G268" i="1"/>
  <c r="H268" i="1"/>
  <c r="I268" i="1"/>
  <c r="J268" i="1"/>
  <c r="E269" i="1"/>
  <c r="F269" i="1"/>
  <c r="G269" i="1"/>
  <c r="H269" i="1"/>
  <c r="I269" i="1"/>
  <c r="J269" i="1"/>
  <c r="E270" i="1"/>
  <c r="F270" i="1"/>
  <c r="G270" i="1"/>
  <c r="H270" i="1"/>
  <c r="I270" i="1"/>
  <c r="J270" i="1"/>
  <c r="E271" i="1"/>
  <c r="F271" i="1"/>
  <c r="G271" i="1"/>
  <c r="H271" i="1"/>
  <c r="I271" i="1"/>
  <c r="J271" i="1"/>
  <c r="E272" i="1"/>
  <c r="F272" i="1"/>
  <c r="G272" i="1"/>
  <c r="H272" i="1"/>
  <c r="I272" i="1"/>
  <c r="J272" i="1"/>
  <c r="E273" i="1"/>
  <c r="F273" i="1"/>
  <c r="G273" i="1"/>
  <c r="H273" i="1"/>
  <c r="I273" i="1"/>
  <c r="J273" i="1"/>
  <c r="E274" i="1"/>
  <c r="F274" i="1"/>
  <c r="G274" i="1"/>
  <c r="H274" i="1"/>
  <c r="I274" i="1"/>
  <c r="J274" i="1"/>
  <c r="E275" i="1"/>
  <c r="F275" i="1"/>
  <c r="G275" i="1"/>
  <c r="H275" i="1"/>
  <c r="I275" i="1"/>
  <c r="J275" i="1"/>
  <c r="E276" i="1"/>
  <c r="F276" i="1"/>
  <c r="G276" i="1"/>
  <c r="H276" i="1"/>
  <c r="I276" i="1"/>
  <c r="J276" i="1"/>
  <c r="E277" i="1"/>
  <c r="F277" i="1"/>
  <c r="G277" i="1"/>
  <c r="H277" i="1"/>
  <c r="I277" i="1"/>
  <c r="J277" i="1"/>
  <c r="E278" i="1"/>
  <c r="F278" i="1"/>
  <c r="G278" i="1"/>
  <c r="H278" i="1"/>
  <c r="I278" i="1"/>
  <c r="J278" i="1"/>
  <c r="E279" i="1"/>
  <c r="F279" i="1"/>
  <c r="G279" i="1"/>
  <c r="H279" i="1"/>
  <c r="I279" i="1"/>
  <c r="J279" i="1"/>
  <c r="E280" i="1"/>
  <c r="F280" i="1"/>
  <c r="G280" i="1"/>
  <c r="H280" i="1"/>
  <c r="I280" i="1"/>
  <c r="J280" i="1"/>
  <c r="E281" i="1"/>
  <c r="F281" i="1"/>
  <c r="G281" i="1"/>
  <c r="H281" i="1"/>
  <c r="I281" i="1"/>
  <c r="J281" i="1"/>
  <c r="E282" i="1"/>
  <c r="F282" i="1"/>
  <c r="G282" i="1"/>
  <c r="H282" i="1"/>
  <c r="I282" i="1"/>
  <c r="J282" i="1"/>
  <c r="E283" i="1"/>
  <c r="F283" i="1"/>
  <c r="G283" i="1"/>
  <c r="H283" i="1"/>
  <c r="I283" i="1"/>
  <c r="J283" i="1"/>
  <c r="E284" i="1"/>
  <c r="F284" i="1"/>
  <c r="G284" i="1"/>
  <c r="H284" i="1"/>
  <c r="I284" i="1"/>
  <c r="J284" i="1"/>
  <c r="E285" i="1"/>
  <c r="F285" i="1"/>
  <c r="G285" i="1"/>
  <c r="H285" i="1"/>
  <c r="I285" i="1"/>
  <c r="J285" i="1"/>
  <c r="E286" i="1"/>
  <c r="F286" i="1"/>
  <c r="G286" i="1"/>
  <c r="H286" i="1"/>
  <c r="I286" i="1"/>
  <c r="J286" i="1"/>
  <c r="E287" i="1"/>
  <c r="F287" i="1"/>
  <c r="G287" i="1"/>
  <c r="H287" i="1"/>
  <c r="I287" i="1"/>
  <c r="J287" i="1"/>
  <c r="E288" i="1"/>
  <c r="F288" i="1"/>
  <c r="G288" i="1"/>
  <c r="H288" i="1"/>
  <c r="I288" i="1"/>
  <c r="J288" i="1"/>
  <c r="E289" i="1"/>
  <c r="F289" i="1"/>
  <c r="G289" i="1"/>
  <c r="H289" i="1"/>
  <c r="I289" i="1"/>
  <c r="J289" i="1"/>
  <c r="E290" i="1"/>
  <c r="F290" i="1"/>
  <c r="G290" i="1"/>
  <c r="H290" i="1"/>
  <c r="I290" i="1"/>
  <c r="J290" i="1"/>
  <c r="E291" i="1"/>
  <c r="F291" i="1"/>
  <c r="G291" i="1"/>
  <c r="H291" i="1"/>
  <c r="I291" i="1"/>
  <c r="J291" i="1"/>
  <c r="E292" i="1"/>
  <c r="F292" i="1"/>
  <c r="G292" i="1"/>
  <c r="H292" i="1"/>
  <c r="I292" i="1"/>
  <c r="J292" i="1"/>
  <c r="E293" i="1"/>
  <c r="F293" i="1"/>
  <c r="G293" i="1"/>
  <c r="H293" i="1"/>
  <c r="I293" i="1"/>
  <c r="J293" i="1"/>
  <c r="E294" i="1"/>
  <c r="F294" i="1"/>
  <c r="G294" i="1"/>
  <c r="H294" i="1"/>
  <c r="I294" i="1"/>
  <c r="J294" i="1"/>
  <c r="E295" i="1"/>
  <c r="F295" i="1"/>
  <c r="G295" i="1"/>
  <c r="H295" i="1"/>
  <c r="I295" i="1"/>
  <c r="J295" i="1"/>
  <c r="E296" i="1"/>
  <c r="F296" i="1"/>
  <c r="G296" i="1"/>
  <c r="H296" i="1"/>
  <c r="I296" i="1"/>
  <c r="J296" i="1"/>
  <c r="E297" i="1"/>
  <c r="F297" i="1"/>
  <c r="G297" i="1"/>
  <c r="H297" i="1"/>
  <c r="I297" i="1"/>
  <c r="J297" i="1"/>
  <c r="E298" i="1"/>
  <c r="F298" i="1"/>
  <c r="G298" i="1"/>
  <c r="H298" i="1"/>
  <c r="I298" i="1"/>
  <c r="J298" i="1"/>
  <c r="E299" i="1"/>
  <c r="F299" i="1"/>
  <c r="G299" i="1"/>
  <c r="H299" i="1"/>
  <c r="I299" i="1"/>
  <c r="J299" i="1"/>
  <c r="E300" i="1"/>
  <c r="F300" i="1"/>
  <c r="G300" i="1"/>
  <c r="H300" i="1"/>
  <c r="I300" i="1"/>
  <c r="J300" i="1"/>
  <c r="E301" i="1"/>
  <c r="F301" i="1"/>
  <c r="G301" i="1"/>
  <c r="H301" i="1"/>
  <c r="I301" i="1"/>
  <c r="J301" i="1"/>
  <c r="E302" i="1"/>
  <c r="F302" i="1"/>
  <c r="G302" i="1"/>
  <c r="H302" i="1"/>
  <c r="I302" i="1"/>
  <c r="J302" i="1"/>
  <c r="E303" i="1"/>
  <c r="F303" i="1"/>
  <c r="G303" i="1"/>
  <c r="H303" i="1"/>
  <c r="I303" i="1"/>
  <c r="J303" i="1"/>
  <c r="E304" i="1"/>
  <c r="F304" i="1"/>
  <c r="G304" i="1"/>
  <c r="H304" i="1"/>
  <c r="I304" i="1"/>
  <c r="J304" i="1"/>
  <c r="E305" i="1"/>
  <c r="F305" i="1"/>
  <c r="G305" i="1"/>
  <c r="H305" i="1"/>
  <c r="I305" i="1"/>
  <c r="J305" i="1"/>
  <c r="E306" i="1"/>
  <c r="F306" i="1"/>
  <c r="G306" i="1"/>
  <c r="H306" i="1"/>
  <c r="I306" i="1"/>
  <c r="J306" i="1"/>
  <c r="E307" i="1"/>
  <c r="F307" i="1"/>
  <c r="G307" i="1"/>
  <c r="H307" i="1"/>
  <c r="I307" i="1"/>
  <c r="J307" i="1"/>
  <c r="E308" i="1"/>
  <c r="F308" i="1"/>
  <c r="G308" i="1"/>
  <c r="H308" i="1"/>
  <c r="I308" i="1"/>
  <c r="J308" i="1"/>
  <c r="E309" i="1"/>
  <c r="F309" i="1"/>
  <c r="G309" i="1"/>
  <c r="H309" i="1"/>
  <c r="I309" i="1"/>
  <c r="J309" i="1"/>
  <c r="E310" i="1"/>
  <c r="F310" i="1"/>
  <c r="G310" i="1"/>
  <c r="H310" i="1"/>
  <c r="I310" i="1"/>
  <c r="J310" i="1"/>
  <c r="E311" i="1"/>
  <c r="F311" i="1"/>
  <c r="G311" i="1"/>
  <c r="H311" i="1"/>
  <c r="I311" i="1"/>
  <c r="J311" i="1"/>
  <c r="E312" i="1"/>
  <c r="F312" i="1"/>
  <c r="G312" i="1"/>
  <c r="H312" i="1"/>
  <c r="I312" i="1"/>
  <c r="J312" i="1"/>
  <c r="E313" i="1"/>
  <c r="F313" i="1"/>
  <c r="G313" i="1"/>
  <c r="H313" i="1"/>
  <c r="I313" i="1"/>
  <c r="J313" i="1"/>
  <c r="E314" i="1"/>
  <c r="F314" i="1"/>
  <c r="G314" i="1"/>
  <c r="H314" i="1"/>
  <c r="I314" i="1"/>
  <c r="J314" i="1"/>
  <c r="E315" i="1"/>
  <c r="F315" i="1"/>
  <c r="G315" i="1"/>
  <c r="H315" i="1"/>
  <c r="I315" i="1"/>
  <c r="J315" i="1"/>
  <c r="E316" i="1"/>
  <c r="F316" i="1"/>
  <c r="G316" i="1"/>
  <c r="H316" i="1"/>
  <c r="I316" i="1"/>
  <c r="J316" i="1"/>
  <c r="E317" i="1"/>
  <c r="F317" i="1"/>
  <c r="G317" i="1"/>
  <c r="H317" i="1"/>
  <c r="I317" i="1"/>
  <c r="J317" i="1"/>
  <c r="E318" i="1"/>
  <c r="F318" i="1"/>
  <c r="G318" i="1"/>
  <c r="H318" i="1"/>
  <c r="I318" i="1"/>
  <c r="J318" i="1"/>
  <c r="E319" i="1"/>
  <c r="F319" i="1"/>
  <c r="G319" i="1"/>
  <c r="H319" i="1"/>
  <c r="I319" i="1"/>
  <c r="J319" i="1"/>
  <c r="E320" i="1"/>
  <c r="F320" i="1"/>
  <c r="G320" i="1"/>
  <c r="H320" i="1"/>
  <c r="I320" i="1"/>
  <c r="J320" i="1"/>
  <c r="E321" i="1"/>
  <c r="F321" i="1"/>
  <c r="G321" i="1"/>
  <c r="H321" i="1"/>
  <c r="I321" i="1"/>
  <c r="J321" i="1"/>
  <c r="E322" i="1"/>
  <c r="F322" i="1"/>
  <c r="G322" i="1"/>
  <c r="H322" i="1"/>
  <c r="I322" i="1"/>
  <c r="J322" i="1"/>
  <c r="E323" i="1"/>
  <c r="F323" i="1"/>
  <c r="G323" i="1"/>
  <c r="H323" i="1"/>
  <c r="I323" i="1"/>
  <c r="J323" i="1"/>
  <c r="E324" i="1"/>
  <c r="F324" i="1"/>
  <c r="G324" i="1"/>
  <c r="H324" i="1"/>
  <c r="I324" i="1"/>
  <c r="J324" i="1"/>
  <c r="E325" i="1"/>
  <c r="F325" i="1"/>
  <c r="G325" i="1"/>
  <c r="H325" i="1"/>
  <c r="I325" i="1"/>
  <c r="J325" i="1"/>
  <c r="E326" i="1"/>
  <c r="F326" i="1"/>
  <c r="G326" i="1"/>
  <c r="H326" i="1"/>
  <c r="I326" i="1"/>
  <c r="J326" i="1"/>
  <c r="E327" i="1"/>
  <c r="F327" i="1"/>
  <c r="G327" i="1"/>
  <c r="H327" i="1"/>
  <c r="I327" i="1"/>
  <c r="J327" i="1"/>
  <c r="E328" i="1"/>
  <c r="F328" i="1"/>
  <c r="G328" i="1"/>
  <c r="H328" i="1"/>
  <c r="I328" i="1"/>
  <c r="J328" i="1"/>
  <c r="E329" i="1"/>
  <c r="F329" i="1"/>
  <c r="G329" i="1"/>
  <c r="H329" i="1"/>
  <c r="I329" i="1"/>
  <c r="J329" i="1"/>
  <c r="E330" i="1"/>
  <c r="F330" i="1"/>
  <c r="G330" i="1"/>
  <c r="H330" i="1"/>
  <c r="I330" i="1"/>
  <c r="J330" i="1"/>
  <c r="E331" i="1"/>
  <c r="F331" i="1"/>
  <c r="G331" i="1"/>
  <c r="H331" i="1"/>
  <c r="I331" i="1"/>
  <c r="J331" i="1"/>
  <c r="E332" i="1"/>
  <c r="F332" i="1"/>
  <c r="G332" i="1"/>
  <c r="H332" i="1"/>
  <c r="I332" i="1"/>
  <c r="J332" i="1"/>
  <c r="E333" i="1"/>
  <c r="F333" i="1"/>
  <c r="G333" i="1"/>
  <c r="H333" i="1"/>
  <c r="I333" i="1"/>
  <c r="J333" i="1"/>
  <c r="E334" i="1"/>
  <c r="F334" i="1"/>
  <c r="G334" i="1"/>
  <c r="H334" i="1"/>
  <c r="I334" i="1"/>
  <c r="J334" i="1"/>
  <c r="E335" i="1"/>
  <c r="F335" i="1"/>
  <c r="G335" i="1"/>
  <c r="H335" i="1"/>
  <c r="I335" i="1"/>
  <c r="J335" i="1"/>
  <c r="E336" i="1"/>
  <c r="F336" i="1"/>
  <c r="G336" i="1"/>
  <c r="H336" i="1"/>
  <c r="I336" i="1"/>
  <c r="J336" i="1"/>
  <c r="E337" i="1"/>
  <c r="F337" i="1"/>
  <c r="G337" i="1"/>
  <c r="H337" i="1"/>
  <c r="I337" i="1"/>
  <c r="J337" i="1"/>
  <c r="E338" i="1"/>
  <c r="F338" i="1"/>
  <c r="G338" i="1"/>
  <c r="H338" i="1"/>
  <c r="I338" i="1"/>
  <c r="J338" i="1"/>
  <c r="E339" i="1"/>
  <c r="F339" i="1"/>
  <c r="G339" i="1"/>
  <c r="H339" i="1"/>
  <c r="I339" i="1"/>
  <c r="J339" i="1"/>
  <c r="E340" i="1"/>
  <c r="F340" i="1"/>
  <c r="G340" i="1"/>
  <c r="H340" i="1"/>
  <c r="I340" i="1"/>
  <c r="J340" i="1"/>
  <c r="E341" i="1"/>
  <c r="F341" i="1"/>
  <c r="G341" i="1"/>
  <c r="H341" i="1"/>
  <c r="I341" i="1"/>
  <c r="J341" i="1"/>
  <c r="E342" i="1"/>
  <c r="F342" i="1"/>
  <c r="G342" i="1"/>
  <c r="H342" i="1"/>
  <c r="I342" i="1"/>
  <c r="J342" i="1"/>
  <c r="E343" i="1"/>
  <c r="F343" i="1"/>
  <c r="G343" i="1"/>
  <c r="H343" i="1"/>
  <c r="I343" i="1"/>
  <c r="J343" i="1"/>
  <c r="E344" i="1"/>
  <c r="F344" i="1"/>
  <c r="G344" i="1"/>
  <c r="H344" i="1"/>
  <c r="I344" i="1"/>
  <c r="J344" i="1"/>
  <c r="E345" i="1"/>
  <c r="F345" i="1"/>
  <c r="G345" i="1"/>
  <c r="H345" i="1"/>
  <c r="I345" i="1"/>
  <c r="J345" i="1"/>
  <c r="E346" i="1"/>
  <c r="F346" i="1"/>
  <c r="G346" i="1"/>
  <c r="H346" i="1"/>
  <c r="I346" i="1"/>
  <c r="J346" i="1"/>
  <c r="E347" i="1"/>
  <c r="F347" i="1"/>
  <c r="G347" i="1"/>
  <c r="H347" i="1"/>
  <c r="I347" i="1"/>
  <c r="J347" i="1"/>
  <c r="E348" i="1"/>
  <c r="F348" i="1"/>
  <c r="G348" i="1"/>
  <c r="H348" i="1"/>
  <c r="I348" i="1"/>
  <c r="J348" i="1"/>
  <c r="E349" i="1"/>
  <c r="F349" i="1"/>
  <c r="G349" i="1"/>
  <c r="H349" i="1"/>
  <c r="I349" i="1"/>
  <c r="J349" i="1"/>
  <c r="E350" i="1"/>
  <c r="F350" i="1"/>
  <c r="G350" i="1"/>
  <c r="H350" i="1"/>
  <c r="I350" i="1"/>
  <c r="J350" i="1"/>
  <c r="E351" i="1"/>
  <c r="F351" i="1"/>
  <c r="G351" i="1"/>
  <c r="H351" i="1"/>
  <c r="I351" i="1"/>
  <c r="J351" i="1"/>
  <c r="E352" i="1"/>
  <c r="F352" i="1"/>
  <c r="G352" i="1"/>
  <c r="H352" i="1"/>
  <c r="I352" i="1"/>
  <c r="J352" i="1"/>
  <c r="E353" i="1"/>
  <c r="F353" i="1"/>
  <c r="G353" i="1"/>
  <c r="H353" i="1"/>
  <c r="I353" i="1"/>
  <c r="J353" i="1"/>
  <c r="E354" i="1"/>
  <c r="F354" i="1"/>
  <c r="G354" i="1"/>
  <c r="H354" i="1"/>
  <c r="I354" i="1"/>
  <c r="J354" i="1"/>
  <c r="E355" i="1"/>
  <c r="F355" i="1"/>
  <c r="G355" i="1"/>
  <c r="H355" i="1"/>
  <c r="I355" i="1"/>
  <c r="J355" i="1"/>
  <c r="E356" i="1"/>
  <c r="F356" i="1"/>
  <c r="G356" i="1"/>
  <c r="H356" i="1"/>
  <c r="I356" i="1"/>
  <c r="J356" i="1"/>
  <c r="E357" i="1"/>
  <c r="F357" i="1"/>
  <c r="G357" i="1"/>
  <c r="H357" i="1"/>
  <c r="I357" i="1"/>
  <c r="J357" i="1"/>
  <c r="E358" i="1"/>
  <c r="F358" i="1"/>
  <c r="G358" i="1"/>
  <c r="H358" i="1"/>
  <c r="I358" i="1"/>
  <c r="J358" i="1"/>
  <c r="E359" i="1"/>
  <c r="F359" i="1"/>
  <c r="G359" i="1"/>
  <c r="H359" i="1"/>
  <c r="I359" i="1"/>
  <c r="J359" i="1"/>
  <c r="E360" i="1"/>
  <c r="F360" i="1"/>
  <c r="G360" i="1"/>
  <c r="H360" i="1"/>
  <c r="I360" i="1"/>
  <c r="J360" i="1"/>
  <c r="E361" i="1"/>
  <c r="F361" i="1"/>
  <c r="G361" i="1"/>
  <c r="H361" i="1"/>
  <c r="I361" i="1"/>
  <c r="J361" i="1"/>
  <c r="E362" i="1"/>
  <c r="F362" i="1"/>
  <c r="G362" i="1"/>
  <c r="H362" i="1"/>
  <c r="I362" i="1"/>
  <c r="J362" i="1"/>
  <c r="E363" i="1"/>
  <c r="F363" i="1"/>
  <c r="G363" i="1"/>
  <c r="H363" i="1"/>
  <c r="I363" i="1"/>
  <c r="J363" i="1"/>
  <c r="E364" i="1"/>
  <c r="F364" i="1"/>
  <c r="G364" i="1"/>
  <c r="H364" i="1"/>
  <c r="I364" i="1"/>
  <c r="J364" i="1"/>
  <c r="E365" i="1"/>
  <c r="F365" i="1"/>
  <c r="G365" i="1"/>
  <c r="H365" i="1"/>
  <c r="I365" i="1"/>
  <c r="J365" i="1"/>
  <c r="E366" i="1"/>
  <c r="F366" i="1"/>
  <c r="G366" i="1"/>
  <c r="H366" i="1"/>
  <c r="I366" i="1"/>
  <c r="J366" i="1"/>
  <c r="E367" i="1"/>
  <c r="F367" i="1"/>
  <c r="G367" i="1"/>
  <c r="H367" i="1"/>
  <c r="I367" i="1"/>
  <c r="J367" i="1"/>
  <c r="E368" i="1"/>
  <c r="F368" i="1"/>
  <c r="G368" i="1"/>
  <c r="H368" i="1"/>
  <c r="I368" i="1"/>
  <c r="J368" i="1"/>
  <c r="E369" i="1"/>
  <c r="F369" i="1"/>
  <c r="G369" i="1"/>
  <c r="H369" i="1"/>
  <c r="I369" i="1"/>
  <c r="J369" i="1"/>
  <c r="E370" i="1"/>
  <c r="F370" i="1"/>
  <c r="G370" i="1"/>
  <c r="H370" i="1"/>
  <c r="I370" i="1"/>
  <c r="J370" i="1"/>
  <c r="E371" i="1"/>
  <c r="F371" i="1"/>
  <c r="G371" i="1"/>
  <c r="H371" i="1"/>
  <c r="I371" i="1"/>
  <c r="J371" i="1"/>
  <c r="E372" i="1"/>
  <c r="F372" i="1"/>
  <c r="G372" i="1"/>
  <c r="H372" i="1"/>
  <c r="I372" i="1"/>
  <c r="J372" i="1"/>
  <c r="E373" i="1"/>
  <c r="F373" i="1"/>
  <c r="G373" i="1"/>
  <c r="H373" i="1"/>
  <c r="I373" i="1"/>
  <c r="J373" i="1"/>
  <c r="E374" i="1"/>
  <c r="F374" i="1"/>
  <c r="G374" i="1"/>
  <c r="H374" i="1"/>
  <c r="I374" i="1"/>
  <c r="J374" i="1"/>
  <c r="E375" i="1"/>
  <c r="F375" i="1"/>
  <c r="G375" i="1"/>
  <c r="H375" i="1"/>
  <c r="I375" i="1"/>
  <c r="J375" i="1"/>
  <c r="E376" i="1"/>
  <c r="F376" i="1"/>
  <c r="G376" i="1"/>
  <c r="H376" i="1"/>
  <c r="I376" i="1"/>
  <c r="J376" i="1"/>
  <c r="E377" i="1"/>
  <c r="F377" i="1"/>
  <c r="G377" i="1"/>
  <c r="H377" i="1"/>
  <c r="I377" i="1"/>
  <c r="J377" i="1"/>
  <c r="E378" i="1"/>
  <c r="F378" i="1"/>
  <c r="G378" i="1"/>
  <c r="H378" i="1"/>
  <c r="I378" i="1"/>
  <c r="J378" i="1"/>
  <c r="E379" i="1"/>
  <c r="F379" i="1"/>
  <c r="G379" i="1"/>
  <c r="H379" i="1"/>
  <c r="I379" i="1"/>
  <c r="J379" i="1"/>
  <c r="E380" i="1"/>
  <c r="F380" i="1"/>
  <c r="G380" i="1"/>
  <c r="H380" i="1"/>
  <c r="I380" i="1"/>
  <c r="J380" i="1"/>
  <c r="E381" i="1"/>
  <c r="F381" i="1"/>
  <c r="G381" i="1"/>
  <c r="H381" i="1"/>
  <c r="I381" i="1"/>
  <c r="J381" i="1"/>
  <c r="E382" i="1"/>
  <c r="F382" i="1"/>
  <c r="G382" i="1"/>
  <c r="H382" i="1"/>
  <c r="I382" i="1"/>
  <c r="J382" i="1"/>
  <c r="E383" i="1"/>
  <c r="F383" i="1"/>
  <c r="G383" i="1"/>
  <c r="H383" i="1"/>
  <c r="I383" i="1"/>
  <c r="J383" i="1"/>
  <c r="E384" i="1"/>
  <c r="F384" i="1"/>
  <c r="G384" i="1"/>
  <c r="H384" i="1"/>
  <c r="I384" i="1"/>
  <c r="J384" i="1"/>
  <c r="E385" i="1"/>
  <c r="F385" i="1"/>
  <c r="G385" i="1"/>
  <c r="H385" i="1"/>
  <c r="I385" i="1"/>
  <c r="J385" i="1"/>
  <c r="E386" i="1"/>
  <c r="F386" i="1"/>
  <c r="G386" i="1"/>
  <c r="H386" i="1"/>
  <c r="I386" i="1"/>
  <c r="J386" i="1"/>
  <c r="E387" i="1"/>
  <c r="F387" i="1"/>
  <c r="G387" i="1"/>
  <c r="H387" i="1"/>
  <c r="I387" i="1"/>
  <c r="J387" i="1"/>
  <c r="E388" i="1"/>
  <c r="F388" i="1"/>
  <c r="G388" i="1"/>
  <c r="H388" i="1"/>
  <c r="I388" i="1"/>
  <c r="J388" i="1"/>
  <c r="E389" i="1"/>
  <c r="F389" i="1"/>
  <c r="G389" i="1"/>
  <c r="H389" i="1"/>
  <c r="I389" i="1"/>
  <c r="J389" i="1"/>
  <c r="E390" i="1"/>
  <c r="F390" i="1"/>
  <c r="G390" i="1"/>
  <c r="H390" i="1"/>
  <c r="I390" i="1"/>
  <c r="J390" i="1"/>
  <c r="E391" i="1"/>
  <c r="F391" i="1"/>
  <c r="G391" i="1"/>
  <c r="H391" i="1"/>
  <c r="I391" i="1"/>
  <c r="J391" i="1"/>
  <c r="E392" i="1"/>
  <c r="F392" i="1"/>
  <c r="G392" i="1"/>
  <c r="H392" i="1"/>
  <c r="I392" i="1"/>
  <c r="J392" i="1"/>
  <c r="E393" i="1"/>
  <c r="F393" i="1"/>
  <c r="G393" i="1"/>
  <c r="H393" i="1"/>
  <c r="I393" i="1"/>
  <c r="J393" i="1"/>
  <c r="E394" i="1"/>
  <c r="F394" i="1"/>
  <c r="G394" i="1"/>
  <c r="H394" i="1"/>
  <c r="I394" i="1"/>
  <c r="J394" i="1"/>
  <c r="E395" i="1"/>
  <c r="F395" i="1"/>
  <c r="G395" i="1"/>
  <c r="H395" i="1"/>
  <c r="I395" i="1"/>
  <c r="J395" i="1"/>
  <c r="E396" i="1"/>
  <c r="F396" i="1"/>
  <c r="G396" i="1"/>
  <c r="H396" i="1"/>
  <c r="I396" i="1"/>
  <c r="J396" i="1"/>
  <c r="E397" i="1"/>
  <c r="F397" i="1"/>
  <c r="G397" i="1"/>
  <c r="H397" i="1"/>
  <c r="I397" i="1"/>
  <c r="J397" i="1"/>
  <c r="E398" i="1"/>
  <c r="F398" i="1"/>
  <c r="G398" i="1"/>
  <c r="H398" i="1"/>
  <c r="I398" i="1"/>
  <c r="J398" i="1"/>
  <c r="E399" i="1"/>
  <c r="F399" i="1"/>
  <c r="G399" i="1"/>
  <c r="H399" i="1"/>
  <c r="I399" i="1"/>
  <c r="J399" i="1"/>
  <c r="E400" i="1"/>
  <c r="F400" i="1"/>
  <c r="G400" i="1"/>
  <c r="H400" i="1"/>
  <c r="I400" i="1"/>
  <c r="J400" i="1"/>
  <c r="E401" i="1"/>
  <c r="F401" i="1"/>
  <c r="G401" i="1"/>
  <c r="H401" i="1"/>
  <c r="I401" i="1"/>
  <c r="J401" i="1"/>
  <c r="E402" i="1"/>
  <c r="F402" i="1"/>
  <c r="G402" i="1"/>
  <c r="H402" i="1"/>
  <c r="I402" i="1"/>
  <c r="J402" i="1"/>
  <c r="E403" i="1"/>
  <c r="F403" i="1"/>
  <c r="G403" i="1"/>
  <c r="H403" i="1"/>
  <c r="I403" i="1"/>
  <c r="J403" i="1"/>
  <c r="E404" i="1"/>
  <c r="F404" i="1"/>
  <c r="G404" i="1"/>
  <c r="H404" i="1"/>
  <c r="I404" i="1"/>
  <c r="J404" i="1"/>
  <c r="E405" i="1"/>
  <c r="F405" i="1"/>
  <c r="G405" i="1"/>
  <c r="H405" i="1"/>
  <c r="I405" i="1"/>
  <c r="J405" i="1"/>
  <c r="E406" i="1"/>
  <c r="F406" i="1"/>
  <c r="G406" i="1"/>
  <c r="H406" i="1"/>
  <c r="I406" i="1"/>
  <c r="J406" i="1"/>
  <c r="E407" i="1"/>
  <c r="F407" i="1"/>
  <c r="G407" i="1"/>
  <c r="H407" i="1"/>
  <c r="I407" i="1"/>
  <c r="J407" i="1"/>
  <c r="E408" i="1"/>
  <c r="F408" i="1"/>
  <c r="G408" i="1"/>
  <c r="H408" i="1"/>
  <c r="I408" i="1"/>
  <c r="J408" i="1"/>
  <c r="E409" i="1"/>
  <c r="F409" i="1"/>
  <c r="G409" i="1"/>
  <c r="H409" i="1"/>
  <c r="I409" i="1"/>
  <c r="J409" i="1"/>
  <c r="E410" i="1"/>
  <c r="F410" i="1"/>
  <c r="G410" i="1"/>
  <c r="H410" i="1"/>
  <c r="I410" i="1"/>
  <c r="J410" i="1"/>
  <c r="E411" i="1"/>
  <c r="F411" i="1"/>
  <c r="G411" i="1"/>
  <c r="H411" i="1"/>
  <c r="I411" i="1"/>
  <c r="J411" i="1"/>
  <c r="E412" i="1"/>
  <c r="F412" i="1"/>
  <c r="G412" i="1"/>
  <c r="H412" i="1"/>
  <c r="I412" i="1"/>
  <c r="J412" i="1"/>
  <c r="E413" i="1"/>
  <c r="F413" i="1"/>
  <c r="G413" i="1"/>
  <c r="H413" i="1"/>
  <c r="I413" i="1"/>
  <c r="J413" i="1"/>
  <c r="E414" i="1"/>
  <c r="F414" i="1"/>
  <c r="G414" i="1"/>
  <c r="H414" i="1"/>
  <c r="I414" i="1"/>
  <c r="J414" i="1"/>
  <c r="E415" i="1"/>
  <c r="F415" i="1"/>
  <c r="G415" i="1"/>
  <c r="H415" i="1"/>
  <c r="I415" i="1"/>
  <c r="J415" i="1"/>
  <c r="E416" i="1"/>
  <c r="F416" i="1"/>
  <c r="G416" i="1"/>
  <c r="H416" i="1"/>
  <c r="I416" i="1"/>
  <c r="J416" i="1"/>
  <c r="E417" i="1"/>
  <c r="F417" i="1"/>
  <c r="G417" i="1"/>
  <c r="H417" i="1"/>
  <c r="I417" i="1"/>
  <c r="J417" i="1"/>
  <c r="E418" i="1"/>
  <c r="F418" i="1"/>
  <c r="G418" i="1"/>
  <c r="H418" i="1"/>
  <c r="I418" i="1"/>
  <c r="J418" i="1"/>
  <c r="E419" i="1"/>
  <c r="F419" i="1"/>
  <c r="G419" i="1"/>
  <c r="H419" i="1"/>
  <c r="I419" i="1"/>
  <c r="J419" i="1"/>
  <c r="E420" i="1"/>
  <c r="F420" i="1"/>
  <c r="G420" i="1"/>
  <c r="H420" i="1"/>
  <c r="I420" i="1"/>
  <c r="J420" i="1"/>
  <c r="E421" i="1"/>
  <c r="F421" i="1"/>
  <c r="G421" i="1"/>
  <c r="H421" i="1"/>
  <c r="I421" i="1"/>
  <c r="J421" i="1"/>
  <c r="E422" i="1"/>
  <c r="F422" i="1"/>
  <c r="G422" i="1"/>
  <c r="H422" i="1"/>
  <c r="I422" i="1"/>
  <c r="J422" i="1"/>
  <c r="E423" i="1"/>
  <c r="F423" i="1"/>
  <c r="G423" i="1"/>
  <c r="H423" i="1"/>
  <c r="I423" i="1"/>
  <c r="J423" i="1"/>
  <c r="E424" i="1"/>
  <c r="F424" i="1"/>
  <c r="G424" i="1"/>
  <c r="H424" i="1"/>
  <c r="I424" i="1"/>
  <c r="J424" i="1"/>
  <c r="E425" i="1"/>
  <c r="F425" i="1"/>
  <c r="G425" i="1"/>
  <c r="H425" i="1"/>
  <c r="I425" i="1"/>
  <c r="J425" i="1"/>
  <c r="E426" i="1"/>
  <c r="F426" i="1"/>
  <c r="G426" i="1"/>
  <c r="H426" i="1"/>
  <c r="I426" i="1"/>
  <c r="J426" i="1"/>
  <c r="E427" i="1"/>
  <c r="F427" i="1"/>
  <c r="G427" i="1"/>
  <c r="H427" i="1"/>
  <c r="I427" i="1"/>
  <c r="J427" i="1"/>
  <c r="E428" i="1"/>
  <c r="F428" i="1"/>
  <c r="G428" i="1"/>
  <c r="H428" i="1"/>
  <c r="I428" i="1"/>
  <c r="J428" i="1"/>
  <c r="E429" i="1"/>
  <c r="F429" i="1"/>
  <c r="G429" i="1"/>
  <c r="H429" i="1"/>
  <c r="I429" i="1"/>
  <c r="J429" i="1"/>
  <c r="E430" i="1"/>
  <c r="F430" i="1"/>
  <c r="G430" i="1"/>
  <c r="H430" i="1"/>
  <c r="I430" i="1"/>
  <c r="J430" i="1"/>
  <c r="E431" i="1"/>
  <c r="F431" i="1"/>
  <c r="G431" i="1"/>
  <c r="H431" i="1"/>
  <c r="I431" i="1"/>
  <c r="J431" i="1"/>
  <c r="E432" i="1"/>
  <c r="F432" i="1"/>
  <c r="G432" i="1"/>
  <c r="H432" i="1"/>
  <c r="I432" i="1"/>
  <c r="J432" i="1"/>
  <c r="E433" i="1"/>
  <c r="F433" i="1"/>
  <c r="G433" i="1"/>
  <c r="H433" i="1"/>
  <c r="I433" i="1"/>
  <c r="J433" i="1"/>
  <c r="E434" i="1"/>
  <c r="F434" i="1"/>
  <c r="G434" i="1"/>
  <c r="H434" i="1"/>
  <c r="I434" i="1"/>
  <c r="J434" i="1"/>
  <c r="E435" i="1"/>
  <c r="F435" i="1"/>
  <c r="G435" i="1"/>
  <c r="H435" i="1"/>
  <c r="I435" i="1"/>
  <c r="J435" i="1"/>
  <c r="E436" i="1"/>
  <c r="F436" i="1"/>
  <c r="G436" i="1"/>
  <c r="H436" i="1"/>
  <c r="I436" i="1"/>
  <c r="J436" i="1"/>
  <c r="E437" i="1"/>
  <c r="F437" i="1"/>
  <c r="G437" i="1"/>
  <c r="H437" i="1"/>
  <c r="I437" i="1"/>
  <c r="J437" i="1"/>
  <c r="E438" i="1"/>
  <c r="F438" i="1"/>
  <c r="G438" i="1"/>
  <c r="H438" i="1"/>
  <c r="I438" i="1"/>
  <c r="J438" i="1"/>
  <c r="E439" i="1"/>
  <c r="F439" i="1"/>
  <c r="G439" i="1"/>
  <c r="H439" i="1"/>
  <c r="I439" i="1"/>
  <c r="J439" i="1"/>
  <c r="E440" i="1"/>
  <c r="F440" i="1"/>
  <c r="G440" i="1"/>
  <c r="H440" i="1"/>
  <c r="I440" i="1"/>
  <c r="J440" i="1"/>
  <c r="E441" i="1"/>
  <c r="F441" i="1"/>
  <c r="G441" i="1"/>
  <c r="H441" i="1"/>
  <c r="I441" i="1"/>
  <c r="J441" i="1"/>
  <c r="E442" i="1"/>
  <c r="F442" i="1"/>
  <c r="G442" i="1"/>
  <c r="H442" i="1"/>
  <c r="I442" i="1"/>
  <c r="J442" i="1"/>
  <c r="E443" i="1"/>
  <c r="F443" i="1"/>
  <c r="G443" i="1"/>
  <c r="H443" i="1"/>
  <c r="I443" i="1"/>
  <c r="J443" i="1"/>
  <c r="E444" i="1"/>
  <c r="F444" i="1"/>
  <c r="G444" i="1"/>
  <c r="H444" i="1"/>
  <c r="I444" i="1"/>
  <c r="J444" i="1"/>
  <c r="E445" i="1"/>
  <c r="F445" i="1"/>
  <c r="G445" i="1"/>
  <c r="H445" i="1"/>
  <c r="I445" i="1"/>
  <c r="J445" i="1"/>
  <c r="E446" i="1"/>
  <c r="F446" i="1"/>
  <c r="G446" i="1"/>
  <c r="H446" i="1"/>
  <c r="I446" i="1"/>
  <c r="J446" i="1"/>
  <c r="E447" i="1"/>
  <c r="F447" i="1"/>
  <c r="G447" i="1"/>
  <c r="H447" i="1"/>
  <c r="I447" i="1"/>
  <c r="J447" i="1"/>
  <c r="E448" i="1"/>
  <c r="F448" i="1"/>
  <c r="G448" i="1"/>
  <c r="H448" i="1"/>
  <c r="I448" i="1"/>
  <c r="J448" i="1"/>
  <c r="E449" i="1"/>
  <c r="F449" i="1"/>
  <c r="G449" i="1"/>
  <c r="H449" i="1"/>
  <c r="I449" i="1"/>
  <c r="J449" i="1"/>
  <c r="E450" i="1"/>
  <c r="F450" i="1"/>
  <c r="G450" i="1"/>
  <c r="H450" i="1"/>
  <c r="I450" i="1"/>
  <c r="J450" i="1"/>
  <c r="E451" i="1"/>
  <c r="F451" i="1"/>
  <c r="G451" i="1"/>
  <c r="H451" i="1"/>
  <c r="I451" i="1"/>
  <c r="J451" i="1"/>
  <c r="E452" i="1"/>
  <c r="F452" i="1"/>
  <c r="G452" i="1"/>
  <c r="H452" i="1"/>
  <c r="I452" i="1"/>
  <c r="J452" i="1"/>
  <c r="E453" i="1"/>
  <c r="F453" i="1"/>
  <c r="G453" i="1"/>
  <c r="H453" i="1"/>
  <c r="I453" i="1"/>
  <c r="J453" i="1"/>
  <c r="E454" i="1"/>
  <c r="F454" i="1"/>
  <c r="G454" i="1"/>
  <c r="H454" i="1"/>
  <c r="I454" i="1"/>
  <c r="J454" i="1"/>
  <c r="E455" i="1"/>
  <c r="F455" i="1"/>
  <c r="G455" i="1"/>
  <c r="H455" i="1"/>
  <c r="I455" i="1"/>
  <c r="J455" i="1"/>
  <c r="E456" i="1"/>
  <c r="F456" i="1"/>
  <c r="G456" i="1"/>
  <c r="H456" i="1"/>
  <c r="I456" i="1"/>
  <c r="J456" i="1"/>
  <c r="E457" i="1"/>
  <c r="F457" i="1"/>
  <c r="G457" i="1"/>
  <c r="H457" i="1"/>
  <c r="I457" i="1"/>
  <c r="J457" i="1"/>
  <c r="E458" i="1"/>
  <c r="F458" i="1"/>
  <c r="G458" i="1"/>
  <c r="H458" i="1"/>
  <c r="I458" i="1"/>
  <c r="J458" i="1"/>
  <c r="E459" i="1"/>
  <c r="F459" i="1"/>
  <c r="G459" i="1"/>
  <c r="H459" i="1"/>
  <c r="I459" i="1"/>
  <c r="J459" i="1"/>
  <c r="E460" i="1"/>
  <c r="F460" i="1"/>
  <c r="G460" i="1"/>
  <c r="H460" i="1"/>
  <c r="I460" i="1"/>
  <c r="J460" i="1"/>
  <c r="E461" i="1"/>
  <c r="F461" i="1"/>
  <c r="G461" i="1"/>
  <c r="H461" i="1"/>
  <c r="I461" i="1"/>
  <c r="J461" i="1"/>
  <c r="E462" i="1"/>
  <c r="F462" i="1"/>
  <c r="G462" i="1"/>
  <c r="H462" i="1"/>
  <c r="I462" i="1"/>
  <c r="J462" i="1"/>
  <c r="E463" i="1"/>
  <c r="F463" i="1"/>
  <c r="G463" i="1"/>
  <c r="H463" i="1"/>
  <c r="I463" i="1"/>
  <c r="J463" i="1"/>
  <c r="E464" i="1"/>
  <c r="F464" i="1"/>
  <c r="G464" i="1"/>
  <c r="H464" i="1"/>
  <c r="I464" i="1"/>
  <c r="J464" i="1"/>
  <c r="E465" i="1"/>
  <c r="F465" i="1"/>
  <c r="G465" i="1"/>
  <c r="H465" i="1"/>
  <c r="I465" i="1"/>
  <c r="J465" i="1"/>
  <c r="E466" i="1"/>
  <c r="F466" i="1"/>
  <c r="G466" i="1"/>
  <c r="H466" i="1"/>
  <c r="I466" i="1"/>
  <c r="J466" i="1"/>
  <c r="E467" i="1"/>
  <c r="F467" i="1"/>
  <c r="G467" i="1"/>
  <c r="H467" i="1"/>
  <c r="I467" i="1"/>
  <c r="J467" i="1"/>
  <c r="E468" i="1"/>
  <c r="F468" i="1"/>
  <c r="G468" i="1"/>
  <c r="H468" i="1"/>
  <c r="I468" i="1"/>
  <c r="J468" i="1"/>
  <c r="E469" i="1"/>
  <c r="F469" i="1"/>
  <c r="G469" i="1"/>
  <c r="H469" i="1"/>
  <c r="I469" i="1"/>
  <c r="J469" i="1"/>
  <c r="E470" i="1"/>
  <c r="F470" i="1"/>
  <c r="G470" i="1"/>
  <c r="H470" i="1"/>
  <c r="I470" i="1"/>
  <c r="J470" i="1"/>
  <c r="E471" i="1"/>
  <c r="F471" i="1"/>
  <c r="G471" i="1"/>
  <c r="H471" i="1"/>
  <c r="I471" i="1"/>
  <c r="J471" i="1"/>
  <c r="E472" i="1"/>
  <c r="F472" i="1"/>
  <c r="G472" i="1"/>
  <c r="H472" i="1"/>
  <c r="I472" i="1"/>
  <c r="J472" i="1"/>
  <c r="E473" i="1"/>
  <c r="F473" i="1"/>
  <c r="G473" i="1"/>
  <c r="H473" i="1"/>
  <c r="I473" i="1"/>
  <c r="J473" i="1"/>
  <c r="E474" i="1"/>
  <c r="F474" i="1"/>
  <c r="G474" i="1"/>
  <c r="H474" i="1"/>
  <c r="I474" i="1"/>
  <c r="J474" i="1"/>
  <c r="E475" i="1"/>
  <c r="F475" i="1"/>
  <c r="G475" i="1"/>
  <c r="H475" i="1"/>
  <c r="I475" i="1"/>
  <c r="J475" i="1"/>
  <c r="E476" i="1"/>
  <c r="F476" i="1"/>
  <c r="G476" i="1"/>
  <c r="H476" i="1"/>
  <c r="I476" i="1"/>
  <c r="J476" i="1"/>
  <c r="E477" i="1"/>
  <c r="F477" i="1"/>
  <c r="G477" i="1"/>
  <c r="H477" i="1"/>
  <c r="I477" i="1"/>
  <c r="J477" i="1"/>
  <c r="E478" i="1"/>
  <c r="F478" i="1"/>
  <c r="G478" i="1"/>
  <c r="H478" i="1"/>
  <c r="I478" i="1"/>
  <c r="J478" i="1"/>
  <c r="E479" i="1"/>
  <c r="F479" i="1"/>
  <c r="G479" i="1"/>
  <c r="H479" i="1"/>
  <c r="I479" i="1"/>
  <c r="J479" i="1"/>
  <c r="E480" i="1"/>
  <c r="F480" i="1"/>
  <c r="G480" i="1"/>
  <c r="H480" i="1"/>
  <c r="I480" i="1"/>
  <c r="J480" i="1"/>
  <c r="E481" i="1"/>
  <c r="F481" i="1"/>
  <c r="G481" i="1"/>
  <c r="H481" i="1"/>
  <c r="I481" i="1"/>
  <c r="J481" i="1"/>
  <c r="E482" i="1"/>
  <c r="F482" i="1"/>
  <c r="G482" i="1"/>
  <c r="H482" i="1"/>
  <c r="I482" i="1"/>
  <c r="J482" i="1"/>
  <c r="E483" i="1"/>
  <c r="F483" i="1"/>
  <c r="G483" i="1"/>
  <c r="H483" i="1"/>
  <c r="I483" i="1"/>
  <c r="J483" i="1"/>
  <c r="E484" i="1"/>
  <c r="F484" i="1"/>
  <c r="G484" i="1"/>
  <c r="H484" i="1"/>
  <c r="I484" i="1"/>
  <c r="J484" i="1"/>
  <c r="E485" i="1"/>
  <c r="F485" i="1"/>
  <c r="G485" i="1"/>
  <c r="H485" i="1"/>
  <c r="I485" i="1"/>
  <c r="J485" i="1"/>
  <c r="E486" i="1"/>
  <c r="F486" i="1"/>
  <c r="G486" i="1"/>
  <c r="H486" i="1"/>
  <c r="I486" i="1"/>
  <c r="J486" i="1"/>
  <c r="E487" i="1"/>
  <c r="F487" i="1"/>
  <c r="G487" i="1"/>
  <c r="H487" i="1"/>
  <c r="I487" i="1"/>
  <c r="J487" i="1"/>
  <c r="E488" i="1"/>
  <c r="F488" i="1"/>
  <c r="G488" i="1"/>
  <c r="H488" i="1"/>
  <c r="I488" i="1"/>
  <c r="J488" i="1"/>
  <c r="E489" i="1"/>
  <c r="F489" i="1"/>
  <c r="G489" i="1"/>
  <c r="H489" i="1"/>
  <c r="I489" i="1"/>
  <c r="J489" i="1"/>
  <c r="E490" i="1"/>
  <c r="F490" i="1"/>
  <c r="G490" i="1"/>
  <c r="H490" i="1"/>
  <c r="I490" i="1"/>
  <c r="J490" i="1"/>
  <c r="E491" i="1"/>
  <c r="F491" i="1"/>
  <c r="G491" i="1"/>
  <c r="H491" i="1"/>
  <c r="I491" i="1"/>
  <c r="J491" i="1"/>
  <c r="E492" i="1"/>
  <c r="F492" i="1"/>
  <c r="G492" i="1"/>
  <c r="H492" i="1"/>
  <c r="I492" i="1"/>
  <c r="J492" i="1"/>
  <c r="E493" i="1"/>
  <c r="F493" i="1"/>
  <c r="G493" i="1"/>
  <c r="H493" i="1"/>
  <c r="I493" i="1"/>
  <c r="J493" i="1"/>
  <c r="E494" i="1"/>
  <c r="F494" i="1"/>
  <c r="G494" i="1"/>
  <c r="H494" i="1"/>
  <c r="I494" i="1"/>
  <c r="J494" i="1"/>
  <c r="E495" i="1"/>
  <c r="F495" i="1"/>
  <c r="G495" i="1"/>
  <c r="H495" i="1"/>
  <c r="I495" i="1"/>
  <c r="J495" i="1"/>
  <c r="E496" i="1"/>
  <c r="F496" i="1"/>
  <c r="G496" i="1"/>
  <c r="H496" i="1"/>
  <c r="I496" i="1"/>
  <c r="J496" i="1"/>
  <c r="E497" i="1"/>
  <c r="F497" i="1"/>
  <c r="G497" i="1"/>
  <c r="H497" i="1"/>
  <c r="I497" i="1"/>
  <c r="J497" i="1"/>
  <c r="J2" i="1"/>
  <c r="L2" i="1" s="1"/>
  <c r="I2" i="1"/>
  <c r="H2" i="1"/>
  <c r="G2" i="1"/>
  <c r="E2" i="1"/>
  <c r="Q2" i="1" l="1"/>
</calcChain>
</file>

<file path=xl/sharedStrings.xml><?xml version="1.0" encoding="utf-8"?>
<sst xmlns="http://schemas.openxmlformats.org/spreadsheetml/2006/main" count="344" uniqueCount="100">
  <si>
    <t>TID</t>
  </si>
  <si>
    <t>NAME</t>
  </si>
  <si>
    <t>START DATE</t>
  </si>
  <si>
    <t>END DATE</t>
  </si>
  <si>
    <t>T11345</t>
  </si>
  <si>
    <t>T11347</t>
  </si>
  <si>
    <t>T11348</t>
  </si>
  <si>
    <t>T11350</t>
  </si>
  <si>
    <t>T11351</t>
  </si>
  <si>
    <t>T11353</t>
  </si>
  <si>
    <t>T11355</t>
  </si>
  <si>
    <t>T11356</t>
  </si>
  <si>
    <t>T11357</t>
  </si>
  <si>
    <t>T11359</t>
  </si>
  <si>
    <t>T11360</t>
  </si>
  <si>
    <t>T11363</t>
  </si>
  <si>
    <t>T11987</t>
  </si>
  <si>
    <t>T11784</t>
  </si>
  <si>
    <t>T11386</t>
  </si>
  <si>
    <t>T11568</t>
  </si>
  <si>
    <t>T12578</t>
  </si>
  <si>
    <t>T23470</t>
  </si>
  <si>
    <t>T29999</t>
  </si>
  <si>
    <t>Andy</t>
  </si>
  <si>
    <t>Matt</t>
  </si>
  <si>
    <t>Ned</t>
  </si>
  <si>
    <t>Sean</t>
  </si>
  <si>
    <t>Erica</t>
  </si>
  <si>
    <t>Henry</t>
  </si>
  <si>
    <t>Sophie</t>
  </si>
  <si>
    <t>Sam</t>
  </si>
  <si>
    <t>Zoe</t>
  </si>
  <si>
    <t>Terry</t>
  </si>
  <si>
    <t>Peter</t>
  </si>
  <si>
    <t>Roger</t>
  </si>
  <si>
    <t>Rafael</t>
  </si>
  <si>
    <t>Mary</t>
  </si>
  <si>
    <t>Omar</t>
  </si>
  <si>
    <t>Loretta</t>
  </si>
  <si>
    <t>Sachin</t>
  </si>
  <si>
    <t>Greg</t>
  </si>
  <si>
    <t>Shane</t>
  </si>
  <si>
    <t>Role</t>
  </si>
  <si>
    <t>Developer</t>
  </si>
  <si>
    <t>Sr Developer</t>
  </si>
  <si>
    <t>Tester</t>
  </si>
  <si>
    <t>Sr Tester</t>
  </si>
  <si>
    <t>Project Manager</t>
  </si>
  <si>
    <t>Delivery Manager</t>
  </si>
  <si>
    <t>BSA</t>
  </si>
  <si>
    <t>Sr Developer(Premium-Tier 2)</t>
  </si>
  <si>
    <t>Project</t>
  </si>
  <si>
    <t>A</t>
  </si>
  <si>
    <t>B</t>
  </si>
  <si>
    <t>TypeA</t>
  </si>
  <si>
    <t>TypeB</t>
  </si>
  <si>
    <t>Contract #</t>
  </si>
  <si>
    <t>MG</t>
  </si>
  <si>
    <t>KH</t>
  </si>
  <si>
    <t>EX</t>
  </si>
  <si>
    <t>C</t>
  </si>
  <si>
    <t>D</t>
  </si>
  <si>
    <t>E</t>
  </si>
  <si>
    <t>F</t>
  </si>
  <si>
    <t>G</t>
  </si>
  <si>
    <t>H</t>
  </si>
  <si>
    <t>Other Charges</t>
  </si>
  <si>
    <t>Total Invoice Amount</t>
  </si>
  <si>
    <t>Client Director</t>
  </si>
  <si>
    <t>Month</t>
  </si>
  <si>
    <t>Rate</t>
  </si>
  <si>
    <t>Net Invoice Amount(without over time,other charges)</t>
  </si>
  <si>
    <t>Type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</si>
  <si>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</si>
  <si>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</si>
  <si>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</si>
  <si>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</si>
  <si>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</si>
  <si>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</si>
  <si>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</si>
  <si>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</si>
  <si>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</si>
  <si>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</si>
  <si>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</si>
  <si>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</si>
  <si>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Name</t>
  </si>
  <si>
    <t>Tid</t>
  </si>
  <si>
    <t>Key</t>
  </si>
  <si>
    <t>Total Invoiced</t>
  </si>
  <si>
    <t>Earned Days</t>
  </si>
  <si>
    <t>Invoiced Days</t>
  </si>
  <si>
    <t>etime- Days</t>
  </si>
  <si>
    <t>T&amp;M+FP</t>
  </si>
  <si>
    <t>Total e-time days</t>
  </si>
  <si>
    <t>Adjustments Available</t>
  </si>
  <si>
    <t>Invoiced Days(T&amp;M only!)</t>
  </si>
  <si>
    <t>Special Hours($)</t>
  </si>
  <si>
    <t>Comments</t>
  </si>
  <si>
    <t>Choose Director</t>
  </si>
  <si>
    <t>Choose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</si>
</sst>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5" fontId="0" fillId="0" borderId="0" xfId="0" applyNumberFormat="1"/>
    <xf numFmtId="0" fontId="3" fillId="0" borderId="1" xfId="1" applyFont="1" applyFill="1" applyBorder="1" applyAlignment="1" applyProtection="1">
      <alignment horizontal="left"/>
      <protection locked="0"/>
    </xf>
    <xf numFmtId="164" fontId="3" fillId="0" borderId="1" xfId="1" applyNumberFormat="1" applyFont="1" applyFill="1" applyBorder="1" applyAlignment="1" applyProtection="1">
      <alignment horizontal="left"/>
      <protection locked="0"/>
    </xf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" fillId="3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ill="1"/>
    <xf numFmtId="165" fontId="0" fillId="0" borderId="0" xfId="0" applyNumberFormat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2">
    <cellStyle name="Normal" xfId="0" builtinId="0"/>
    <cellStyle name="Normal 2" xfId="1"/>
  </cellStyles>
  <dxfs count="4">
    <dxf>
      <numFmt numFmtId="20" formatCode="d\-mmm\-yy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165" formatCode="[$-409]mmmm\ d\,\ 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9</xdr:row>
          <xdr:rowOff>9525</xdr:rowOff>
        </xdr:from>
        <xdr:to>
          <xdr:col>9</xdr:col>
          <xdr:colOff>0</xdr:colOff>
          <xdr:row>11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Fetch Data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1:R499" totalsRowShown="0">
  <autoFilter ref="A1:R499"/>
  <tableColumns count="18">
    <tableColumn id="1" name="Month"/>
    <tableColumn id="2" name="TID"/>
    <tableColumn id="3" name="Key"/>
    <tableColumn id="4" name="NAME"/>
    <tableColumn id="5" name="START DATE" dataDxfId="3"/>
    <tableColumn id="6" name="END DATE"/>
    <tableColumn id="7" name="Client Director"/>
    <tableColumn id="8" name="Contract #"/>
    <tableColumn id="9" name="Project"/>
    <tableColumn id="10" name="Role"/>
    <tableColumn id="11" name="Type"/>
    <tableColumn id="12" name="Rate"/>
    <tableColumn id="13" name="Invoiced Days(T&amp;M only!)" dataDxfId="2">
      <calculatedColumnFormula>IFERROR(INDEX('Days Worked In the Year '!$A$2:$R$22,MATCH(Table2[[#This Row],[TID]],'Days Worked In the Year '!$A$2:$A$22,0),MATCH(Table2[[#This Row],[Month]],'Days Worked In the Year '!$A$2:$R$2,0)),"")</calculatedColumnFormula>
    </tableColumn>
    <tableColumn id="14" name="Special Hours($)"/>
    <tableColumn id="15" name="Other Charges"/>
    <tableColumn id="16" name="Net Invoice Amount(without over time,other charges)" dataDxfId="1">
      <calculatedColumnFormula>IFERROR(Table2[[#This Row],[Rate]]*Table2[[#This Row],[Invoiced Days(T&amp;M only!)]],0)</calculatedColumnFormula>
    </tableColumn>
    <tableColumn id="17" name="Total Invoice Amount">
      <calculatedColumnFormula>P2+O2+N2</calculatedColumnFormula>
    </tableColumn>
    <tableColumn id="18" name="Comm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EmpRecords" displayName="EmpRecords" ref="A1:H20" totalsRowShown="0">
  <tableColumns count="8">
    <tableColumn id="1" name="TID"/>
    <tableColumn id="2" name="NAME"/>
    <tableColumn id="3" name="START DATE" dataDxfId="0"/>
    <tableColumn id="4" name="END DATE"/>
    <tableColumn id="5" name="Client Director"/>
    <tableColumn id="6" name="Contract #"/>
    <tableColumn id="7" name="Project"/>
    <tableColumn id="8" name="Ro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I7:I8"/>
  <sheetViews>
    <sheetView tabSelected="1" workbookViewId="0">
      <selection activeCell="J7" sqref="J7"/>
    </sheetView>
  </sheetViews>
  <sheetFormatPr defaultRowHeight="15" x14ac:dyDescent="0.25"/>
  <cols>
    <col min="1" max="1" width="15.7109375" customWidth="1"/>
    <col min="9" max="9" width="16.28515625" bestFit="1" customWidth="1"/>
  </cols>
  <sheetData>
    <row r="7" spans="9:9" x14ac:dyDescent="0.25">
      <c r="I7" t="s">
        <v>98</v>
      </c>
    </row>
    <row r="8" spans="9:9" x14ac:dyDescent="0.25">
      <c r="I8" t="s">
        <v>99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0]!Button2_Click">
                <anchor moveWithCells="1" sizeWithCells="1">
                  <from>
                    <xdr:col>8</xdr:col>
                    <xdr:colOff>28575</xdr:colOff>
                    <xdr:row>9</xdr:row>
                    <xdr:rowOff>9525</xdr:rowOff>
                  </from>
                  <to>
                    <xdr:col>9</xdr:col>
                    <xdr:colOff>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Lists!$F$1:$F$3</xm:f>
          </x14:formula1>
          <xm:sqref>J7</xm:sqref>
        </x14:dataValidation>
        <x14:dataValidation type="list" allowBlank="1" showInputMessage="1" showErrorMessage="1">
          <x14:formula1>
            <xm:f>Lists!$B$1:$B$12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499"/>
  <sheetViews>
    <sheetView zoomScale="85" zoomScaleNormal="85" workbookViewId="0">
      <selection activeCell="M2" sqref="M2"/>
    </sheetView>
  </sheetViews>
  <sheetFormatPr defaultRowHeight="15" x14ac:dyDescent="0.25"/>
  <cols>
    <col min="2" max="3" width="9.42578125" customWidth="1"/>
    <col min="4" max="4" width="18" customWidth="1"/>
    <col min="5" max="5" width="19" bestFit="1" customWidth="1"/>
    <col min="6" max="6" width="12" customWidth="1"/>
    <col min="7" max="7" width="15.140625" customWidth="1"/>
    <col min="8" max="8" width="14" bestFit="1" customWidth="1"/>
    <col min="9" max="9" width="9.85546875" bestFit="1" customWidth="1"/>
    <col min="10" max="10" width="24.7109375" bestFit="1" customWidth="1"/>
    <col min="13" max="13" width="27.42578125" style="15" bestFit="1" customWidth="1"/>
    <col min="14" max="14" width="18.28515625" customWidth="1"/>
    <col min="15" max="15" width="15" bestFit="1" customWidth="1"/>
    <col min="16" max="16" width="47.7109375" customWidth="1"/>
    <col min="17" max="17" width="20.85546875" bestFit="1" customWidth="1"/>
  </cols>
  <sheetData>
    <row r="1" spans="1:18" x14ac:dyDescent="0.25">
      <c r="A1" t="s">
        <v>69</v>
      </c>
      <c r="B1" t="s">
        <v>0</v>
      </c>
      <c r="C1" t="s">
        <v>87</v>
      </c>
      <c r="D1" t="s">
        <v>1</v>
      </c>
      <c r="E1" t="s">
        <v>2</v>
      </c>
      <c r="F1" t="s">
        <v>3</v>
      </c>
      <c r="G1" t="s">
        <v>68</v>
      </c>
      <c r="H1" t="s">
        <v>56</v>
      </c>
      <c r="I1" t="s">
        <v>51</v>
      </c>
      <c r="J1" t="s">
        <v>42</v>
      </c>
      <c r="K1" t="s">
        <v>72</v>
      </c>
      <c r="L1" t="s">
        <v>70</v>
      </c>
      <c r="M1" s="15" t="s">
        <v>95</v>
      </c>
      <c r="N1" t="s">
        <v>96</v>
      </c>
      <c r="O1" t="s">
        <v>66</v>
      </c>
      <c r="P1" t="s">
        <v>71</v>
      </c>
      <c r="Q1" t="s">
        <v>67</v>
      </c>
      <c r="R1" t="s">
        <v>97</v>
      </c>
    </row>
    <row r="2" spans="1:18" x14ac:dyDescent="0.25">
      <c r="A2" t="s">
        <v>73</v>
      </c>
      <c r="B2" t="s">
        <v>4</v>
      </c>
      <c r="D2" t="str">
        <f>IFERROR(VLOOKUP($B2,EmpRecords[#All],2,0),"")</f>
        <v>Andy</v>
      </c>
      <c r="E2" s="16">
        <f>IFERROR(VLOOKUP($B2,EmpRecords[#All],3,0),"")</f>
        <v>40544</v>
      </c>
      <c r="G2" t="str">
        <f>IFERROR(VLOOKUP($B2,EmpRecords[#All],5,0),"")</f>
        <v>MG</v>
      </c>
      <c r="H2">
        <f>IFERROR(VLOOKUP($B2,EmpRecords[#All],6,0),"")</f>
        <v>123</v>
      </c>
      <c r="I2" t="str">
        <f>IFERROR(VLOOKUP($B2,EmpRecords[#All],7,0),"")</f>
        <v>A</v>
      </c>
      <c r="J2" t="str">
        <f>IFERROR(VLOOKUP($B2,EmpRecords[#All],8,0),"")</f>
        <v>Developer</v>
      </c>
      <c r="K2" t="s">
        <v>54</v>
      </c>
      <c r="L2">
        <f>IFERROR(INDEX('Rate Card'!$A$1:$C$9,MATCH(J2,'Rate Card'!$A$1:$A$9,0),MATCH(K2,'Rate Card'!$A$1:$C$1,0)),0)</f>
        <v>100</v>
      </c>
      <c r="M2" s="15">
        <f>IFERROR(INDEX('Days Worked In the Year '!$A$2:$R$22,MATCH(Table2[[#This Row],[TID]],'Days Worked In the Year '!$A$2:$A$22,0),MATCH(Table2[[#This Row],[Month]],'Days Worked In the Year '!$A$2:$R$2,0)),"")</f>
        <v>17</v>
      </c>
      <c r="P2">
        <f>IFERROR(Table2[[#This Row],[Rate]]*Table2[[#This Row],[Invoiced Days(T&amp;M only!)]],0)</f>
        <v>1700</v>
      </c>
      <c r="Q2">
        <f>P2+O2+N2</f>
        <v>1700</v>
      </c>
    </row>
    <row r="3" spans="1:18" x14ac:dyDescent="0.25">
      <c r="A3" t="s">
        <v>73</v>
      </c>
      <c r="B3" t="s">
        <v>22</v>
      </c>
      <c r="D3" t="str">
        <f>IFERROR(VLOOKUP($B3,EmpRecords[#All],2,0),"")</f>
        <v>Matt</v>
      </c>
      <c r="E3" s="16">
        <f>IFERROR(VLOOKUP($B3,EmpRecords[#All],3,0),"")</f>
        <v>40744</v>
      </c>
      <c r="G3" t="str">
        <f>IFERROR(VLOOKUP($B3,EmpRecords[#All],5,0),"")</f>
        <v>MG</v>
      </c>
      <c r="H3">
        <f>IFERROR(VLOOKUP($B3,EmpRecords[#All],6,0),"")</f>
        <v>123</v>
      </c>
      <c r="I3" t="str">
        <f>IFERROR(VLOOKUP($B3,EmpRecords[#All],7,0),"")</f>
        <v>B</v>
      </c>
      <c r="J3" t="str">
        <f>IFERROR(VLOOKUP($B3,EmpRecords[#All],8,0),"")</f>
        <v>Sr Developer</v>
      </c>
      <c r="K3" t="s">
        <v>55</v>
      </c>
      <c r="L3">
        <f>IFERROR(INDEX('Rate Card'!$A$1:$C$9,MATCH(J3,'Rate Card'!$A$1:$A$9,0),MATCH(K3,'Rate Card'!$A$1:$C$1,0)),0)</f>
        <v>550</v>
      </c>
      <c r="M3" s="15">
        <f>IFERROR(INDEX('Days Worked In the Year '!$A$2:$R$22,MATCH(Table2[[#This Row],[TID]],'Days Worked In the Year '!$A$2:$A$22,0),MATCH(Table2[[#This Row],[Month]],'Days Worked In the Year '!$A$2:$R$2,0)),"")</f>
        <v>19</v>
      </c>
      <c r="P3">
        <f>IFERROR(Table2[[#This Row],[Rate]]*Table2[[#This Row],[Invoiced Days(T&amp;M only!)]],0)</f>
        <v>10450</v>
      </c>
      <c r="Q3">
        <f t="shared" ref="Q3:Q66" si="0">P3+O3+N3</f>
        <v>10450</v>
      </c>
    </row>
    <row r="4" spans="1:18" x14ac:dyDescent="0.25">
      <c r="A4" t="s">
        <v>73</v>
      </c>
      <c r="B4" t="s">
        <v>5</v>
      </c>
      <c r="D4" t="str">
        <f>IFERROR(VLOOKUP($B4,EmpRecords[#All],2,0),"")</f>
        <v>Ned</v>
      </c>
      <c r="E4" s="16">
        <f>IFERROR(VLOOKUP($B4,EmpRecords[#All],3,0),"")</f>
        <v>41044</v>
      </c>
      <c r="G4" t="str">
        <f>IFERROR(VLOOKUP($B4,EmpRecords[#All],5,0),"")</f>
        <v>MG</v>
      </c>
      <c r="H4">
        <f>IFERROR(VLOOKUP($B4,EmpRecords[#All],6,0),"")</f>
        <v>123</v>
      </c>
      <c r="I4" t="str">
        <f>IFERROR(VLOOKUP($B4,EmpRecords[#All],7,0),"")</f>
        <v>B</v>
      </c>
      <c r="J4" t="str">
        <f>IFERROR(VLOOKUP($B4,EmpRecords[#All],8,0),"")</f>
        <v>Tester</v>
      </c>
      <c r="K4" t="s">
        <v>55</v>
      </c>
      <c r="L4">
        <f>IFERROR(INDEX('Rate Card'!$A$1:$C$9,MATCH(J4,'Rate Card'!$A$1:$A$9,0),MATCH(K4,'Rate Card'!$A$1:$C$1,0)),0)</f>
        <v>400</v>
      </c>
      <c r="M4" s="15">
        <f>IFERROR(INDEX('Days Worked In the Year '!$A$2:$R$22,MATCH(Table2[[#This Row],[TID]],'Days Worked In the Year '!$A$2:$A$22,0),MATCH(Table2[[#This Row],[Month]],'Days Worked In the Year '!$A$2:$R$2,0)),"")</f>
        <v>17</v>
      </c>
      <c r="P4">
        <f>IFERROR(Table2[[#This Row],[Rate]]*Table2[[#This Row],[Invoiced Days(T&amp;M only!)]],0)</f>
        <v>6800</v>
      </c>
      <c r="Q4">
        <f t="shared" si="0"/>
        <v>6800</v>
      </c>
    </row>
    <row r="5" spans="1:18" x14ac:dyDescent="0.25">
      <c r="A5" t="s">
        <v>73</v>
      </c>
      <c r="B5" t="s">
        <v>6</v>
      </c>
      <c r="D5" t="str">
        <f>IFERROR(VLOOKUP($B5,EmpRecords[#All],2,0),"")</f>
        <v>Sean</v>
      </c>
      <c r="E5" s="16">
        <f>IFERROR(VLOOKUP($B5,EmpRecords[#All],3,0),"")</f>
        <v>41444</v>
      </c>
      <c r="G5" t="str">
        <f>IFERROR(VLOOKUP($B5,EmpRecords[#All],5,0),"")</f>
        <v>MG</v>
      </c>
      <c r="H5">
        <f>IFERROR(VLOOKUP($B5,EmpRecords[#All],6,0),"")</f>
        <v>123</v>
      </c>
      <c r="I5" t="str">
        <f>IFERROR(VLOOKUP($B5,EmpRecords[#All],7,0),"")</f>
        <v>C</v>
      </c>
      <c r="J5" t="str">
        <f>IFERROR(VLOOKUP($B5,EmpRecords[#All],8,0),"")</f>
        <v>Sr Tester</v>
      </c>
      <c r="K5" t="s">
        <v>54</v>
      </c>
      <c r="L5">
        <f>IFERROR(INDEX('Rate Card'!$A$1:$C$9,MATCH(J5,'Rate Card'!$A$1:$A$9,0),MATCH(K5,'Rate Card'!$A$1:$C$1,0)),0)</f>
        <v>250</v>
      </c>
      <c r="M5" s="15">
        <f>IFERROR(INDEX('Days Worked In the Year '!$A$2:$R$22,MATCH(Table2[[#This Row],[TID]],'Days Worked In the Year '!$A$2:$A$22,0),MATCH(Table2[[#This Row],[Month]],'Days Worked In the Year '!$A$2:$R$2,0)),"")</f>
        <v>19</v>
      </c>
      <c r="N5">
        <v>500</v>
      </c>
      <c r="P5">
        <f>IFERROR(Table2[[#This Row],[Rate]]*Table2[[#This Row],[Invoiced Days(T&amp;M only!)]],0)</f>
        <v>4750</v>
      </c>
      <c r="Q5">
        <f t="shared" si="0"/>
        <v>5250</v>
      </c>
    </row>
    <row r="6" spans="1:18" x14ac:dyDescent="0.25">
      <c r="A6" t="s">
        <v>73</v>
      </c>
      <c r="B6" t="s">
        <v>17</v>
      </c>
      <c r="D6" t="str">
        <f>IFERROR(VLOOKUP($B6,EmpRecords[#All],2,0),"")</f>
        <v>Erica</v>
      </c>
      <c r="E6" s="16">
        <f>IFERROR(VLOOKUP($B6,EmpRecords[#All],3,0),"")</f>
        <v>41465</v>
      </c>
      <c r="G6" t="str">
        <f>IFERROR(VLOOKUP($B6,EmpRecords[#All],5,0),"")</f>
        <v>MG</v>
      </c>
      <c r="H6">
        <f>IFERROR(VLOOKUP($B6,EmpRecords[#All],6,0),"")</f>
        <v>123</v>
      </c>
      <c r="I6" t="str">
        <f>IFERROR(VLOOKUP($B6,EmpRecords[#All],7,0),"")</f>
        <v>C</v>
      </c>
      <c r="J6" t="str">
        <f>IFERROR(VLOOKUP($B6,EmpRecords[#All],8,0),"")</f>
        <v>Project Manager</v>
      </c>
      <c r="K6" t="s">
        <v>55</v>
      </c>
      <c r="L6">
        <f>IFERROR(INDEX('Rate Card'!$A$1:$C$9,MATCH(J6,'Rate Card'!$A$1:$A$9,0),MATCH(K6,'Rate Card'!$A$1:$C$1,0)),0)</f>
        <v>700</v>
      </c>
      <c r="M6" s="15">
        <f>IFERROR(INDEX('Days Worked In the Year '!$A$2:$R$22,MATCH(Table2[[#This Row],[TID]],'Days Worked In the Year '!$A$2:$A$22,0),MATCH(Table2[[#This Row],[Month]],'Days Worked In the Year '!$A$2:$R$2,0)),"")</f>
        <v>19</v>
      </c>
      <c r="P6">
        <f>IFERROR(Table2[[#This Row],[Rate]]*Table2[[#This Row],[Invoiced Days(T&amp;M only!)]],0)</f>
        <v>13300</v>
      </c>
      <c r="Q6">
        <f t="shared" si="0"/>
        <v>13300</v>
      </c>
    </row>
    <row r="7" spans="1:18" x14ac:dyDescent="0.25">
      <c r="A7" t="s">
        <v>73</v>
      </c>
      <c r="B7" t="s">
        <v>7</v>
      </c>
      <c r="D7" t="str">
        <f>IFERROR(VLOOKUP($B7,EmpRecords[#All],2,0),"")</f>
        <v>Henry</v>
      </c>
      <c r="E7" s="16">
        <f>IFERROR(VLOOKUP($B7,EmpRecords[#All],3,0),"")</f>
        <v>41065</v>
      </c>
      <c r="G7" t="str">
        <f>IFERROR(VLOOKUP($B7,EmpRecords[#All],5,0),"")</f>
        <v>MG</v>
      </c>
      <c r="H7">
        <f>IFERROR(VLOOKUP($B7,EmpRecords[#All],6,0),"")</f>
        <v>123</v>
      </c>
      <c r="I7" t="str">
        <f>IFERROR(VLOOKUP($B7,EmpRecords[#All],7,0),"")</f>
        <v>A</v>
      </c>
      <c r="J7" t="str">
        <f>IFERROR(VLOOKUP($B7,EmpRecords[#All],8,0),"")</f>
        <v>Delivery Manager</v>
      </c>
      <c r="K7" t="s">
        <v>54</v>
      </c>
      <c r="L7">
        <f>IFERROR(INDEX('Rate Card'!$A$1:$C$9,MATCH(J7,'Rate Card'!$A$1:$A$9,0),MATCH(K7,'Rate Card'!$A$1:$C$1,0)),0)</f>
        <v>320</v>
      </c>
      <c r="M7" s="15">
        <f>IFERROR(INDEX('Days Worked In the Year '!$A$2:$R$22,MATCH(Table2[[#This Row],[TID]],'Days Worked In the Year '!$A$2:$A$22,0),MATCH(Table2[[#This Row],[Month]],'Days Worked In the Year '!$A$2:$R$2,0)),"")</f>
        <v>19</v>
      </c>
      <c r="P7">
        <f>IFERROR(Table2[[#This Row],[Rate]]*Table2[[#This Row],[Invoiced Days(T&amp;M only!)]],0)</f>
        <v>6080</v>
      </c>
      <c r="Q7">
        <f t="shared" si="0"/>
        <v>6080</v>
      </c>
    </row>
    <row r="8" spans="1:18" x14ac:dyDescent="0.25">
      <c r="A8" t="s">
        <v>73</v>
      </c>
      <c r="B8" t="s">
        <v>8</v>
      </c>
      <c r="D8" t="str">
        <f>IFERROR(VLOOKUP($B8,EmpRecords[#All],2,0),"")</f>
        <v>Sophie</v>
      </c>
      <c r="E8" s="16">
        <f>IFERROR(VLOOKUP($B8,EmpRecords[#All],3,0),"")</f>
        <v>41192</v>
      </c>
      <c r="G8" t="str">
        <f>IFERROR(VLOOKUP($B8,EmpRecords[#All],5,0),"")</f>
        <v>MG</v>
      </c>
      <c r="H8">
        <f>IFERROR(VLOOKUP($B8,EmpRecords[#All],6,0),"")</f>
        <v>123</v>
      </c>
      <c r="I8" t="str">
        <f>IFERROR(VLOOKUP($B8,EmpRecords[#All],7,0),"")</f>
        <v>B</v>
      </c>
      <c r="J8" t="str">
        <f>IFERROR(VLOOKUP($B8,EmpRecords[#All],8,0),"")</f>
        <v>BSA</v>
      </c>
      <c r="K8" t="s">
        <v>55</v>
      </c>
      <c r="L8">
        <f>IFERROR(INDEX('Rate Card'!$A$1:$C$9,MATCH(J8,'Rate Card'!$A$1:$A$9,0),MATCH(K8,'Rate Card'!$A$1:$C$1,0)),0)</f>
        <v>650</v>
      </c>
      <c r="M8" s="15">
        <f>IFERROR(INDEX('Days Worked In the Year '!$A$2:$R$22,MATCH(Table2[[#This Row],[TID]],'Days Worked In the Year '!$A$2:$A$22,0),MATCH(Table2[[#This Row],[Month]],'Days Worked In the Year '!$A$2:$R$2,0)),"")</f>
        <v>19</v>
      </c>
      <c r="P8">
        <f>IFERROR(Table2[[#This Row],[Rate]]*Table2[[#This Row],[Invoiced Days(T&amp;M only!)]],0)</f>
        <v>12350</v>
      </c>
      <c r="Q8">
        <f t="shared" si="0"/>
        <v>12350</v>
      </c>
    </row>
    <row r="9" spans="1:18" x14ac:dyDescent="0.25">
      <c r="A9" t="s">
        <v>73</v>
      </c>
      <c r="B9" t="s">
        <v>16</v>
      </c>
      <c r="D9" t="str">
        <f>IFERROR(VLOOKUP($B9,EmpRecords[#All],2,0),"")</f>
        <v>Sam</v>
      </c>
      <c r="E9" s="16">
        <f>IFERROR(VLOOKUP($B9,EmpRecords[#All],3,0),"")</f>
        <v>41191</v>
      </c>
      <c r="G9" t="str">
        <f>IFERROR(VLOOKUP($B9,EmpRecords[#All],5,0),"")</f>
        <v>KH</v>
      </c>
      <c r="H9">
        <f>IFERROR(VLOOKUP($B9,EmpRecords[#All],6,0),"")</f>
        <v>130</v>
      </c>
      <c r="I9" t="str">
        <f>IFERROR(VLOOKUP($B9,EmpRecords[#All],7,0),"")</f>
        <v>D</v>
      </c>
      <c r="J9" t="str">
        <f>IFERROR(VLOOKUP($B9,EmpRecords[#All],8,0),"")</f>
        <v>Tester</v>
      </c>
      <c r="K9" t="s">
        <v>54</v>
      </c>
      <c r="L9">
        <f>IFERROR(INDEX('Rate Card'!$A$1:$C$9,MATCH(J9,'Rate Card'!$A$1:$A$9,0),MATCH(K9,'Rate Card'!$A$1:$C$1,0)),0)</f>
        <v>100</v>
      </c>
      <c r="M9" s="15">
        <f>IFERROR(INDEX('Days Worked In the Year '!$A$2:$R$22,MATCH(Table2[[#This Row],[TID]],'Days Worked In the Year '!$A$2:$A$22,0),MATCH(Table2[[#This Row],[Month]],'Days Worked In the Year '!$A$2:$R$2,0)),"")</f>
        <v>19</v>
      </c>
      <c r="O9">
        <v>200</v>
      </c>
      <c r="P9">
        <f>IFERROR(Table2[[#This Row],[Rate]]*Table2[[#This Row],[Invoiced Days(T&amp;M only!)]],0)</f>
        <v>1900</v>
      </c>
      <c r="Q9">
        <f t="shared" si="0"/>
        <v>2100</v>
      </c>
    </row>
    <row r="10" spans="1:18" x14ac:dyDescent="0.25">
      <c r="A10" t="s">
        <v>73</v>
      </c>
      <c r="B10" t="s">
        <v>9</v>
      </c>
      <c r="D10" t="str">
        <f>IFERROR(VLOOKUP($B10,EmpRecords[#All],2,0),"")</f>
        <v>Zoe</v>
      </c>
      <c r="E10" s="16">
        <f>IFERROR(VLOOKUP($B10,EmpRecords[#All],3,0),"")</f>
        <v>41104</v>
      </c>
      <c r="G10" t="str">
        <f>IFERROR(VLOOKUP($B10,EmpRecords[#All],5,0),"")</f>
        <v>KH</v>
      </c>
      <c r="H10">
        <f>IFERROR(VLOOKUP($B10,EmpRecords[#All],6,0),"")</f>
        <v>130</v>
      </c>
      <c r="I10" t="str">
        <f>IFERROR(VLOOKUP($B10,EmpRecords[#All],7,0),"")</f>
        <v>D</v>
      </c>
      <c r="J10" t="str">
        <f>IFERROR(VLOOKUP($B10,EmpRecords[#All],8,0),"")</f>
        <v>Sr Tester</v>
      </c>
      <c r="K10" t="s">
        <v>54</v>
      </c>
      <c r="L10">
        <f>IFERROR(INDEX('Rate Card'!$A$1:$C$9,MATCH(J10,'Rate Card'!$A$1:$A$9,0),MATCH(K10,'Rate Card'!$A$1:$C$1,0)),0)</f>
        <v>250</v>
      </c>
      <c r="M10" s="15">
        <f>IFERROR(INDEX('Days Worked In the Year '!$A$2:$R$22,MATCH(Table2[[#This Row],[TID]],'Days Worked In the Year '!$A$2:$A$22,0),MATCH(Table2[[#This Row],[Month]],'Days Worked In the Year '!$A$2:$R$2,0)),"")</f>
        <v>19</v>
      </c>
      <c r="P10">
        <f>IFERROR(Table2[[#This Row],[Rate]]*Table2[[#This Row],[Invoiced Days(T&amp;M only!)]],0)</f>
        <v>4750</v>
      </c>
      <c r="Q10">
        <f t="shared" si="0"/>
        <v>4750</v>
      </c>
    </row>
    <row r="11" spans="1:18" x14ac:dyDescent="0.25">
      <c r="A11" t="s">
        <v>73</v>
      </c>
      <c r="B11" t="s">
        <v>18</v>
      </c>
      <c r="D11" t="str">
        <f>IFERROR(VLOOKUP($B11,EmpRecords[#All],2,0),"")</f>
        <v>Terry</v>
      </c>
      <c r="E11" s="16">
        <f>IFERROR(VLOOKUP($B11,EmpRecords[#All],3,0),"")</f>
        <v>40759</v>
      </c>
      <c r="G11" t="str">
        <f>IFERROR(VLOOKUP($B11,EmpRecords[#All],5,0),"")</f>
        <v>KH</v>
      </c>
      <c r="H11">
        <f>IFERROR(VLOOKUP($B11,EmpRecords[#All],6,0),"")</f>
        <v>130</v>
      </c>
      <c r="I11" t="str">
        <f>IFERROR(VLOOKUP($B11,EmpRecords[#All],7,0),"")</f>
        <v>E</v>
      </c>
      <c r="J11" t="str">
        <f>IFERROR(VLOOKUP($B11,EmpRecords[#All],8,0),"")</f>
        <v>Tester</v>
      </c>
      <c r="K11" t="s">
        <v>54</v>
      </c>
      <c r="L11">
        <f>IFERROR(INDEX('Rate Card'!$A$1:$C$9,MATCH(J11,'Rate Card'!$A$1:$A$9,0),MATCH(K11,'Rate Card'!$A$1:$C$1,0)),0)</f>
        <v>100</v>
      </c>
      <c r="M11" s="15">
        <f>IFERROR(INDEX('Days Worked In the Year '!$A$2:$R$22,MATCH(Table2[[#This Row],[TID]],'Days Worked In the Year '!$A$2:$A$22,0),MATCH(Table2[[#This Row],[Month]],'Days Worked In the Year '!$A$2:$R$2,0)),"")</f>
        <v>19</v>
      </c>
      <c r="P11">
        <f>IFERROR(Table2[[#This Row],[Rate]]*Table2[[#This Row],[Invoiced Days(T&amp;M only!)]],0)</f>
        <v>1900</v>
      </c>
      <c r="Q11">
        <f t="shared" si="0"/>
        <v>1900</v>
      </c>
    </row>
    <row r="12" spans="1:18" x14ac:dyDescent="0.25">
      <c r="A12" t="s">
        <v>73</v>
      </c>
      <c r="B12" t="s">
        <v>10</v>
      </c>
      <c r="D12" t="str">
        <f>IFERROR(VLOOKUP($B12,EmpRecords[#All],2,0),"")</f>
        <v>Peter</v>
      </c>
      <c r="E12" s="16">
        <f>IFERROR(VLOOKUP($B12,EmpRecords[#All],3,0),"")</f>
        <v>41509</v>
      </c>
      <c r="G12" t="str">
        <f>IFERROR(VLOOKUP($B12,EmpRecords[#All],5,0),"")</f>
        <v>KH</v>
      </c>
      <c r="H12">
        <f>IFERROR(VLOOKUP($B12,EmpRecords[#All],6,0),"")</f>
        <v>130</v>
      </c>
      <c r="I12" t="str">
        <f>IFERROR(VLOOKUP($B12,EmpRecords[#All],7,0),"")</f>
        <v>D</v>
      </c>
      <c r="J12" t="str">
        <f>IFERROR(VLOOKUP($B12,EmpRecords[#All],8,0),"")</f>
        <v>Tester</v>
      </c>
      <c r="K12" t="s">
        <v>54</v>
      </c>
      <c r="L12">
        <f>IFERROR(INDEX('Rate Card'!$A$1:$C$9,MATCH(J12,'Rate Card'!$A$1:$A$9,0),MATCH(K12,'Rate Card'!$A$1:$C$1,0)),0)</f>
        <v>100</v>
      </c>
      <c r="M12" s="15">
        <f>IFERROR(INDEX('Days Worked In the Year '!$A$2:$R$22,MATCH(Table2[[#This Row],[TID]],'Days Worked In the Year '!$A$2:$A$22,0),MATCH(Table2[[#This Row],[Month]],'Days Worked In the Year '!$A$2:$R$2,0)),"")</f>
        <v>19</v>
      </c>
      <c r="P12">
        <f>IFERROR(Table2[[#This Row],[Rate]]*Table2[[#This Row],[Invoiced Days(T&amp;M only!)]],0)</f>
        <v>1900</v>
      </c>
      <c r="Q12">
        <f t="shared" si="0"/>
        <v>1900</v>
      </c>
    </row>
    <row r="13" spans="1:18" x14ac:dyDescent="0.25">
      <c r="A13" t="s">
        <v>73</v>
      </c>
      <c r="B13" t="s">
        <v>11</v>
      </c>
      <c r="D13" t="str">
        <f>IFERROR(VLOOKUP($B13,EmpRecords[#All],2,0),"")</f>
        <v>Roger</v>
      </c>
      <c r="E13" s="16">
        <f>IFERROR(VLOOKUP($B13,EmpRecords[#All],3,0),"")</f>
        <v>41529</v>
      </c>
      <c r="G13" t="str">
        <f>IFERROR(VLOOKUP($B13,EmpRecords[#All],5,0),"")</f>
        <v>KH</v>
      </c>
      <c r="H13">
        <f>IFERROR(VLOOKUP($B13,EmpRecords[#All],6,0),"")</f>
        <v>130</v>
      </c>
      <c r="I13" t="str">
        <f>IFERROR(VLOOKUP($B13,EmpRecords[#All],7,0),"")</f>
        <v>F</v>
      </c>
      <c r="J13" t="str">
        <f>IFERROR(VLOOKUP($B13,EmpRecords[#All],8,0),"")</f>
        <v>BSA</v>
      </c>
      <c r="K13" t="s">
        <v>54</v>
      </c>
      <c r="L13">
        <f>IFERROR(INDEX('Rate Card'!$A$1:$C$9,MATCH(J13,'Rate Card'!$A$1:$A$9,0),MATCH(K13,'Rate Card'!$A$1:$C$1,0)),0)</f>
        <v>250</v>
      </c>
      <c r="M13" s="15">
        <f>IFERROR(INDEX('Days Worked In the Year '!$A$2:$R$22,MATCH(Table2[[#This Row],[TID]],'Days Worked In the Year '!$A$2:$A$22,0),MATCH(Table2[[#This Row],[Month]],'Days Worked In the Year '!$A$2:$R$2,0)),"")</f>
        <v>11</v>
      </c>
      <c r="N13">
        <v>1500</v>
      </c>
      <c r="P13">
        <f>IFERROR(Table2[[#This Row],[Rate]]*Table2[[#This Row],[Invoiced Days(T&amp;M only!)]],0)</f>
        <v>2750</v>
      </c>
      <c r="Q13">
        <f t="shared" si="0"/>
        <v>4250</v>
      </c>
    </row>
    <row r="14" spans="1:18" x14ac:dyDescent="0.25">
      <c r="A14" t="s">
        <v>73</v>
      </c>
      <c r="B14" t="s">
        <v>12</v>
      </c>
      <c r="D14" t="str">
        <f>IFERROR(VLOOKUP($B14,EmpRecords[#All],2,0),"")</f>
        <v>Rafael</v>
      </c>
      <c r="E14" s="16">
        <f>IFERROR(VLOOKUP($B14,EmpRecords[#All],3,0),"")</f>
        <v>41184</v>
      </c>
      <c r="G14" t="str">
        <f>IFERROR(VLOOKUP($B14,EmpRecords[#All],5,0),"")</f>
        <v>KH</v>
      </c>
      <c r="H14">
        <f>IFERROR(VLOOKUP($B14,EmpRecords[#All],6,0),"")</f>
        <v>130</v>
      </c>
      <c r="I14" t="str">
        <f>IFERROR(VLOOKUP($B14,EmpRecords[#All],7,0),"")</f>
        <v>F</v>
      </c>
      <c r="J14" t="str">
        <f>IFERROR(VLOOKUP($B14,EmpRecords[#All],8,0),"")</f>
        <v>Sr Developer(Premium-Tier 2)</v>
      </c>
      <c r="K14" t="s">
        <v>54</v>
      </c>
      <c r="L14">
        <f>IFERROR(INDEX('Rate Card'!$A$1:$C$9,MATCH(J14,'Rate Card'!$A$1:$A$9,0),MATCH(K14,'Rate Card'!$A$1:$C$1,0)),0)</f>
        <v>190</v>
      </c>
      <c r="M14" s="15">
        <f>IFERROR(INDEX('Days Worked In the Year '!$A$2:$R$22,MATCH(Table2[[#This Row],[TID]],'Days Worked In the Year '!$A$2:$A$22,0),MATCH(Table2[[#This Row],[Month]],'Days Worked In the Year '!$A$2:$R$2,0)),"")</f>
        <v>13</v>
      </c>
      <c r="P14">
        <f>IFERROR(Table2[[#This Row],[Rate]]*Table2[[#This Row],[Invoiced Days(T&amp;M only!)]],0)</f>
        <v>2470</v>
      </c>
      <c r="Q14">
        <f t="shared" si="0"/>
        <v>2470</v>
      </c>
    </row>
    <row r="15" spans="1:18" x14ac:dyDescent="0.25">
      <c r="A15" t="s">
        <v>73</v>
      </c>
      <c r="B15" t="s">
        <v>19</v>
      </c>
      <c r="D15" t="str">
        <f>IFERROR(VLOOKUP($B15,EmpRecords[#All],2,0),"")</f>
        <v>Mary</v>
      </c>
      <c r="E15" s="16">
        <f>IFERROR(VLOOKUP($B15,EmpRecords[#All],3,0),"")</f>
        <v>41086</v>
      </c>
      <c r="G15" t="str">
        <f>IFERROR(VLOOKUP($B15,EmpRecords[#All],5,0),"")</f>
        <v>EX</v>
      </c>
      <c r="H15">
        <f>IFERROR(VLOOKUP($B15,EmpRecords[#All],6,0),"")</f>
        <v>136</v>
      </c>
      <c r="I15" t="str">
        <f>IFERROR(VLOOKUP($B15,EmpRecords[#All],7,0),"")</f>
        <v>G</v>
      </c>
      <c r="J15" t="str">
        <f>IFERROR(VLOOKUP($B15,EmpRecords[#All],8,0),"")</f>
        <v>Tester</v>
      </c>
      <c r="K15" t="s">
        <v>54</v>
      </c>
      <c r="L15">
        <f>IFERROR(INDEX('Rate Card'!$A$1:$C$9,MATCH(J15,'Rate Card'!$A$1:$A$9,0),MATCH(K15,'Rate Card'!$A$1:$C$1,0)),0)</f>
        <v>100</v>
      </c>
      <c r="M15" s="15">
        <f>IFERROR(INDEX('Days Worked In the Year '!$A$2:$R$22,MATCH(Table2[[#This Row],[TID]],'Days Worked In the Year '!$A$2:$A$22,0),MATCH(Table2[[#This Row],[Month]],'Days Worked In the Year '!$A$2:$R$2,0)),"")</f>
        <v>19</v>
      </c>
      <c r="P15">
        <f>IFERROR(Table2[[#This Row],[Rate]]*Table2[[#This Row],[Invoiced Days(T&amp;M only!)]],0)</f>
        <v>1900</v>
      </c>
      <c r="Q15">
        <f t="shared" si="0"/>
        <v>1900</v>
      </c>
    </row>
    <row r="16" spans="1:18" x14ac:dyDescent="0.25">
      <c r="A16" t="s">
        <v>73</v>
      </c>
      <c r="B16" t="s">
        <v>13</v>
      </c>
      <c r="D16" t="str">
        <f>IFERROR(VLOOKUP($B16,EmpRecords[#All],2,0),"")</f>
        <v>Omar</v>
      </c>
      <c r="E16" s="16">
        <f>IFERROR(VLOOKUP($B16,EmpRecords[#All],3,0),"")</f>
        <v>40852</v>
      </c>
      <c r="G16" t="str">
        <f>IFERROR(VLOOKUP($B16,EmpRecords[#All],5,0),"")</f>
        <v>EX</v>
      </c>
      <c r="H16">
        <f>IFERROR(VLOOKUP($B16,EmpRecords[#All],6,0),"")</f>
        <v>136</v>
      </c>
      <c r="I16" t="str">
        <f>IFERROR(VLOOKUP($B16,EmpRecords[#All],7,0),"")</f>
        <v>G</v>
      </c>
      <c r="J16" t="str">
        <f>IFERROR(VLOOKUP($B16,EmpRecords[#All],8,0),"")</f>
        <v>Sr Developer(Premium-Tier 2)</v>
      </c>
      <c r="K16" t="s">
        <v>55</v>
      </c>
      <c r="L16">
        <f>IFERROR(INDEX('Rate Card'!$A$1:$C$9,MATCH(J16,'Rate Card'!$A$1:$A$9,0),MATCH(K16,'Rate Card'!$A$1:$C$1,0)),0)</f>
        <v>590</v>
      </c>
      <c r="M16" s="15">
        <f>IFERROR(INDEX('Days Worked In the Year '!$A$2:$R$22,MATCH(Table2[[#This Row],[TID]],'Days Worked In the Year '!$A$2:$A$22,0),MATCH(Table2[[#This Row],[Month]],'Days Worked In the Year '!$A$2:$R$2,0)),"")</f>
        <v>19</v>
      </c>
      <c r="P16">
        <f>IFERROR(Table2[[#This Row],[Rate]]*Table2[[#This Row],[Invoiced Days(T&amp;M only!)]],0)</f>
        <v>11210</v>
      </c>
      <c r="Q16">
        <f t="shared" si="0"/>
        <v>11210</v>
      </c>
    </row>
    <row r="17" spans="1:17" x14ac:dyDescent="0.25">
      <c r="A17" t="s">
        <v>73</v>
      </c>
      <c r="B17" t="s">
        <v>21</v>
      </c>
      <c r="D17" t="str">
        <f>IFERROR(VLOOKUP($B17,EmpRecords[#All],2,0),"")</f>
        <v>Greg</v>
      </c>
      <c r="E17" s="16">
        <f>IFERROR(VLOOKUP($B17,EmpRecords[#All],3,0),"")</f>
        <v>40782</v>
      </c>
      <c r="G17" t="str">
        <f>IFERROR(VLOOKUP($B17,EmpRecords[#All],5,0),"")</f>
        <v>EX</v>
      </c>
      <c r="H17">
        <f>IFERROR(VLOOKUP($B17,EmpRecords[#All],6,0),"")</f>
        <v>136</v>
      </c>
      <c r="I17" t="str">
        <f>IFERROR(VLOOKUP($B17,EmpRecords[#All],7,0),"")</f>
        <v>H</v>
      </c>
      <c r="J17" t="str">
        <f>IFERROR(VLOOKUP($B17,EmpRecords[#All],8,0),"")</f>
        <v>Sr Tester</v>
      </c>
      <c r="K17" t="s">
        <v>54</v>
      </c>
      <c r="L17">
        <f>IFERROR(INDEX('Rate Card'!$A$1:$C$9,MATCH(J17,'Rate Card'!$A$1:$A$9,0),MATCH(K17,'Rate Card'!$A$1:$C$1,0)),0)</f>
        <v>250</v>
      </c>
      <c r="M17" s="15">
        <f>IFERROR(INDEX('Days Worked In the Year '!$A$2:$R$22,MATCH(Table2[[#This Row],[TID]],'Days Worked In the Year '!$A$2:$A$22,0),MATCH(Table2[[#This Row],[Month]],'Days Worked In the Year '!$A$2:$R$2,0)),"")</f>
        <v>19</v>
      </c>
      <c r="P17">
        <f>IFERROR(Table2[[#This Row],[Rate]]*Table2[[#This Row],[Invoiced Days(T&amp;M only!)]],0)</f>
        <v>4750</v>
      </c>
      <c r="Q17">
        <f t="shared" si="0"/>
        <v>4750</v>
      </c>
    </row>
    <row r="18" spans="1:17" x14ac:dyDescent="0.25">
      <c r="A18" t="s">
        <v>73</v>
      </c>
      <c r="B18" t="s">
        <v>14</v>
      </c>
      <c r="D18" t="str">
        <f>IFERROR(VLOOKUP($B18,EmpRecords[#All],2,0),"")</f>
        <v>Loretta</v>
      </c>
      <c r="E18" s="16">
        <f>IFERROR(VLOOKUP($B18,EmpRecords[#All],3,0),"")</f>
        <v>40563</v>
      </c>
      <c r="G18" t="str">
        <f>IFERROR(VLOOKUP($B18,EmpRecords[#All],5,0),"")</f>
        <v>EX</v>
      </c>
      <c r="H18">
        <f>IFERROR(VLOOKUP($B18,EmpRecords[#All],6,0),"")</f>
        <v>136</v>
      </c>
      <c r="I18" t="str">
        <f>IFERROR(VLOOKUP($B18,EmpRecords[#All],7,0),"")</f>
        <v>G</v>
      </c>
      <c r="J18" t="str">
        <f>IFERROR(VLOOKUP($B18,EmpRecords[#All],8,0),"")</f>
        <v>BSA</v>
      </c>
      <c r="K18" t="s">
        <v>54</v>
      </c>
      <c r="L18">
        <f>IFERROR(INDEX('Rate Card'!$A$1:$C$9,MATCH(J18,'Rate Card'!$A$1:$A$9,0),MATCH(K18,'Rate Card'!$A$1:$C$1,0)),0)</f>
        <v>250</v>
      </c>
      <c r="M18" s="15">
        <f>IFERROR(INDEX('Days Worked In the Year '!$A$2:$R$22,MATCH(Table2[[#This Row],[TID]],'Days Worked In the Year '!$A$2:$A$22,0),MATCH(Table2[[#This Row],[Month]],'Days Worked In the Year '!$A$2:$R$2,0)),"")</f>
        <v>15</v>
      </c>
      <c r="P18">
        <f>IFERROR(Table2[[#This Row],[Rate]]*Table2[[#This Row],[Invoiced Days(T&amp;M only!)]],0)</f>
        <v>3750</v>
      </c>
      <c r="Q18">
        <f t="shared" si="0"/>
        <v>3750</v>
      </c>
    </row>
    <row r="19" spans="1:17" x14ac:dyDescent="0.25">
      <c r="A19" t="s">
        <v>73</v>
      </c>
      <c r="B19" t="s">
        <v>20</v>
      </c>
      <c r="D19" t="str">
        <f>IFERROR(VLOOKUP($B19,EmpRecords[#All],2,0),"")</f>
        <v>Sachin</v>
      </c>
      <c r="E19" s="16">
        <f>IFERROR(VLOOKUP($B19,EmpRecords[#All],3,0),"")</f>
        <v>40440</v>
      </c>
      <c r="F19">
        <f>IFERROR(VLOOKUP($B19,EmpRecords[#All],4,0),"")</f>
        <v>41431</v>
      </c>
      <c r="G19" t="str">
        <f>IFERROR(VLOOKUP($B19,EmpRecords[#All],5,0),"")</f>
        <v>EX</v>
      </c>
      <c r="H19">
        <f>IFERROR(VLOOKUP($B19,EmpRecords[#All],6,0),"")</f>
        <v>136</v>
      </c>
      <c r="I19" t="str">
        <f>IFERROR(VLOOKUP($B19,EmpRecords[#All],7,0),"")</f>
        <v>G</v>
      </c>
      <c r="J19" t="str">
        <f>IFERROR(VLOOKUP($B19,EmpRecords[#All],8,0),"")</f>
        <v>Tester</v>
      </c>
      <c r="K19" t="s">
        <v>54</v>
      </c>
      <c r="L19">
        <f>IFERROR(INDEX('Rate Card'!$A$1:$C$9,MATCH(J19,'Rate Card'!$A$1:$A$9,0),MATCH(K19,'Rate Card'!$A$1:$C$1,0)),0)</f>
        <v>100</v>
      </c>
      <c r="M19" s="15">
        <f>IFERROR(INDEX('Days Worked In the Year '!$A$2:$R$22,MATCH(Table2[[#This Row],[TID]],'Days Worked In the Year '!$A$2:$A$22,0),MATCH(Table2[[#This Row],[Month]],'Days Worked In the Year '!$A$2:$R$2,0)),"")</f>
        <v>19</v>
      </c>
      <c r="P19">
        <f>IFERROR(Table2[[#This Row],[Rate]]*Table2[[#This Row],[Invoiced Days(T&amp;M only!)]],0)</f>
        <v>1900</v>
      </c>
      <c r="Q19">
        <f t="shared" si="0"/>
        <v>1900</v>
      </c>
    </row>
    <row r="20" spans="1:17" x14ac:dyDescent="0.25">
      <c r="A20" t="s">
        <v>73</v>
      </c>
      <c r="B20" t="s">
        <v>15</v>
      </c>
      <c r="D20" t="str">
        <f>IFERROR(VLOOKUP($B20,EmpRecords[#All],2,0),"")</f>
        <v>Shane</v>
      </c>
      <c r="E20" s="16">
        <f>IFERROR(VLOOKUP($B20,EmpRecords[#All],3,0),"")</f>
        <v>41282</v>
      </c>
      <c r="G20" t="str">
        <f>IFERROR(VLOOKUP($B20,EmpRecords[#All],5,0),"")</f>
        <v>EX</v>
      </c>
      <c r="H20">
        <f>IFERROR(VLOOKUP($B20,EmpRecords[#All],6,0),"")</f>
        <v>136</v>
      </c>
      <c r="I20" t="str">
        <f>IFERROR(VLOOKUP($B20,EmpRecords[#All],7,0),"")</f>
        <v>H</v>
      </c>
      <c r="J20" t="str">
        <f>IFERROR(VLOOKUP($B20,EmpRecords[#All],8,0),"")</f>
        <v>Project Manager</v>
      </c>
      <c r="K20" t="s">
        <v>54</v>
      </c>
      <c r="L20">
        <f>IFERROR(INDEX('Rate Card'!$A$1:$C$9,MATCH(J20,'Rate Card'!$A$1:$A$9,0),MATCH(K20,'Rate Card'!$A$1:$C$1,0)),0)</f>
        <v>300</v>
      </c>
      <c r="M20" s="15">
        <f>IFERROR(INDEX('Days Worked In the Year '!$A$2:$R$22,MATCH(Table2[[#This Row],[TID]],'Days Worked In the Year '!$A$2:$A$22,0),MATCH(Table2[[#This Row],[Month]],'Days Worked In the Year '!$A$2:$R$2,0)),"")</f>
        <v>18</v>
      </c>
      <c r="P20">
        <f>IFERROR(Table2[[#This Row],[Rate]]*Table2[[#This Row],[Invoiced Days(T&amp;M only!)]],0)</f>
        <v>5400</v>
      </c>
      <c r="Q20">
        <f t="shared" si="0"/>
        <v>5400</v>
      </c>
    </row>
    <row r="21" spans="1:17" x14ac:dyDescent="0.25">
      <c r="A21" t="s">
        <v>74</v>
      </c>
      <c r="B21" t="s">
        <v>4</v>
      </c>
      <c r="D21" t="str">
        <f>IFERROR(VLOOKUP($B21,EmpRecords[#All],2,0),"")</f>
        <v>Andy</v>
      </c>
      <c r="E21" s="16">
        <f>IFERROR(VLOOKUP($B21,EmpRecords[#All],3,0),"")</f>
        <v>40544</v>
      </c>
      <c r="G21" t="str">
        <f>IFERROR(VLOOKUP($B21,EmpRecords[#All],5,0),"")</f>
        <v>MG</v>
      </c>
      <c r="H21">
        <f>IFERROR(VLOOKUP($B21,EmpRecords[#All],6,0),"")</f>
        <v>123</v>
      </c>
      <c r="I21" t="str">
        <f>IFERROR(VLOOKUP($B21,EmpRecords[#All],7,0),"")</f>
        <v>A</v>
      </c>
      <c r="J21" t="str">
        <f>IFERROR(VLOOKUP($B21,EmpRecords[#All],8,0),"")</f>
        <v>Developer</v>
      </c>
      <c r="K21" t="s">
        <v>54</v>
      </c>
      <c r="L21">
        <f>IFERROR(INDEX('Rate Card'!$A$1:$C$9,MATCH(J21,'Rate Card'!$A$1:$A$9,0),MATCH(K21,'Rate Card'!$A$1:$C$1,0)),0)</f>
        <v>100</v>
      </c>
      <c r="M21" s="15">
        <f>IFERROR(INDEX('Days Worked In the Year '!$A$2:$R$22,MATCH(Table2[[#This Row],[TID]],'Days Worked In the Year '!$A$2:$A$22,0),MATCH(Table2[[#This Row],[Month]],'Days Worked In the Year '!$A$2:$R$2,0)),"")</f>
        <v>21</v>
      </c>
      <c r="P21">
        <f>IFERROR(Table2[[#This Row],[Rate]]*Table2[[#This Row],[Invoiced Days(T&amp;M only!)]],0)</f>
        <v>2100</v>
      </c>
      <c r="Q21">
        <f t="shared" si="0"/>
        <v>2100</v>
      </c>
    </row>
    <row r="22" spans="1:17" x14ac:dyDescent="0.25">
      <c r="A22" t="s">
        <v>74</v>
      </c>
      <c r="B22" t="s">
        <v>22</v>
      </c>
      <c r="D22" t="str">
        <f>IFERROR(VLOOKUP($B22,EmpRecords[#All],2,0),"")</f>
        <v>Matt</v>
      </c>
      <c r="E22" s="16">
        <f>IFERROR(VLOOKUP($B22,EmpRecords[#All],3,0),"")</f>
        <v>40744</v>
      </c>
      <c r="G22" t="str">
        <f>IFERROR(VLOOKUP($B22,EmpRecords[#All],5,0),"")</f>
        <v>MG</v>
      </c>
      <c r="H22">
        <f>IFERROR(VLOOKUP($B22,EmpRecords[#All],6,0),"")</f>
        <v>123</v>
      </c>
      <c r="I22" t="str">
        <f>IFERROR(VLOOKUP($B22,EmpRecords[#All],7,0),"")</f>
        <v>B</v>
      </c>
      <c r="J22" t="str">
        <f>IFERROR(VLOOKUP($B22,EmpRecords[#All],8,0),"")</f>
        <v>Sr Developer</v>
      </c>
      <c r="K22" t="s">
        <v>54</v>
      </c>
      <c r="L22">
        <f>IFERROR(INDEX('Rate Card'!$A$1:$C$9,MATCH(J22,'Rate Card'!$A$1:$A$9,0),MATCH(K22,'Rate Card'!$A$1:$C$1,0)),0)</f>
        <v>150</v>
      </c>
      <c r="M22" s="15">
        <f>IFERROR(INDEX('Days Worked In the Year '!$A$2:$R$22,MATCH(Table2[[#This Row],[TID]],'Days Worked In the Year '!$A$2:$A$22,0),MATCH(Table2[[#This Row],[Month]],'Days Worked In the Year '!$A$2:$R$2,0)),"")</f>
        <v>19</v>
      </c>
      <c r="P22">
        <f>IFERROR(Table2[[#This Row],[Rate]]*Table2[[#This Row],[Invoiced Days(T&amp;M only!)]],0)</f>
        <v>2850</v>
      </c>
      <c r="Q22">
        <f t="shared" si="0"/>
        <v>2850</v>
      </c>
    </row>
    <row r="23" spans="1:17" x14ac:dyDescent="0.25">
      <c r="A23" t="s">
        <v>74</v>
      </c>
      <c r="B23" t="s">
        <v>5</v>
      </c>
      <c r="D23" t="str">
        <f>IFERROR(VLOOKUP($B23,EmpRecords[#All],2,0),"")</f>
        <v>Ned</v>
      </c>
      <c r="E23" s="16">
        <f>IFERROR(VLOOKUP($B23,EmpRecords[#All],3,0),"")</f>
        <v>41044</v>
      </c>
      <c r="G23" t="str">
        <f>IFERROR(VLOOKUP($B23,EmpRecords[#All],5,0),"")</f>
        <v>MG</v>
      </c>
      <c r="H23">
        <f>IFERROR(VLOOKUP($B23,EmpRecords[#All],6,0),"")</f>
        <v>123</v>
      </c>
      <c r="I23" t="str">
        <f>IFERROR(VLOOKUP($B23,EmpRecords[#All],7,0),"")</f>
        <v>B</v>
      </c>
      <c r="J23" t="str">
        <f>IFERROR(VLOOKUP($B23,EmpRecords[#All],8,0),"")</f>
        <v>Tester</v>
      </c>
      <c r="K23" t="s">
        <v>54</v>
      </c>
      <c r="L23">
        <f>IFERROR(INDEX('Rate Card'!$A$1:$C$9,MATCH(J23,'Rate Card'!$A$1:$A$9,0),MATCH(K23,'Rate Card'!$A$1:$C$1,0)),0)</f>
        <v>100</v>
      </c>
      <c r="M23" s="15">
        <f>IFERROR(INDEX('Days Worked In the Year '!$A$2:$R$22,MATCH(Table2[[#This Row],[TID]],'Days Worked In the Year '!$A$2:$A$22,0),MATCH(Table2[[#This Row],[Month]],'Days Worked In the Year '!$A$2:$R$2,0)),"")</f>
        <v>21</v>
      </c>
      <c r="P23">
        <f>IFERROR(Table2[[#This Row],[Rate]]*Table2[[#This Row],[Invoiced Days(T&amp;M only!)]],0)</f>
        <v>2100</v>
      </c>
      <c r="Q23">
        <f t="shared" si="0"/>
        <v>2100</v>
      </c>
    </row>
    <row r="24" spans="1:17" x14ac:dyDescent="0.25">
      <c r="A24" t="s">
        <v>74</v>
      </c>
      <c r="B24" t="s">
        <v>6</v>
      </c>
      <c r="D24" t="str">
        <f>IFERROR(VLOOKUP($B24,EmpRecords[#All],2,0),"")</f>
        <v>Sean</v>
      </c>
      <c r="E24" s="16">
        <f>IFERROR(VLOOKUP($B24,EmpRecords[#All],3,0),"")</f>
        <v>41444</v>
      </c>
      <c r="G24" t="str">
        <f>IFERROR(VLOOKUP($B24,EmpRecords[#All],5,0),"")</f>
        <v>MG</v>
      </c>
      <c r="H24">
        <f>IFERROR(VLOOKUP($B24,EmpRecords[#All],6,0),"")</f>
        <v>123</v>
      </c>
      <c r="I24" t="str">
        <f>IFERROR(VLOOKUP($B24,EmpRecords[#All],7,0),"")</f>
        <v>C</v>
      </c>
      <c r="J24" t="str">
        <f>IFERROR(VLOOKUP($B24,EmpRecords[#All],8,0),"")</f>
        <v>Sr Tester</v>
      </c>
      <c r="K24" t="s">
        <v>54</v>
      </c>
      <c r="L24">
        <f>IFERROR(INDEX('Rate Card'!$A$1:$C$9,MATCH(J24,'Rate Card'!$A$1:$A$9,0),MATCH(K24,'Rate Card'!$A$1:$C$1,0)),0)</f>
        <v>250</v>
      </c>
      <c r="M24" s="15">
        <f>IFERROR(INDEX('Days Worked In the Year '!$A$2:$R$22,MATCH(Table2[[#This Row],[TID]],'Days Worked In the Year '!$A$2:$A$22,0),MATCH(Table2[[#This Row],[Month]],'Days Worked In the Year '!$A$2:$R$2,0)),"")</f>
        <v>19</v>
      </c>
      <c r="P24">
        <f>IFERROR(Table2[[#This Row],[Rate]]*Table2[[#This Row],[Invoiced Days(T&amp;M only!)]],0)</f>
        <v>4750</v>
      </c>
      <c r="Q24">
        <f t="shared" si="0"/>
        <v>4750</v>
      </c>
    </row>
    <row r="25" spans="1:17" x14ac:dyDescent="0.25">
      <c r="A25" t="s">
        <v>74</v>
      </c>
      <c r="B25" t="s">
        <v>17</v>
      </c>
      <c r="D25" t="str">
        <f>IFERROR(VLOOKUP($B25,EmpRecords[#All],2,0),"")</f>
        <v>Erica</v>
      </c>
      <c r="E25" s="16">
        <f>IFERROR(VLOOKUP($B25,EmpRecords[#All],3,0),"")</f>
        <v>41465</v>
      </c>
      <c r="G25" t="str">
        <f>IFERROR(VLOOKUP($B25,EmpRecords[#All],5,0),"")</f>
        <v>MG</v>
      </c>
      <c r="H25">
        <f>IFERROR(VLOOKUP($B25,EmpRecords[#All],6,0),"")</f>
        <v>123</v>
      </c>
      <c r="I25" t="str">
        <f>IFERROR(VLOOKUP($B25,EmpRecords[#All],7,0),"")</f>
        <v>C</v>
      </c>
      <c r="J25" t="str">
        <f>IFERROR(VLOOKUP($B25,EmpRecords[#All],8,0),"")</f>
        <v>Project Manager</v>
      </c>
      <c r="K25" t="s">
        <v>54</v>
      </c>
      <c r="L25">
        <f>IFERROR(INDEX('Rate Card'!$A$1:$C$9,MATCH(J25,'Rate Card'!$A$1:$A$9,0),MATCH(K25,'Rate Card'!$A$1:$C$1,0)),0)</f>
        <v>300</v>
      </c>
      <c r="M25" s="15">
        <f>IFERROR(INDEX('Days Worked In the Year '!$A$2:$R$22,MATCH(Table2[[#This Row],[TID]],'Days Worked In the Year '!$A$2:$A$22,0),MATCH(Table2[[#This Row],[Month]],'Days Worked In the Year '!$A$2:$R$2,0)),"")</f>
        <v>19</v>
      </c>
      <c r="P25">
        <f>IFERROR(Table2[[#This Row],[Rate]]*Table2[[#This Row],[Invoiced Days(T&amp;M only!)]],0)</f>
        <v>5700</v>
      </c>
      <c r="Q25">
        <f t="shared" si="0"/>
        <v>5700</v>
      </c>
    </row>
    <row r="26" spans="1:17" x14ac:dyDescent="0.25">
      <c r="A26" t="s">
        <v>74</v>
      </c>
      <c r="B26" t="s">
        <v>7</v>
      </c>
      <c r="D26" t="str">
        <f>IFERROR(VLOOKUP($B26,EmpRecords[#All],2,0),"")</f>
        <v>Henry</v>
      </c>
      <c r="E26" s="16">
        <f>IFERROR(VLOOKUP($B26,EmpRecords[#All],3,0),"")</f>
        <v>41065</v>
      </c>
      <c r="G26" t="str">
        <f>IFERROR(VLOOKUP($B26,EmpRecords[#All],5,0),"")</f>
        <v>MG</v>
      </c>
      <c r="H26">
        <f>IFERROR(VLOOKUP($B26,EmpRecords[#All],6,0),"")</f>
        <v>123</v>
      </c>
      <c r="I26" t="str">
        <f>IFERROR(VLOOKUP($B26,EmpRecords[#All],7,0),"")</f>
        <v>A</v>
      </c>
      <c r="J26" t="str">
        <f>IFERROR(VLOOKUP($B26,EmpRecords[#All],8,0),"")</f>
        <v>Delivery Manager</v>
      </c>
      <c r="K26" t="s">
        <v>54</v>
      </c>
      <c r="L26">
        <f>IFERROR(INDEX('Rate Card'!$A$1:$C$9,MATCH(J26,'Rate Card'!$A$1:$A$9,0),MATCH(K26,'Rate Card'!$A$1:$C$1,0)),0)</f>
        <v>320</v>
      </c>
      <c r="M26" s="15">
        <f>IFERROR(INDEX('Days Worked In the Year '!$A$2:$R$22,MATCH(Table2[[#This Row],[TID]],'Days Worked In the Year '!$A$2:$A$22,0),MATCH(Table2[[#This Row],[Month]],'Days Worked In the Year '!$A$2:$R$2,0)),"")</f>
        <v>17</v>
      </c>
      <c r="O26">
        <v>200</v>
      </c>
      <c r="P26">
        <f>IFERROR(Table2[[#This Row],[Rate]]*Table2[[#This Row],[Invoiced Days(T&amp;M only!)]],0)</f>
        <v>5440</v>
      </c>
      <c r="Q26">
        <f t="shared" si="0"/>
        <v>5640</v>
      </c>
    </row>
    <row r="27" spans="1:17" x14ac:dyDescent="0.25">
      <c r="A27" t="s">
        <v>74</v>
      </c>
      <c r="B27" t="s">
        <v>8</v>
      </c>
      <c r="D27" t="str">
        <f>IFERROR(VLOOKUP($B27,EmpRecords[#All],2,0),"")</f>
        <v>Sophie</v>
      </c>
      <c r="E27" s="16">
        <f>IFERROR(VLOOKUP($B27,EmpRecords[#All],3,0),"")</f>
        <v>41192</v>
      </c>
      <c r="G27" t="str">
        <f>IFERROR(VLOOKUP($B27,EmpRecords[#All],5,0),"")</f>
        <v>MG</v>
      </c>
      <c r="H27">
        <f>IFERROR(VLOOKUP($B27,EmpRecords[#All],6,0),"")</f>
        <v>123</v>
      </c>
      <c r="I27" t="str">
        <f>IFERROR(VLOOKUP($B27,EmpRecords[#All],7,0),"")</f>
        <v>B</v>
      </c>
      <c r="J27" t="str">
        <f>IFERROR(VLOOKUP($B27,EmpRecords[#All],8,0),"")</f>
        <v>BSA</v>
      </c>
      <c r="K27" t="s">
        <v>54</v>
      </c>
      <c r="L27">
        <f>IFERROR(INDEX('Rate Card'!$A$1:$C$9,MATCH(J27,'Rate Card'!$A$1:$A$9,0),MATCH(K27,'Rate Card'!$A$1:$C$1,0)),0)</f>
        <v>250</v>
      </c>
      <c r="M27" s="15">
        <f>IFERROR(INDEX('Days Worked In the Year '!$A$2:$R$22,MATCH(Table2[[#This Row],[TID]],'Days Worked In the Year '!$A$2:$A$22,0),MATCH(Table2[[#This Row],[Month]],'Days Worked In the Year '!$A$2:$R$2,0)),"")</f>
        <v>15</v>
      </c>
      <c r="P27">
        <f>IFERROR(Table2[[#This Row],[Rate]]*Table2[[#This Row],[Invoiced Days(T&amp;M only!)]],0)</f>
        <v>3750</v>
      </c>
      <c r="Q27">
        <f t="shared" si="0"/>
        <v>3750</v>
      </c>
    </row>
    <row r="28" spans="1:17" x14ac:dyDescent="0.25">
      <c r="A28" t="s">
        <v>74</v>
      </c>
      <c r="B28" t="s">
        <v>16</v>
      </c>
      <c r="D28" t="str">
        <f>IFERROR(VLOOKUP($B28,EmpRecords[#All],2,0),"")</f>
        <v>Sam</v>
      </c>
      <c r="E28" s="16">
        <f>IFERROR(VLOOKUP($B28,EmpRecords[#All],3,0),"")</f>
        <v>41191</v>
      </c>
      <c r="G28" t="str">
        <f>IFERROR(VLOOKUP($B28,EmpRecords[#All],5,0),"")</f>
        <v>KH</v>
      </c>
      <c r="H28">
        <f>IFERROR(VLOOKUP($B28,EmpRecords[#All],6,0),"")</f>
        <v>130</v>
      </c>
      <c r="I28" t="str">
        <f>IFERROR(VLOOKUP($B28,EmpRecords[#All],7,0),"")</f>
        <v>D</v>
      </c>
      <c r="J28" t="str">
        <f>IFERROR(VLOOKUP($B28,EmpRecords[#All],8,0),"")</f>
        <v>Tester</v>
      </c>
      <c r="K28" t="s">
        <v>54</v>
      </c>
      <c r="L28">
        <f>IFERROR(INDEX('Rate Card'!$A$1:$C$9,MATCH(J28,'Rate Card'!$A$1:$A$9,0),MATCH(K28,'Rate Card'!$A$1:$C$1,0)),0)</f>
        <v>100</v>
      </c>
      <c r="M28" s="15">
        <f>IFERROR(INDEX('Days Worked In the Year '!$A$2:$R$22,MATCH(Table2[[#This Row],[TID]],'Days Worked In the Year '!$A$2:$A$22,0),MATCH(Table2[[#This Row],[Month]],'Days Worked In the Year '!$A$2:$R$2,0)),"")</f>
        <v>19</v>
      </c>
      <c r="P28">
        <f>IFERROR(Table2[[#This Row],[Rate]]*Table2[[#This Row],[Invoiced Days(T&amp;M only!)]],0)</f>
        <v>1900</v>
      </c>
      <c r="Q28">
        <f t="shared" si="0"/>
        <v>1900</v>
      </c>
    </row>
    <row r="29" spans="1:17" x14ac:dyDescent="0.25">
      <c r="A29" t="s">
        <v>74</v>
      </c>
      <c r="B29" t="s">
        <v>9</v>
      </c>
      <c r="D29" t="str">
        <f>IFERROR(VLOOKUP($B29,EmpRecords[#All],2,0),"")</f>
        <v>Zoe</v>
      </c>
      <c r="E29" s="16">
        <f>IFERROR(VLOOKUP($B29,EmpRecords[#All],3,0),"")</f>
        <v>41104</v>
      </c>
      <c r="F29">
        <f>IFERROR(VLOOKUP($B29,EmpRecords[#All],4,0),"")</f>
        <v>41548</v>
      </c>
      <c r="G29" t="str">
        <f>IFERROR(VLOOKUP($B29,EmpRecords[#All],5,0),"")</f>
        <v>KH</v>
      </c>
      <c r="H29">
        <f>IFERROR(VLOOKUP($B29,EmpRecords[#All],6,0),"")</f>
        <v>130</v>
      </c>
      <c r="I29" t="str">
        <f>IFERROR(VLOOKUP($B29,EmpRecords[#All],7,0),"")</f>
        <v>D</v>
      </c>
      <c r="J29" t="str">
        <f>IFERROR(VLOOKUP($B29,EmpRecords[#All],8,0),"")</f>
        <v>Sr Tester</v>
      </c>
      <c r="K29" t="s">
        <v>54</v>
      </c>
      <c r="L29">
        <f>IFERROR(INDEX('Rate Card'!$A$1:$C$9,MATCH(J29,'Rate Card'!$A$1:$A$9,0),MATCH(K29,'Rate Card'!$A$1:$C$1,0)),0)</f>
        <v>250</v>
      </c>
      <c r="M29" s="15">
        <f>IFERROR(INDEX('Days Worked In the Year '!$A$2:$R$22,MATCH(Table2[[#This Row],[TID]],'Days Worked In the Year '!$A$2:$A$22,0),MATCH(Table2[[#This Row],[Month]],'Days Worked In the Year '!$A$2:$R$2,0)),"")</f>
        <v>19</v>
      </c>
      <c r="P29">
        <f>IFERROR(Table2[[#This Row],[Rate]]*Table2[[#This Row],[Invoiced Days(T&amp;M only!)]],0)</f>
        <v>4750</v>
      </c>
      <c r="Q29">
        <f t="shared" si="0"/>
        <v>4750</v>
      </c>
    </row>
    <row r="30" spans="1:17" x14ac:dyDescent="0.25">
      <c r="A30" t="s">
        <v>74</v>
      </c>
      <c r="B30" t="s">
        <v>18</v>
      </c>
      <c r="D30" t="str">
        <f>IFERROR(VLOOKUP($B30,EmpRecords[#All],2,0),"")</f>
        <v>Terry</v>
      </c>
      <c r="E30" s="16">
        <f>IFERROR(VLOOKUP($B30,EmpRecords[#All],3,0),"")</f>
        <v>40759</v>
      </c>
      <c r="G30" t="str">
        <f>IFERROR(VLOOKUP($B30,EmpRecords[#All],5,0),"")</f>
        <v>KH</v>
      </c>
      <c r="H30">
        <f>IFERROR(VLOOKUP($B30,EmpRecords[#All],6,0),"")</f>
        <v>130</v>
      </c>
      <c r="I30" t="str">
        <f>IFERROR(VLOOKUP($B30,EmpRecords[#All],7,0),"")</f>
        <v>E</v>
      </c>
      <c r="J30" t="str">
        <f>IFERROR(VLOOKUP($B30,EmpRecords[#All],8,0),"")</f>
        <v>Tester</v>
      </c>
      <c r="K30" t="s">
        <v>54</v>
      </c>
      <c r="L30">
        <f>IFERROR(INDEX('Rate Card'!$A$1:$C$9,MATCH(J30,'Rate Card'!$A$1:$A$9,0),MATCH(K30,'Rate Card'!$A$1:$C$1,0)),0)</f>
        <v>100</v>
      </c>
      <c r="M30" s="15">
        <f>IFERROR(INDEX('Days Worked In the Year '!$A$2:$R$22,MATCH(Table2[[#This Row],[TID]],'Days Worked In the Year '!$A$2:$A$22,0),MATCH(Table2[[#This Row],[Month]],'Days Worked In the Year '!$A$2:$R$2,0)),"")</f>
        <v>19</v>
      </c>
      <c r="P30">
        <f>IFERROR(Table2[[#This Row],[Rate]]*Table2[[#This Row],[Invoiced Days(T&amp;M only!)]],0)</f>
        <v>1900</v>
      </c>
      <c r="Q30">
        <f t="shared" si="0"/>
        <v>1900</v>
      </c>
    </row>
    <row r="31" spans="1:17" x14ac:dyDescent="0.25">
      <c r="A31" t="s">
        <v>74</v>
      </c>
      <c r="B31" t="s">
        <v>10</v>
      </c>
      <c r="D31" t="str">
        <f>IFERROR(VLOOKUP($B31,EmpRecords[#All],2,0),"")</f>
        <v>Peter</v>
      </c>
      <c r="E31" s="16">
        <f>IFERROR(VLOOKUP($B31,EmpRecords[#All],3,0),"")</f>
        <v>41509</v>
      </c>
      <c r="G31" t="str">
        <f>IFERROR(VLOOKUP($B31,EmpRecords[#All],5,0),"")</f>
        <v>KH</v>
      </c>
      <c r="H31">
        <f>IFERROR(VLOOKUP($B31,EmpRecords[#All],6,0),"")</f>
        <v>130</v>
      </c>
      <c r="I31" t="str">
        <f>IFERROR(VLOOKUP($B31,EmpRecords[#All],7,0),"")</f>
        <v>D</v>
      </c>
      <c r="J31" t="str">
        <f>IFERROR(VLOOKUP($B31,EmpRecords[#All],8,0),"")</f>
        <v>Tester</v>
      </c>
      <c r="K31" t="s">
        <v>54</v>
      </c>
      <c r="L31">
        <f>IFERROR(INDEX('Rate Card'!$A$1:$C$9,MATCH(J31,'Rate Card'!$A$1:$A$9,0),MATCH(K31,'Rate Card'!$A$1:$C$1,0)),0)</f>
        <v>100</v>
      </c>
      <c r="M31" s="15">
        <f>IFERROR(INDEX('Days Worked In the Year '!$A$2:$R$22,MATCH(Table2[[#This Row],[TID]],'Days Worked In the Year '!$A$2:$A$22,0),MATCH(Table2[[#This Row],[Month]],'Days Worked In the Year '!$A$2:$R$2,0)),"")</f>
        <v>19</v>
      </c>
      <c r="P31">
        <f>IFERROR(Table2[[#This Row],[Rate]]*Table2[[#This Row],[Invoiced Days(T&amp;M only!)]],0)</f>
        <v>1900</v>
      </c>
      <c r="Q31">
        <f t="shared" si="0"/>
        <v>1900</v>
      </c>
    </row>
    <row r="32" spans="1:17" x14ac:dyDescent="0.25">
      <c r="A32" t="s">
        <v>74</v>
      </c>
      <c r="B32" t="s">
        <v>11</v>
      </c>
      <c r="D32" t="str">
        <f>IFERROR(VLOOKUP($B32,EmpRecords[#All],2,0),"")</f>
        <v>Roger</v>
      </c>
      <c r="E32" s="16">
        <f>IFERROR(VLOOKUP($B32,EmpRecords[#All],3,0),"")</f>
        <v>41529</v>
      </c>
      <c r="G32" t="str">
        <f>IFERROR(VLOOKUP($B32,EmpRecords[#All],5,0),"")</f>
        <v>KH</v>
      </c>
      <c r="H32">
        <f>IFERROR(VLOOKUP($B32,EmpRecords[#All],6,0),"")</f>
        <v>130</v>
      </c>
      <c r="I32" t="str">
        <f>IFERROR(VLOOKUP($B32,EmpRecords[#All],7,0),"")</f>
        <v>F</v>
      </c>
      <c r="J32" t="str">
        <f>IFERROR(VLOOKUP($B32,EmpRecords[#All],8,0),"")</f>
        <v>BSA</v>
      </c>
      <c r="K32" t="s">
        <v>54</v>
      </c>
      <c r="L32">
        <f>IFERROR(INDEX('Rate Card'!$A$1:$C$9,MATCH(J32,'Rate Card'!$A$1:$A$9,0),MATCH(K32,'Rate Card'!$A$1:$C$1,0)),0)</f>
        <v>250</v>
      </c>
      <c r="M32" s="15">
        <f>IFERROR(INDEX('Days Worked In the Year '!$A$2:$R$22,MATCH(Table2[[#This Row],[TID]],'Days Worked In the Year '!$A$2:$A$22,0),MATCH(Table2[[#This Row],[Month]],'Days Worked In the Year '!$A$2:$R$2,0)),"")</f>
        <v>20</v>
      </c>
      <c r="P32">
        <f>IFERROR(Table2[[#This Row],[Rate]]*Table2[[#This Row],[Invoiced Days(T&amp;M only!)]],0)</f>
        <v>5000</v>
      </c>
      <c r="Q32">
        <f t="shared" si="0"/>
        <v>5000</v>
      </c>
    </row>
    <row r="33" spans="1:17" x14ac:dyDescent="0.25">
      <c r="A33" t="s">
        <v>74</v>
      </c>
      <c r="B33" t="s">
        <v>12</v>
      </c>
      <c r="D33" t="str">
        <f>IFERROR(VLOOKUP($B33,EmpRecords[#All],2,0),"")</f>
        <v>Rafael</v>
      </c>
      <c r="E33" s="16">
        <f>IFERROR(VLOOKUP($B33,EmpRecords[#All],3,0),"")</f>
        <v>41184</v>
      </c>
      <c r="G33" t="str">
        <f>IFERROR(VLOOKUP($B33,EmpRecords[#All],5,0),"")</f>
        <v>KH</v>
      </c>
      <c r="H33">
        <f>IFERROR(VLOOKUP($B33,EmpRecords[#All],6,0),"")</f>
        <v>130</v>
      </c>
      <c r="I33" t="str">
        <f>IFERROR(VLOOKUP($B33,EmpRecords[#All],7,0),"")</f>
        <v>F</v>
      </c>
      <c r="J33" t="str">
        <f>IFERROR(VLOOKUP($B33,EmpRecords[#All],8,0),"")</f>
        <v>Sr Developer(Premium-Tier 2)</v>
      </c>
      <c r="K33" t="s">
        <v>54</v>
      </c>
      <c r="L33">
        <f>IFERROR(INDEX('Rate Card'!$A$1:$C$9,MATCH(J33,'Rate Card'!$A$1:$A$9,0),MATCH(K33,'Rate Card'!$A$1:$C$1,0)),0)</f>
        <v>190</v>
      </c>
      <c r="M33" s="15">
        <f>IFERROR(INDEX('Days Worked In the Year '!$A$2:$R$22,MATCH(Table2[[#This Row],[TID]],'Days Worked In the Year '!$A$2:$A$22,0),MATCH(Table2[[#This Row],[Month]],'Days Worked In the Year '!$A$2:$R$2,0)),"")</f>
        <v>20</v>
      </c>
      <c r="O33">
        <v>200</v>
      </c>
      <c r="P33">
        <f>IFERROR(Table2[[#This Row],[Rate]]*Table2[[#This Row],[Invoiced Days(T&amp;M only!)]],0)</f>
        <v>3800</v>
      </c>
      <c r="Q33">
        <f t="shared" si="0"/>
        <v>4000</v>
      </c>
    </row>
    <row r="34" spans="1:17" x14ac:dyDescent="0.25">
      <c r="A34" t="s">
        <v>74</v>
      </c>
      <c r="B34" t="s">
        <v>19</v>
      </c>
      <c r="D34" t="str">
        <f>IFERROR(VLOOKUP($B34,EmpRecords[#All],2,0),"")</f>
        <v>Mary</v>
      </c>
      <c r="E34" s="16">
        <f>IFERROR(VLOOKUP($B34,EmpRecords[#All],3,0),"")</f>
        <v>41086</v>
      </c>
      <c r="G34" t="str">
        <f>IFERROR(VLOOKUP($B34,EmpRecords[#All],5,0),"")</f>
        <v>EX</v>
      </c>
      <c r="H34">
        <f>IFERROR(VLOOKUP($B34,EmpRecords[#All],6,0),"")</f>
        <v>136</v>
      </c>
      <c r="I34" t="str">
        <f>IFERROR(VLOOKUP($B34,EmpRecords[#All],7,0),"")</f>
        <v>G</v>
      </c>
      <c r="J34" t="str">
        <f>IFERROR(VLOOKUP($B34,EmpRecords[#All],8,0),"")</f>
        <v>Tester</v>
      </c>
      <c r="K34" t="s">
        <v>54</v>
      </c>
      <c r="L34">
        <f>IFERROR(INDEX('Rate Card'!$A$1:$C$9,MATCH(J34,'Rate Card'!$A$1:$A$9,0),MATCH(K34,'Rate Card'!$A$1:$C$1,0)),0)</f>
        <v>100</v>
      </c>
      <c r="M34" s="15">
        <f>IFERROR(INDEX('Days Worked In the Year '!$A$2:$R$22,MATCH(Table2[[#This Row],[TID]],'Days Worked In the Year '!$A$2:$A$22,0),MATCH(Table2[[#This Row],[Month]],'Days Worked In the Year '!$A$2:$R$2,0)),"")</f>
        <v>19</v>
      </c>
      <c r="P34">
        <f>IFERROR(Table2[[#This Row],[Rate]]*Table2[[#This Row],[Invoiced Days(T&amp;M only!)]],0)</f>
        <v>1900</v>
      </c>
      <c r="Q34">
        <f t="shared" si="0"/>
        <v>1900</v>
      </c>
    </row>
    <row r="35" spans="1:17" x14ac:dyDescent="0.25">
      <c r="A35" t="s">
        <v>74</v>
      </c>
      <c r="B35" t="s">
        <v>13</v>
      </c>
      <c r="D35" t="str">
        <f>IFERROR(VLOOKUP($B35,EmpRecords[#All],2,0),"")</f>
        <v>Omar</v>
      </c>
      <c r="E35" s="16">
        <f>IFERROR(VLOOKUP($B35,EmpRecords[#All],3,0),"")</f>
        <v>40852</v>
      </c>
      <c r="G35" t="str">
        <f>IFERROR(VLOOKUP($B35,EmpRecords[#All],5,0),"")</f>
        <v>EX</v>
      </c>
      <c r="H35">
        <f>IFERROR(VLOOKUP($B35,EmpRecords[#All],6,0),"")</f>
        <v>136</v>
      </c>
      <c r="I35" t="str">
        <f>IFERROR(VLOOKUP($B35,EmpRecords[#All],7,0),"")</f>
        <v>G</v>
      </c>
      <c r="J35" t="str">
        <f>IFERROR(VLOOKUP($B35,EmpRecords[#All],8,0),"")</f>
        <v>Sr Developer(Premium-Tier 2)</v>
      </c>
      <c r="K35" t="s">
        <v>54</v>
      </c>
      <c r="L35">
        <f>IFERROR(INDEX('Rate Card'!$A$1:$C$9,MATCH(J35,'Rate Card'!$A$1:$A$9,0),MATCH(K35,'Rate Card'!$A$1:$C$1,0)),0)</f>
        <v>190</v>
      </c>
      <c r="M35" s="15">
        <f>IFERROR(INDEX('Days Worked In the Year '!$A$2:$R$22,MATCH(Table2[[#This Row],[TID]],'Days Worked In the Year '!$A$2:$A$22,0),MATCH(Table2[[#This Row],[Month]],'Days Worked In the Year '!$A$2:$R$2,0)),"")</f>
        <v>19</v>
      </c>
      <c r="P35">
        <f>IFERROR(Table2[[#This Row],[Rate]]*Table2[[#This Row],[Invoiced Days(T&amp;M only!)]],0)</f>
        <v>3610</v>
      </c>
      <c r="Q35">
        <f t="shared" si="0"/>
        <v>3610</v>
      </c>
    </row>
    <row r="36" spans="1:17" x14ac:dyDescent="0.25">
      <c r="A36" t="s">
        <v>74</v>
      </c>
      <c r="B36" t="s">
        <v>21</v>
      </c>
      <c r="D36" t="str">
        <f>IFERROR(VLOOKUP($B36,EmpRecords[#All],2,0),"")</f>
        <v>Greg</v>
      </c>
      <c r="E36" s="16">
        <f>IFERROR(VLOOKUP($B36,EmpRecords[#All],3,0),"")</f>
        <v>40782</v>
      </c>
      <c r="G36" t="str">
        <f>IFERROR(VLOOKUP($B36,EmpRecords[#All],5,0),"")</f>
        <v>EX</v>
      </c>
      <c r="H36">
        <f>IFERROR(VLOOKUP($B36,EmpRecords[#All],6,0),"")</f>
        <v>136</v>
      </c>
      <c r="I36" t="str">
        <f>IFERROR(VLOOKUP($B36,EmpRecords[#All],7,0),"")</f>
        <v>H</v>
      </c>
      <c r="J36" t="str">
        <f>IFERROR(VLOOKUP($B36,EmpRecords[#All],8,0),"")</f>
        <v>Sr Tester</v>
      </c>
      <c r="K36" t="s">
        <v>54</v>
      </c>
      <c r="L36">
        <f>IFERROR(INDEX('Rate Card'!$A$1:$C$9,MATCH(J36,'Rate Card'!$A$1:$A$9,0),MATCH(K36,'Rate Card'!$A$1:$C$1,0)),0)</f>
        <v>250</v>
      </c>
      <c r="M36" s="15">
        <f>IFERROR(INDEX('Days Worked In the Year '!$A$2:$R$22,MATCH(Table2[[#This Row],[TID]],'Days Worked In the Year '!$A$2:$A$22,0),MATCH(Table2[[#This Row],[Month]],'Days Worked In the Year '!$A$2:$R$2,0)),"")</f>
        <v>19</v>
      </c>
      <c r="P36">
        <f>IFERROR(Table2[[#This Row],[Rate]]*Table2[[#This Row],[Invoiced Days(T&amp;M only!)]],0)</f>
        <v>4750</v>
      </c>
      <c r="Q36">
        <f t="shared" si="0"/>
        <v>4750</v>
      </c>
    </row>
    <row r="37" spans="1:17" x14ac:dyDescent="0.25">
      <c r="A37" t="s">
        <v>74</v>
      </c>
      <c r="B37" t="s">
        <v>14</v>
      </c>
      <c r="D37" t="str">
        <f>IFERROR(VLOOKUP($B37,EmpRecords[#All],2,0),"")</f>
        <v>Loretta</v>
      </c>
      <c r="E37" s="16">
        <f>IFERROR(VLOOKUP($B37,EmpRecords[#All],3,0),"")</f>
        <v>40563</v>
      </c>
      <c r="G37" t="str">
        <f>IFERROR(VLOOKUP($B37,EmpRecords[#All],5,0),"")</f>
        <v>EX</v>
      </c>
      <c r="H37">
        <f>IFERROR(VLOOKUP($B37,EmpRecords[#All],6,0),"")</f>
        <v>136</v>
      </c>
      <c r="I37" t="str">
        <f>IFERROR(VLOOKUP($B37,EmpRecords[#All],7,0),"")</f>
        <v>G</v>
      </c>
      <c r="J37" t="str">
        <f>IFERROR(VLOOKUP($B37,EmpRecords[#All],8,0),"")</f>
        <v>BSA</v>
      </c>
      <c r="K37" t="s">
        <v>54</v>
      </c>
      <c r="L37">
        <f>IFERROR(INDEX('Rate Card'!$A$1:$C$9,MATCH(J37,'Rate Card'!$A$1:$A$9,0),MATCH(K37,'Rate Card'!$A$1:$C$1,0)),0)</f>
        <v>250</v>
      </c>
      <c r="M37" s="15">
        <f>IFERROR(INDEX('Days Worked In the Year '!$A$2:$R$22,MATCH(Table2[[#This Row],[TID]],'Days Worked In the Year '!$A$2:$A$22,0),MATCH(Table2[[#This Row],[Month]],'Days Worked In the Year '!$A$2:$R$2,0)),"")</f>
        <v>20</v>
      </c>
      <c r="P37">
        <f>IFERROR(Table2[[#This Row],[Rate]]*Table2[[#This Row],[Invoiced Days(T&amp;M only!)]],0)</f>
        <v>5000</v>
      </c>
      <c r="Q37">
        <f t="shared" si="0"/>
        <v>5000</v>
      </c>
    </row>
    <row r="38" spans="1:17" x14ac:dyDescent="0.25">
      <c r="A38" t="s">
        <v>74</v>
      </c>
      <c r="B38" t="s">
        <v>15</v>
      </c>
      <c r="D38" t="str">
        <f>IFERROR(VLOOKUP($B38,EmpRecords[#All],2,0),"")</f>
        <v>Shane</v>
      </c>
      <c r="E38" s="16">
        <f>IFERROR(VLOOKUP($B38,EmpRecords[#All],3,0),"")</f>
        <v>41282</v>
      </c>
      <c r="G38" t="str">
        <f>IFERROR(VLOOKUP($B38,EmpRecords[#All],5,0),"")</f>
        <v>EX</v>
      </c>
      <c r="H38">
        <f>IFERROR(VLOOKUP($B38,EmpRecords[#All],6,0),"")</f>
        <v>136</v>
      </c>
      <c r="I38" t="str">
        <f>IFERROR(VLOOKUP($B38,EmpRecords[#All],7,0),"")</f>
        <v>H</v>
      </c>
      <c r="J38" t="str">
        <f>IFERROR(VLOOKUP($B38,EmpRecords[#All],8,0),"")</f>
        <v>Project Manager</v>
      </c>
      <c r="K38" t="s">
        <v>54</v>
      </c>
      <c r="L38">
        <f>IFERROR(INDEX('Rate Card'!$A$1:$C$9,MATCH(J38,'Rate Card'!$A$1:$A$9,0),MATCH(K38,'Rate Card'!$A$1:$C$1,0)),0)</f>
        <v>300</v>
      </c>
      <c r="M38" s="15">
        <f>IFERROR(INDEX('Days Worked In the Year '!$A$2:$R$22,MATCH(Table2[[#This Row],[TID]],'Days Worked In the Year '!$A$2:$A$22,0),MATCH(Table2[[#This Row],[Month]],'Days Worked In the Year '!$A$2:$R$2,0)),"")</f>
        <v>20</v>
      </c>
      <c r="P38">
        <f>IFERROR(Table2[[#This Row],[Rate]]*Table2[[#This Row],[Invoiced Days(T&amp;M only!)]],0)</f>
        <v>6000</v>
      </c>
      <c r="Q38">
        <f t="shared" si="0"/>
        <v>6000</v>
      </c>
    </row>
    <row r="39" spans="1:17" x14ac:dyDescent="0.25">
      <c r="D39" t="str">
        <f>IFERROR(VLOOKUP($B39,EmpRecords[#All],2,0),"")</f>
        <v/>
      </c>
      <c r="E39" s="16" t="str">
        <f>IFERROR(VLOOKUP($B39,EmpRecords[#All],3,0),"")</f>
        <v/>
      </c>
      <c r="F39" t="str">
        <f>IFERROR(VLOOKUP($B39,EmpRecords[#All],4,0),"")</f>
        <v/>
      </c>
      <c r="G39" t="str">
        <f>IFERROR(VLOOKUP($B39,EmpRecords[#All],5,0),"")</f>
        <v/>
      </c>
      <c r="H39" t="str">
        <f>IFERROR(VLOOKUP($B39,EmpRecords[#All],6,0),"")</f>
        <v/>
      </c>
      <c r="I39" t="str">
        <f>IFERROR(VLOOKUP($B39,EmpRecords[#All],7,0),"")</f>
        <v/>
      </c>
      <c r="J39" t="str">
        <f>IFERROR(VLOOKUP($B39,EmpRecords[#All],8,0),"")</f>
        <v/>
      </c>
      <c r="M39" s="15" t="str">
        <f>IFERROR(INDEX('Days Worked In the Year '!$A$2:$R$22,MATCH(Table2[[#This Row],[TID]],'Days Worked In the Year '!$A$2:$A$22,0),MATCH(Table2[[#This Row],[Month]],'Days Worked In the Year '!$A$2:$R$2,0)),"")</f>
        <v/>
      </c>
      <c r="O39">
        <v>200</v>
      </c>
      <c r="P39">
        <f>IFERROR(Table2[[#This Row],[Rate]]*Table2[[#This Row],[Invoiced Days(T&amp;M only!)]],0)</f>
        <v>0</v>
      </c>
      <c r="Q39">
        <f t="shared" si="0"/>
        <v>200</v>
      </c>
    </row>
    <row r="40" spans="1:17" x14ac:dyDescent="0.25">
      <c r="D40" t="str">
        <f>IFERROR(VLOOKUP($B40,EmpRecords[#All],2,0),"")</f>
        <v/>
      </c>
      <c r="E40" s="16" t="str">
        <f>IFERROR(VLOOKUP($B40,EmpRecords[#All],3,0),"")</f>
        <v/>
      </c>
      <c r="F40" t="str">
        <f>IFERROR(VLOOKUP($B40,EmpRecords[#All],4,0),"")</f>
        <v/>
      </c>
      <c r="G40" t="str">
        <f>IFERROR(VLOOKUP($B40,EmpRecords[#All],5,0),"")</f>
        <v/>
      </c>
      <c r="H40" t="str">
        <f>IFERROR(VLOOKUP($B40,EmpRecords[#All],6,0),"")</f>
        <v/>
      </c>
      <c r="I40" t="str">
        <f>IFERROR(VLOOKUP($B40,EmpRecords[#All],7,0),"")</f>
        <v/>
      </c>
      <c r="J40" t="str">
        <f>IFERROR(VLOOKUP($B40,EmpRecords[#All],8,0),"")</f>
        <v/>
      </c>
      <c r="M40" s="15" t="str">
        <f>IFERROR(INDEX('Days Worked In the Year '!$A$2:$R$22,MATCH(Table2[[#This Row],[TID]],'Days Worked In the Year '!$A$2:$A$22,0),MATCH(Table2[[#This Row],[Month]],'Days Worked In the Year '!$A$2:$R$2,0)),"")</f>
        <v/>
      </c>
      <c r="P40">
        <f>IFERROR(Table2[[#This Row],[Rate]]*Table2[[#This Row],[Invoiced Days(T&amp;M only!)]],0)</f>
        <v>0</v>
      </c>
      <c r="Q40">
        <f t="shared" si="0"/>
        <v>0</v>
      </c>
    </row>
    <row r="41" spans="1:17" x14ac:dyDescent="0.25">
      <c r="D41" t="str">
        <f>IFERROR(VLOOKUP($B41,EmpRecords[#All],2,0),"")</f>
        <v/>
      </c>
      <c r="E41" s="16" t="str">
        <f>IFERROR(VLOOKUP($B41,EmpRecords[#All],3,0),"")</f>
        <v/>
      </c>
      <c r="F41" t="str">
        <f>IFERROR(VLOOKUP($B41,EmpRecords[#All],4,0),"")</f>
        <v/>
      </c>
      <c r="G41" t="str">
        <f>IFERROR(VLOOKUP($B41,EmpRecords[#All],5,0),"")</f>
        <v/>
      </c>
      <c r="H41" t="str">
        <f>IFERROR(VLOOKUP($B41,EmpRecords[#All],6,0),"")</f>
        <v/>
      </c>
      <c r="I41" t="str">
        <f>IFERROR(VLOOKUP($B41,EmpRecords[#All],7,0),"")</f>
        <v/>
      </c>
      <c r="J41" t="str">
        <f>IFERROR(VLOOKUP($B41,EmpRecords[#All],8,0),"")</f>
        <v/>
      </c>
      <c r="M41" s="15" t="str">
        <f>IFERROR(INDEX('Days Worked In the Year '!$A$2:$R$22,MATCH(Table2[[#This Row],[TID]],'Days Worked In the Year '!$A$2:$A$22,0),MATCH(Table2[[#This Row],[Month]],'Days Worked In the Year '!$A$2:$R$2,0)),"")</f>
        <v/>
      </c>
      <c r="P41">
        <f>IFERROR(Table2[[#This Row],[Rate]]*Table2[[#This Row],[Invoiced Days(T&amp;M only!)]],0)</f>
        <v>0</v>
      </c>
      <c r="Q41">
        <f t="shared" si="0"/>
        <v>0</v>
      </c>
    </row>
    <row r="42" spans="1:17" x14ac:dyDescent="0.25">
      <c r="D42" t="str">
        <f>IFERROR(VLOOKUP($B42,EmpRecords[#All],2,0),"")</f>
        <v/>
      </c>
      <c r="E42" s="16" t="str">
        <f>IFERROR(VLOOKUP($B42,EmpRecords[#All],3,0),"")</f>
        <v/>
      </c>
      <c r="F42" t="str">
        <f>IFERROR(VLOOKUP($B42,EmpRecords[#All],4,0),"")</f>
        <v/>
      </c>
      <c r="G42" t="str">
        <f>IFERROR(VLOOKUP($B42,EmpRecords[#All],5,0),"")</f>
        <v/>
      </c>
      <c r="H42" t="str">
        <f>IFERROR(VLOOKUP($B42,EmpRecords[#All],6,0),"")</f>
        <v/>
      </c>
      <c r="I42" t="str">
        <f>IFERROR(VLOOKUP($B42,EmpRecords[#All],7,0),"")</f>
        <v/>
      </c>
      <c r="J42" t="str">
        <f>IFERROR(VLOOKUP($B42,EmpRecords[#All],8,0),"")</f>
        <v/>
      </c>
      <c r="M42" s="15" t="str">
        <f>IFERROR(INDEX('Days Worked In the Year '!$A$2:$R$22,MATCH(Table2[[#This Row],[TID]],'Days Worked In the Year '!$A$2:$A$22,0),MATCH(Table2[[#This Row],[Month]],'Days Worked In the Year '!$A$2:$R$2,0)),"")</f>
        <v/>
      </c>
      <c r="P42">
        <f>IFERROR(Table2[[#This Row],[Rate]]*Table2[[#This Row],[Invoiced Days(T&amp;M only!)]],0)</f>
        <v>0</v>
      </c>
      <c r="Q42">
        <f t="shared" si="0"/>
        <v>0</v>
      </c>
    </row>
    <row r="43" spans="1:17" x14ac:dyDescent="0.25">
      <c r="D43" t="str">
        <f>IFERROR(VLOOKUP($B43,EmpRecords[#All],2,0),"")</f>
        <v/>
      </c>
      <c r="E43" s="16" t="str">
        <f>IFERROR(VLOOKUP($B43,EmpRecords[#All],3,0),"")</f>
        <v/>
      </c>
      <c r="F43" t="str">
        <f>IFERROR(VLOOKUP($B43,EmpRecords[#All],4,0),"")</f>
        <v/>
      </c>
      <c r="G43" t="str">
        <f>IFERROR(VLOOKUP($B43,EmpRecords[#All],5,0),"")</f>
        <v/>
      </c>
      <c r="H43" t="str">
        <f>IFERROR(VLOOKUP($B43,EmpRecords[#All],6,0),"")</f>
        <v/>
      </c>
      <c r="I43" t="str">
        <f>IFERROR(VLOOKUP($B43,EmpRecords[#All],7,0),"")</f>
        <v/>
      </c>
      <c r="J43" t="str">
        <f>IFERROR(VLOOKUP($B43,EmpRecords[#All],8,0),"")</f>
        <v/>
      </c>
      <c r="M43" s="15" t="str">
        <f>IFERROR(INDEX('Days Worked In the Year '!$A$2:$R$22,MATCH(Table2[[#This Row],[TID]],'Days Worked In the Year '!$A$2:$A$22,0),MATCH(Table2[[#This Row],[Month]],'Days Worked In the Year '!$A$2:$R$2,0)),"")</f>
        <v/>
      </c>
      <c r="P43">
        <f>IFERROR(Table2[[#This Row],[Rate]]*Table2[[#This Row],[Invoiced Days(T&amp;M only!)]],0)</f>
        <v>0</v>
      </c>
      <c r="Q43">
        <f t="shared" si="0"/>
        <v>0</v>
      </c>
    </row>
    <row r="44" spans="1:17" x14ac:dyDescent="0.25">
      <c r="D44" t="str">
        <f>IFERROR(VLOOKUP($B44,EmpRecords[#All],2,0),"")</f>
        <v/>
      </c>
      <c r="E44" s="16" t="str">
        <f>IFERROR(VLOOKUP($B44,EmpRecords[#All],3,0),"")</f>
        <v/>
      </c>
      <c r="F44" t="str">
        <f>IFERROR(VLOOKUP($B44,EmpRecords[#All],4,0),"")</f>
        <v/>
      </c>
      <c r="G44" t="str">
        <f>IFERROR(VLOOKUP($B44,EmpRecords[#All],5,0),"")</f>
        <v/>
      </c>
      <c r="H44" t="str">
        <f>IFERROR(VLOOKUP($B44,EmpRecords[#All],6,0),"")</f>
        <v/>
      </c>
      <c r="I44" t="str">
        <f>IFERROR(VLOOKUP($B44,EmpRecords[#All],7,0),"")</f>
        <v/>
      </c>
      <c r="J44" t="str">
        <f>IFERROR(VLOOKUP($B44,EmpRecords[#All],8,0),"")</f>
        <v/>
      </c>
      <c r="M44" s="15" t="str">
        <f>IFERROR(INDEX('Days Worked In the Year '!$A$2:$R$22,MATCH(Table2[[#This Row],[TID]],'Days Worked In the Year '!$A$2:$A$22,0),MATCH(Table2[[#This Row],[Month]],'Days Worked In the Year '!$A$2:$R$2,0)),"")</f>
        <v/>
      </c>
      <c r="P44">
        <f>IFERROR(Table2[[#This Row],[Rate]]*Table2[[#This Row],[Invoiced Days(T&amp;M only!)]],0)</f>
        <v>0</v>
      </c>
      <c r="Q44">
        <f t="shared" si="0"/>
        <v>0</v>
      </c>
    </row>
    <row r="45" spans="1:17" x14ac:dyDescent="0.25">
      <c r="D45" t="str">
        <f>IFERROR(VLOOKUP($B45,EmpRecords[#All],2,0),"")</f>
        <v/>
      </c>
      <c r="E45" s="16" t="str">
        <f>IFERROR(VLOOKUP($B45,EmpRecords[#All],3,0),"")</f>
        <v/>
      </c>
      <c r="F45" t="str">
        <f>IFERROR(VLOOKUP($B45,EmpRecords[#All],4,0),"")</f>
        <v/>
      </c>
      <c r="G45" t="str">
        <f>IFERROR(VLOOKUP($B45,EmpRecords[#All],5,0),"")</f>
        <v/>
      </c>
      <c r="H45" t="str">
        <f>IFERROR(VLOOKUP($B45,EmpRecords[#All],6,0),"")</f>
        <v/>
      </c>
      <c r="I45" t="str">
        <f>IFERROR(VLOOKUP($B45,EmpRecords[#All],7,0),"")</f>
        <v/>
      </c>
      <c r="J45" t="str">
        <f>IFERROR(VLOOKUP($B45,EmpRecords[#All],8,0),"")</f>
        <v/>
      </c>
      <c r="M45" s="15" t="str">
        <f>IFERROR(INDEX('Days Worked In the Year '!$A$2:$R$22,MATCH(Table2[[#This Row],[TID]],'Days Worked In the Year '!$A$2:$A$22,0),MATCH(Table2[[#This Row],[Month]],'Days Worked In the Year '!$A$2:$R$2,0)),"")</f>
        <v/>
      </c>
      <c r="P45">
        <f>IFERROR(Table2[[#This Row],[Rate]]*Table2[[#This Row],[Invoiced Days(T&amp;M only!)]],0)</f>
        <v>0</v>
      </c>
      <c r="Q45">
        <f t="shared" si="0"/>
        <v>0</v>
      </c>
    </row>
    <row r="46" spans="1:17" x14ac:dyDescent="0.25">
      <c r="D46" t="str">
        <f>IFERROR(VLOOKUP($B46,EmpRecords[#All],2,0),"")</f>
        <v/>
      </c>
      <c r="E46" s="16" t="str">
        <f>IFERROR(VLOOKUP($B46,EmpRecords[#All],3,0),"")</f>
        <v/>
      </c>
      <c r="F46" t="str">
        <f>IFERROR(VLOOKUP($B46,EmpRecords[#All],4,0),"")</f>
        <v/>
      </c>
      <c r="G46" t="str">
        <f>IFERROR(VLOOKUP($B46,EmpRecords[#All],5,0),"")</f>
        <v/>
      </c>
      <c r="H46" t="str">
        <f>IFERROR(VLOOKUP($B46,EmpRecords[#All],6,0),"")</f>
        <v/>
      </c>
      <c r="I46" t="str">
        <f>IFERROR(VLOOKUP($B46,EmpRecords[#All],7,0),"")</f>
        <v/>
      </c>
      <c r="J46" t="str">
        <f>IFERROR(VLOOKUP($B46,EmpRecords[#All],8,0),"")</f>
        <v/>
      </c>
      <c r="M46" s="15" t="str">
        <f>IFERROR(INDEX('Days Worked In the Year '!$A$2:$R$22,MATCH(Table2[[#This Row],[TID]],'Days Worked In the Year '!$A$2:$A$22,0),MATCH(Table2[[#This Row],[Month]],'Days Worked In the Year '!$A$2:$R$2,0)),"")</f>
        <v/>
      </c>
      <c r="P46">
        <f>IFERROR(Table2[[#This Row],[Rate]]*Table2[[#This Row],[Invoiced Days(T&amp;M only!)]],0)</f>
        <v>0</v>
      </c>
      <c r="Q46">
        <f t="shared" si="0"/>
        <v>0</v>
      </c>
    </row>
    <row r="47" spans="1:17" x14ac:dyDescent="0.25">
      <c r="D47" t="str">
        <f>IFERROR(VLOOKUP($B47,EmpRecords[#All],2,0),"")</f>
        <v/>
      </c>
      <c r="E47" s="16" t="str">
        <f>IFERROR(VLOOKUP($B47,EmpRecords[#All],3,0),"")</f>
        <v/>
      </c>
      <c r="F47" t="str">
        <f>IFERROR(VLOOKUP($B47,EmpRecords[#All],4,0),"")</f>
        <v/>
      </c>
      <c r="G47" t="str">
        <f>IFERROR(VLOOKUP($B47,EmpRecords[#All],5,0),"")</f>
        <v/>
      </c>
      <c r="H47" t="str">
        <f>IFERROR(VLOOKUP($B47,EmpRecords[#All],6,0),"")</f>
        <v/>
      </c>
      <c r="I47" t="str">
        <f>IFERROR(VLOOKUP($B47,EmpRecords[#All],7,0),"")</f>
        <v/>
      </c>
      <c r="J47" t="str">
        <f>IFERROR(VLOOKUP($B47,EmpRecords[#All],8,0),"")</f>
        <v/>
      </c>
      <c r="M47" s="15" t="str">
        <f>IFERROR(INDEX('Days Worked In the Year '!$A$2:$R$22,MATCH(Table2[[#This Row],[TID]],'Days Worked In the Year '!$A$2:$A$22,0),MATCH(Table2[[#This Row],[Month]],'Days Worked In the Year '!$A$2:$R$2,0)),"")</f>
        <v/>
      </c>
      <c r="P47">
        <f>IFERROR(Table2[[#This Row],[Rate]]*Table2[[#This Row],[Invoiced Days(T&amp;M only!)]],0)</f>
        <v>0</v>
      </c>
      <c r="Q47">
        <f t="shared" si="0"/>
        <v>0</v>
      </c>
    </row>
    <row r="48" spans="1:17" x14ac:dyDescent="0.25">
      <c r="D48" t="str">
        <f>IFERROR(VLOOKUP($B48,EmpRecords[#All],2,0),"")</f>
        <v/>
      </c>
      <c r="E48" s="16" t="str">
        <f>IFERROR(VLOOKUP($B48,EmpRecords[#All],3,0),"")</f>
        <v/>
      </c>
      <c r="F48" t="str">
        <f>IFERROR(VLOOKUP($B48,EmpRecords[#All],4,0),"")</f>
        <v/>
      </c>
      <c r="G48" t="str">
        <f>IFERROR(VLOOKUP($B48,EmpRecords[#All],5,0),"")</f>
        <v/>
      </c>
      <c r="H48" t="str">
        <f>IFERROR(VLOOKUP($B48,EmpRecords[#All],6,0),"")</f>
        <v/>
      </c>
      <c r="I48" t="str">
        <f>IFERROR(VLOOKUP($B48,EmpRecords[#All],7,0),"")</f>
        <v/>
      </c>
      <c r="J48" t="str">
        <f>IFERROR(VLOOKUP($B48,EmpRecords[#All],8,0),"")</f>
        <v/>
      </c>
      <c r="M48" s="15" t="str">
        <f>IFERROR(INDEX('Days Worked In the Year '!$A$2:$R$22,MATCH(Table2[[#This Row],[TID]],'Days Worked In the Year '!$A$2:$A$22,0),MATCH(Table2[[#This Row],[Month]],'Days Worked In the Year '!$A$2:$R$2,0)),"")</f>
        <v/>
      </c>
      <c r="P48">
        <f>IFERROR(Table2[[#This Row],[Rate]]*Table2[[#This Row],[Invoiced Days(T&amp;M only!)]],0)</f>
        <v>0</v>
      </c>
      <c r="Q48">
        <f t="shared" si="0"/>
        <v>0</v>
      </c>
    </row>
    <row r="49" spans="4:17" x14ac:dyDescent="0.25">
      <c r="D49" t="str">
        <f>IFERROR(VLOOKUP($B49,EmpRecords[#All],2,0),"")</f>
        <v/>
      </c>
      <c r="E49" s="16" t="str">
        <f>IFERROR(VLOOKUP($B49,EmpRecords[#All],3,0),"")</f>
        <v/>
      </c>
      <c r="F49" t="str">
        <f>IFERROR(VLOOKUP($B49,EmpRecords[#All],4,0),"")</f>
        <v/>
      </c>
      <c r="G49" t="str">
        <f>IFERROR(VLOOKUP($B49,EmpRecords[#All],5,0),"")</f>
        <v/>
      </c>
      <c r="H49" t="str">
        <f>IFERROR(VLOOKUP($B49,EmpRecords[#All],6,0),"")</f>
        <v/>
      </c>
      <c r="I49" t="str">
        <f>IFERROR(VLOOKUP($B49,EmpRecords[#All],7,0),"")</f>
        <v/>
      </c>
      <c r="J49" t="str">
        <f>IFERROR(VLOOKUP($B49,EmpRecords[#All],8,0),"")</f>
        <v/>
      </c>
      <c r="M49" s="15" t="str">
        <f>IFERROR(INDEX('Days Worked In the Year '!$A$2:$R$22,MATCH(Table2[[#This Row],[TID]],'Days Worked In the Year '!$A$2:$A$22,0),MATCH(Table2[[#This Row],[Month]],'Days Worked In the Year '!$A$2:$R$2,0)),"")</f>
        <v/>
      </c>
      <c r="P49">
        <f>IFERROR(Table2[[#This Row],[Rate]]*Table2[[#This Row],[Invoiced Days(T&amp;M only!)]],0)</f>
        <v>0</v>
      </c>
      <c r="Q49">
        <f t="shared" si="0"/>
        <v>0</v>
      </c>
    </row>
    <row r="50" spans="4:17" x14ac:dyDescent="0.25">
      <c r="D50" t="str">
        <f>IFERROR(VLOOKUP($B50,EmpRecords[#All],2,0),"")</f>
        <v/>
      </c>
      <c r="E50" s="16" t="str">
        <f>IFERROR(VLOOKUP($B50,EmpRecords[#All],3,0),"")</f>
        <v/>
      </c>
      <c r="F50" t="str">
        <f>IFERROR(VLOOKUP($B50,EmpRecords[#All],4,0),"")</f>
        <v/>
      </c>
      <c r="G50" t="str">
        <f>IFERROR(VLOOKUP($B50,EmpRecords[#All],5,0),"")</f>
        <v/>
      </c>
      <c r="H50" t="str">
        <f>IFERROR(VLOOKUP($B50,EmpRecords[#All],6,0),"")</f>
        <v/>
      </c>
      <c r="I50" t="str">
        <f>IFERROR(VLOOKUP($B50,EmpRecords[#All],7,0),"")</f>
        <v/>
      </c>
      <c r="J50" t="str">
        <f>IFERROR(VLOOKUP($B50,EmpRecords[#All],8,0),"")</f>
        <v/>
      </c>
      <c r="M50" s="15" t="str">
        <f>IFERROR(INDEX('Days Worked In the Year '!$A$2:$R$22,MATCH(Table2[[#This Row],[TID]],'Days Worked In the Year '!$A$2:$A$22,0),MATCH(Table2[[#This Row],[Month]],'Days Worked In the Year '!$A$2:$R$2,0)),"")</f>
        <v/>
      </c>
      <c r="P50">
        <f>IFERROR(Table2[[#This Row],[Rate]]*Table2[[#This Row],[Invoiced Days(T&amp;M only!)]],0)</f>
        <v>0</v>
      </c>
      <c r="Q50">
        <f t="shared" si="0"/>
        <v>0</v>
      </c>
    </row>
    <row r="51" spans="4:17" x14ac:dyDescent="0.25">
      <c r="D51" t="str">
        <f>IFERROR(VLOOKUP($B51,EmpRecords[#All],2,0),"")</f>
        <v/>
      </c>
      <c r="E51" s="16" t="str">
        <f>IFERROR(VLOOKUP($B51,EmpRecords[#All],3,0),"")</f>
        <v/>
      </c>
      <c r="F51" t="str">
        <f>IFERROR(VLOOKUP($B51,EmpRecords[#All],4,0),"")</f>
        <v/>
      </c>
      <c r="G51" t="str">
        <f>IFERROR(VLOOKUP($B51,EmpRecords[#All],5,0),"")</f>
        <v/>
      </c>
      <c r="H51" t="str">
        <f>IFERROR(VLOOKUP($B51,EmpRecords[#All],6,0),"")</f>
        <v/>
      </c>
      <c r="I51" t="str">
        <f>IFERROR(VLOOKUP($B51,EmpRecords[#All],7,0),"")</f>
        <v/>
      </c>
      <c r="J51" t="str">
        <f>IFERROR(VLOOKUP($B51,EmpRecords[#All],8,0),"")</f>
        <v/>
      </c>
      <c r="M51" s="15" t="str">
        <f>IFERROR(INDEX('Days Worked In the Year '!$A$2:$R$22,MATCH(Table2[[#This Row],[TID]],'Days Worked In the Year '!$A$2:$A$22,0),MATCH(Table2[[#This Row],[Month]],'Days Worked In the Year '!$A$2:$R$2,0)),"")</f>
        <v/>
      </c>
      <c r="P51">
        <f>IFERROR(Table2[[#This Row],[Rate]]*Table2[[#This Row],[Invoiced Days(T&amp;M only!)]],0)</f>
        <v>0</v>
      </c>
      <c r="Q51">
        <f t="shared" si="0"/>
        <v>0</v>
      </c>
    </row>
    <row r="52" spans="4:17" x14ac:dyDescent="0.25">
      <c r="D52" t="str">
        <f>IFERROR(VLOOKUP($B52,EmpRecords[#All],2,0),"")</f>
        <v/>
      </c>
      <c r="E52" s="16" t="str">
        <f>IFERROR(VLOOKUP($B52,EmpRecords[#All],3,0),"")</f>
        <v/>
      </c>
      <c r="F52" t="str">
        <f>IFERROR(VLOOKUP($B52,EmpRecords[#All],4,0),"")</f>
        <v/>
      </c>
      <c r="G52" t="str">
        <f>IFERROR(VLOOKUP($B52,EmpRecords[#All],5,0),"")</f>
        <v/>
      </c>
      <c r="H52" t="str">
        <f>IFERROR(VLOOKUP($B52,EmpRecords[#All],6,0),"")</f>
        <v/>
      </c>
      <c r="I52" t="str">
        <f>IFERROR(VLOOKUP($B52,EmpRecords[#All],7,0),"")</f>
        <v/>
      </c>
      <c r="J52" t="str">
        <f>IFERROR(VLOOKUP($B52,EmpRecords[#All],8,0),"")</f>
        <v/>
      </c>
      <c r="M52" s="15" t="str">
        <f>IFERROR(INDEX('Days Worked In the Year '!$A$2:$R$22,MATCH(Table2[[#This Row],[TID]],'Days Worked In the Year '!$A$2:$A$22,0),MATCH(Table2[[#This Row],[Month]],'Days Worked In the Year '!$A$2:$R$2,0)),"")</f>
        <v/>
      </c>
      <c r="P52">
        <f>IFERROR(Table2[[#This Row],[Rate]]*Table2[[#This Row],[Invoiced Days(T&amp;M only!)]],0)</f>
        <v>0</v>
      </c>
      <c r="Q52">
        <f t="shared" si="0"/>
        <v>0</v>
      </c>
    </row>
    <row r="53" spans="4:17" x14ac:dyDescent="0.25">
      <c r="D53" t="str">
        <f>IFERROR(VLOOKUP($B53,EmpRecords[#All],2,0),"")</f>
        <v/>
      </c>
      <c r="E53" s="16" t="str">
        <f>IFERROR(VLOOKUP($B53,EmpRecords[#All],3,0),"")</f>
        <v/>
      </c>
      <c r="F53" t="str">
        <f>IFERROR(VLOOKUP($B53,EmpRecords[#All],4,0),"")</f>
        <v/>
      </c>
      <c r="G53" t="str">
        <f>IFERROR(VLOOKUP($B53,EmpRecords[#All],5,0),"")</f>
        <v/>
      </c>
      <c r="H53" t="str">
        <f>IFERROR(VLOOKUP($B53,EmpRecords[#All],6,0),"")</f>
        <v/>
      </c>
      <c r="I53" t="str">
        <f>IFERROR(VLOOKUP($B53,EmpRecords[#All],7,0),"")</f>
        <v/>
      </c>
      <c r="J53" t="str">
        <f>IFERROR(VLOOKUP($B53,EmpRecords[#All],8,0),"")</f>
        <v/>
      </c>
      <c r="M53" s="15" t="str">
        <f>IFERROR(INDEX('Days Worked In the Year '!$A$2:$R$22,MATCH(Table2[[#This Row],[TID]],'Days Worked In the Year '!$A$2:$A$22,0),MATCH(Table2[[#This Row],[Month]],'Days Worked In the Year '!$A$2:$R$2,0)),"")</f>
        <v/>
      </c>
      <c r="P53">
        <f>IFERROR(Table2[[#This Row],[Rate]]*Table2[[#This Row],[Invoiced Days(T&amp;M only!)]],0)</f>
        <v>0</v>
      </c>
      <c r="Q53">
        <f t="shared" si="0"/>
        <v>0</v>
      </c>
    </row>
    <row r="54" spans="4:17" x14ac:dyDescent="0.25">
      <c r="D54" t="str">
        <f>IFERROR(VLOOKUP($B54,EmpRecords[#All],2,0),"")</f>
        <v/>
      </c>
      <c r="E54" s="16" t="str">
        <f>IFERROR(VLOOKUP($B54,EmpRecords[#All],3,0),"")</f>
        <v/>
      </c>
      <c r="F54" t="str">
        <f>IFERROR(VLOOKUP($B54,EmpRecords[#All],4,0),"")</f>
        <v/>
      </c>
      <c r="G54" t="str">
        <f>IFERROR(VLOOKUP($B54,EmpRecords[#All],5,0),"")</f>
        <v/>
      </c>
      <c r="H54" t="str">
        <f>IFERROR(VLOOKUP($B54,EmpRecords[#All],6,0),"")</f>
        <v/>
      </c>
      <c r="I54" t="str">
        <f>IFERROR(VLOOKUP($B54,EmpRecords[#All],7,0),"")</f>
        <v/>
      </c>
      <c r="J54" t="str">
        <f>IFERROR(VLOOKUP($B54,EmpRecords[#All],8,0),"")</f>
        <v/>
      </c>
      <c r="M54" s="15" t="str">
        <f>IFERROR(INDEX('Days Worked In the Year '!$A$2:$R$22,MATCH(Table2[[#This Row],[TID]],'Days Worked In the Year '!$A$2:$A$22,0),MATCH(Table2[[#This Row],[Month]],'Days Worked In the Year '!$A$2:$R$2,0)),"")</f>
        <v/>
      </c>
      <c r="P54">
        <f>IFERROR(Table2[[#This Row],[Rate]]*Table2[[#This Row],[Invoiced Days(T&amp;M only!)]],0)</f>
        <v>0</v>
      </c>
      <c r="Q54">
        <f t="shared" si="0"/>
        <v>0</v>
      </c>
    </row>
    <row r="55" spans="4:17" x14ac:dyDescent="0.25">
      <c r="D55" t="str">
        <f>IFERROR(VLOOKUP($B55,EmpRecords[#All],2,0),"")</f>
        <v/>
      </c>
      <c r="E55" s="16" t="str">
        <f>IFERROR(VLOOKUP($B55,EmpRecords[#All],3,0),"")</f>
        <v/>
      </c>
      <c r="F55" t="str">
        <f>IFERROR(VLOOKUP($B55,EmpRecords[#All],4,0),"")</f>
        <v/>
      </c>
      <c r="G55" t="str">
        <f>IFERROR(VLOOKUP($B55,EmpRecords[#All],5,0),"")</f>
        <v/>
      </c>
      <c r="H55" t="str">
        <f>IFERROR(VLOOKUP($B55,EmpRecords[#All],6,0),"")</f>
        <v/>
      </c>
      <c r="I55" t="str">
        <f>IFERROR(VLOOKUP($B55,EmpRecords[#All],7,0),"")</f>
        <v/>
      </c>
      <c r="J55" t="str">
        <f>IFERROR(VLOOKUP($B55,EmpRecords[#All],8,0),"")</f>
        <v/>
      </c>
      <c r="M55" s="15" t="str">
        <f>IFERROR(INDEX('Days Worked In the Year '!$A$2:$R$22,MATCH(Table2[[#This Row],[TID]],'Days Worked In the Year '!$A$2:$A$22,0),MATCH(Table2[[#This Row],[Month]],'Days Worked In the Year '!$A$2:$R$2,0)),"")</f>
        <v/>
      </c>
      <c r="P55">
        <f>IFERROR(Table2[[#This Row],[Rate]]*Table2[[#This Row],[Invoiced Days(T&amp;M only!)]],0)</f>
        <v>0</v>
      </c>
      <c r="Q55">
        <f t="shared" si="0"/>
        <v>0</v>
      </c>
    </row>
    <row r="56" spans="4:17" x14ac:dyDescent="0.25">
      <c r="D56" t="str">
        <f>IFERROR(VLOOKUP($B56,EmpRecords[#All],2,0),"")</f>
        <v/>
      </c>
      <c r="E56" s="16" t="str">
        <f>IFERROR(VLOOKUP($B56,EmpRecords[#All],3,0),"")</f>
        <v/>
      </c>
      <c r="F56" t="str">
        <f>IFERROR(VLOOKUP($B56,EmpRecords[#All],4,0),"")</f>
        <v/>
      </c>
      <c r="G56" t="str">
        <f>IFERROR(VLOOKUP($B56,EmpRecords[#All],5,0),"")</f>
        <v/>
      </c>
      <c r="H56" t="str">
        <f>IFERROR(VLOOKUP($B56,EmpRecords[#All],6,0),"")</f>
        <v/>
      </c>
      <c r="I56" t="str">
        <f>IFERROR(VLOOKUP($B56,EmpRecords[#All],7,0),"")</f>
        <v/>
      </c>
      <c r="J56" t="str">
        <f>IFERROR(VLOOKUP($B56,EmpRecords[#All],8,0),"")</f>
        <v/>
      </c>
      <c r="M56" s="15" t="str">
        <f>IFERROR(INDEX('Days Worked In the Year '!$A$2:$R$22,MATCH(Table2[[#This Row],[TID]],'Days Worked In the Year '!$A$2:$A$22,0),MATCH(Table2[[#This Row],[Month]],'Days Worked In the Year '!$A$2:$R$2,0)),"")</f>
        <v/>
      </c>
      <c r="P56">
        <f>IFERROR(Table2[[#This Row],[Rate]]*Table2[[#This Row],[Invoiced Days(T&amp;M only!)]],0)</f>
        <v>0</v>
      </c>
      <c r="Q56">
        <f t="shared" si="0"/>
        <v>0</v>
      </c>
    </row>
    <row r="57" spans="4:17" x14ac:dyDescent="0.25">
      <c r="D57" t="str">
        <f>IFERROR(VLOOKUP($B57,EmpRecords[#All],2,0),"")</f>
        <v/>
      </c>
      <c r="E57" s="16" t="str">
        <f>IFERROR(VLOOKUP($B57,EmpRecords[#All],3,0),"")</f>
        <v/>
      </c>
      <c r="F57" t="str">
        <f>IFERROR(VLOOKUP($B57,EmpRecords[#All],4,0),"")</f>
        <v/>
      </c>
      <c r="G57" t="str">
        <f>IFERROR(VLOOKUP($B57,EmpRecords[#All],5,0),"")</f>
        <v/>
      </c>
      <c r="H57" t="str">
        <f>IFERROR(VLOOKUP($B57,EmpRecords[#All],6,0),"")</f>
        <v/>
      </c>
      <c r="I57" t="str">
        <f>IFERROR(VLOOKUP($B57,EmpRecords[#All],7,0),"")</f>
        <v/>
      </c>
      <c r="J57" t="str">
        <f>IFERROR(VLOOKUP($B57,EmpRecords[#All],8,0),"")</f>
        <v/>
      </c>
      <c r="M57" s="15" t="str">
        <f>IFERROR(INDEX('Days Worked In the Year '!$A$2:$R$22,MATCH(Table2[[#This Row],[TID]],'Days Worked In the Year '!$A$2:$A$22,0),MATCH(Table2[[#This Row],[Month]],'Days Worked In the Year '!$A$2:$R$2,0)),"")</f>
        <v/>
      </c>
      <c r="P57">
        <f>IFERROR(Table2[[#This Row],[Rate]]*Table2[[#This Row],[Invoiced Days(T&amp;M only!)]],0)</f>
        <v>0</v>
      </c>
      <c r="Q57">
        <f t="shared" si="0"/>
        <v>0</v>
      </c>
    </row>
    <row r="58" spans="4:17" x14ac:dyDescent="0.25">
      <c r="D58" t="str">
        <f>IFERROR(VLOOKUP($B58,EmpRecords[#All],2,0),"")</f>
        <v/>
      </c>
      <c r="E58" s="16" t="str">
        <f>IFERROR(VLOOKUP($B58,EmpRecords[#All],3,0),"")</f>
        <v/>
      </c>
      <c r="F58" t="str">
        <f>IFERROR(VLOOKUP($B58,EmpRecords[#All],4,0),"")</f>
        <v/>
      </c>
      <c r="G58" t="str">
        <f>IFERROR(VLOOKUP($B58,EmpRecords[#All],5,0),"")</f>
        <v/>
      </c>
      <c r="H58" t="str">
        <f>IFERROR(VLOOKUP($B58,EmpRecords[#All],6,0),"")</f>
        <v/>
      </c>
      <c r="I58" t="str">
        <f>IFERROR(VLOOKUP($B58,EmpRecords[#All],7,0),"")</f>
        <v/>
      </c>
      <c r="J58" t="str">
        <f>IFERROR(VLOOKUP($B58,EmpRecords[#All],8,0),"")</f>
        <v/>
      </c>
      <c r="M58" s="15" t="str">
        <f>IFERROR(INDEX('Days Worked In the Year '!$A$2:$R$22,MATCH(Table2[[#This Row],[TID]],'Days Worked In the Year '!$A$2:$A$22,0),MATCH(Table2[[#This Row],[Month]],'Days Worked In the Year '!$A$2:$R$2,0)),"")</f>
        <v/>
      </c>
      <c r="P58">
        <f>IFERROR(Table2[[#This Row],[Rate]]*Table2[[#This Row],[Invoiced Days(T&amp;M only!)]],0)</f>
        <v>0</v>
      </c>
      <c r="Q58">
        <f t="shared" si="0"/>
        <v>0</v>
      </c>
    </row>
    <row r="59" spans="4:17" x14ac:dyDescent="0.25">
      <c r="D59" t="str">
        <f>IFERROR(VLOOKUP($B59,EmpRecords[#All],2,0),"")</f>
        <v/>
      </c>
      <c r="E59" s="16" t="str">
        <f>IFERROR(VLOOKUP($B59,EmpRecords[#All],3,0),"")</f>
        <v/>
      </c>
      <c r="F59" t="str">
        <f>IFERROR(VLOOKUP($B59,EmpRecords[#All],4,0),"")</f>
        <v/>
      </c>
      <c r="G59" t="str">
        <f>IFERROR(VLOOKUP($B59,EmpRecords[#All],5,0),"")</f>
        <v/>
      </c>
      <c r="H59" t="str">
        <f>IFERROR(VLOOKUP($B59,EmpRecords[#All],6,0),"")</f>
        <v/>
      </c>
      <c r="I59" t="str">
        <f>IFERROR(VLOOKUP($B59,EmpRecords[#All],7,0),"")</f>
        <v/>
      </c>
      <c r="J59" t="str">
        <f>IFERROR(VLOOKUP($B59,EmpRecords[#All],8,0),"")</f>
        <v/>
      </c>
      <c r="M59" s="15" t="str">
        <f>IFERROR(INDEX('Days Worked In the Year '!$A$2:$R$22,MATCH(Table2[[#This Row],[TID]],'Days Worked In the Year '!$A$2:$A$22,0),MATCH(Table2[[#This Row],[Month]],'Days Worked In the Year '!$A$2:$R$2,0)),"")</f>
        <v/>
      </c>
      <c r="P59">
        <f>IFERROR(Table2[[#This Row],[Rate]]*Table2[[#This Row],[Invoiced Days(T&amp;M only!)]],0)</f>
        <v>0</v>
      </c>
      <c r="Q59">
        <f t="shared" si="0"/>
        <v>0</v>
      </c>
    </row>
    <row r="60" spans="4:17" x14ac:dyDescent="0.25">
      <c r="D60" t="str">
        <f>IFERROR(VLOOKUP($B60,EmpRecords[#All],2,0),"")</f>
        <v/>
      </c>
      <c r="E60" s="16" t="str">
        <f>IFERROR(VLOOKUP($B60,EmpRecords[#All],3,0),"")</f>
        <v/>
      </c>
      <c r="F60" t="str">
        <f>IFERROR(VLOOKUP($B60,EmpRecords[#All],4,0),"")</f>
        <v/>
      </c>
      <c r="G60" t="str">
        <f>IFERROR(VLOOKUP($B60,EmpRecords[#All],5,0),"")</f>
        <v/>
      </c>
      <c r="H60" t="str">
        <f>IFERROR(VLOOKUP($B60,EmpRecords[#All],6,0),"")</f>
        <v/>
      </c>
      <c r="I60" t="str">
        <f>IFERROR(VLOOKUP($B60,EmpRecords[#All],7,0),"")</f>
        <v/>
      </c>
      <c r="J60" t="str">
        <f>IFERROR(VLOOKUP($B60,EmpRecords[#All],8,0),"")</f>
        <v/>
      </c>
      <c r="M60" s="15" t="str">
        <f>IFERROR(INDEX('Days Worked In the Year '!$A$2:$R$22,MATCH(Table2[[#This Row],[TID]],'Days Worked In the Year '!$A$2:$A$22,0),MATCH(Table2[[#This Row],[Month]],'Days Worked In the Year '!$A$2:$R$2,0)),"")</f>
        <v/>
      </c>
      <c r="P60">
        <f>IFERROR(Table2[[#This Row],[Rate]]*Table2[[#This Row],[Invoiced Days(T&amp;M only!)]],0)</f>
        <v>0</v>
      </c>
      <c r="Q60">
        <f t="shared" si="0"/>
        <v>0</v>
      </c>
    </row>
    <row r="61" spans="4:17" x14ac:dyDescent="0.25">
      <c r="D61" t="str">
        <f>IFERROR(VLOOKUP($B61,EmpRecords[#All],2,0),"")</f>
        <v/>
      </c>
      <c r="E61" s="16" t="str">
        <f>IFERROR(VLOOKUP($B61,EmpRecords[#All],3,0),"")</f>
        <v/>
      </c>
      <c r="F61" t="str">
        <f>IFERROR(VLOOKUP($B61,EmpRecords[#All],4,0),"")</f>
        <v/>
      </c>
      <c r="G61" t="str">
        <f>IFERROR(VLOOKUP($B61,EmpRecords[#All],5,0),"")</f>
        <v/>
      </c>
      <c r="H61" t="str">
        <f>IFERROR(VLOOKUP($B61,EmpRecords[#All],6,0),"")</f>
        <v/>
      </c>
      <c r="I61" t="str">
        <f>IFERROR(VLOOKUP($B61,EmpRecords[#All],7,0),"")</f>
        <v/>
      </c>
      <c r="J61" t="str">
        <f>IFERROR(VLOOKUP($B61,EmpRecords[#All],8,0),"")</f>
        <v/>
      </c>
      <c r="M61" s="15" t="str">
        <f>IFERROR(INDEX('Days Worked In the Year '!$A$2:$R$22,MATCH(Table2[[#This Row],[TID]],'Days Worked In the Year '!$A$2:$A$22,0),MATCH(Table2[[#This Row],[Month]],'Days Worked In the Year '!$A$2:$R$2,0)),"")</f>
        <v/>
      </c>
      <c r="P61">
        <f>IFERROR(Table2[[#This Row],[Rate]]*Table2[[#This Row],[Invoiced Days(T&amp;M only!)]],0)</f>
        <v>0</v>
      </c>
      <c r="Q61">
        <f t="shared" si="0"/>
        <v>0</v>
      </c>
    </row>
    <row r="62" spans="4:17" x14ac:dyDescent="0.25">
      <c r="D62" t="str">
        <f>IFERROR(VLOOKUP($B62,EmpRecords[#All],2,0),"")</f>
        <v/>
      </c>
      <c r="E62" s="16" t="str">
        <f>IFERROR(VLOOKUP($B62,EmpRecords[#All],3,0),"")</f>
        <v/>
      </c>
      <c r="F62" t="str">
        <f>IFERROR(VLOOKUP($B62,EmpRecords[#All],4,0),"")</f>
        <v/>
      </c>
      <c r="G62" t="str">
        <f>IFERROR(VLOOKUP($B62,EmpRecords[#All],5,0),"")</f>
        <v/>
      </c>
      <c r="H62" t="str">
        <f>IFERROR(VLOOKUP($B62,EmpRecords[#All],6,0),"")</f>
        <v/>
      </c>
      <c r="I62" t="str">
        <f>IFERROR(VLOOKUP($B62,EmpRecords[#All],7,0),"")</f>
        <v/>
      </c>
      <c r="J62" t="str">
        <f>IFERROR(VLOOKUP($B62,EmpRecords[#All],8,0),"")</f>
        <v/>
      </c>
      <c r="M62" s="15" t="str">
        <f>IFERROR(INDEX('Days Worked In the Year '!$A$2:$R$22,MATCH(Table2[[#This Row],[TID]],'Days Worked In the Year '!$A$2:$A$22,0),MATCH(Table2[[#This Row],[Month]],'Days Worked In the Year '!$A$2:$R$2,0)),"")</f>
        <v/>
      </c>
      <c r="P62">
        <f>IFERROR(Table2[[#This Row],[Rate]]*Table2[[#This Row],[Invoiced Days(T&amp;M only!)]],0)</f>
        <v>0</v>
      </c>
      <c r="Q62">
        <f t="shared" si="0"/>
        <v>0</v>
      </c>
    </row>
    <row r="63" spans="4:17" x14ac:dyDescent="0.25">
      <c r="D63" t="str">
        <f>IFERROR(VLOOKUP($B63,EmpRecords[#All],2,0),"")</f>
        <v/>
      </c>
      <c r="E63" s="16" t="str">
        <f>IFERROR(VLOOKUP($B63,EmpRecords[#All],3,0),"")</f>
        <v/>
      </c>
      <c r="F63" t="str">
        <f>IFERROR(VLOOKUP($B63,EmpRecords[#All],4,0),"")</f>
        <v/>
      </c>
      <c r="G63" t="str">
        <f>IFERROR(VLOOKUP($B63,EmpRecords[#All],5,0),"")</f>
        <v/>
      </c>
      <c r="H63" t="str">
        <f>IFERROR(VLOOKUP($B63,EmpRecords[#All],6,0),"")</f>
        <v/>
      </c>
      <c r="I63" t="str">
        <f>IFERROR(VLOOKUP($B63,EmpRecords[#All],7,0),"")</f>
        <v/>
      </c>
      <c r="J63" t="str">
        <f>IFERROR(VLOOKUP($B63,EmpRecords[#All],8,0),"")</f>
        <v/>
      </c>
      <c r="M63" s="15" t="str">
        <f>IFERROR(INDEX('Days Worked In the Year '!$A$2:$R$22,MATCH(Table2[[#This Row],[TID]],'Days Worked In the Year '!$A$2:$A$22,0),MATCH(Table2[[#This Row],[Month]],'Days Worked In the Year '!$A$2:$R$2,0)),"")</f>
        <v/>
      </c>
      <c r="P63">
        <f>IFERROR(Table2[[#This Row],[Rate]]*Table2[[#This Row],[Invoiced Days(T&amp;M only!)]],0)</f>
        <v>0</v>
      </c>
      <c r="Q63">
        <f t="shared" si="0"/>
        <v>0</v>
      </c>
    </row>
    <row r="64" spans="4:17" x14ac:dyDescent="0.25">
      <c r="D64" t="str">
        <f>IFERROR(VLOOKUP($B64,EmpRecords[#All],2,0),"")</f>
        <v/>
      </c>
      <c r="E64" s="16" t="str">
        <f>IFERROR(VLOOKUP($B64,EmpRecords[#All],3,0),"")</f>
        <v/>
      </c>
      <c r="F64" t="str">
        <f>IFERROR(VLOOKUP($B64,EmpRecords[#All],4,0),"")</f>
        <v/>
      </c>
      <c r="G64" t="str">
        <f>IFERROR(VLOOKUP($B64,EmpRecords[#All],5,0),"")</f>
        <v/>
      </c>
      <c r="H64" t="str">
        <f>IFERROR(VLOOKUP($B64,EmpRecords[#All],6,0),"")</f>
        <v/>
      </c>
      <c r="I64" t="str">
        <f>IFERROR(VLOOKUP($B64,EmpRecords[#All],7,0),"")</f>
        <v/>
      </c>
      <c r="J64" t="str">
        <f>IFERROR(VLOOKUP($B64,EmpRecords[#All],8,0),"")</f>
        <v/>
      </c>
      <c r="M64" s="15" t="str">
        <f>IFERROR(INDEX('Days Worked In the Year '!$A$2:$R$22,MATCH(Table2[[#This Row],[TID]],'Days Worked In the Year '!$A$2:$A$22,0),MATCH(Table2[[#This Row],[Month]],'Days Worked In the Year '!$A$2:$R$2,0)),"")</f>
        <v/>
      </c>
      <c r="P64">
        <f>IFERROR(Table2[[#This Row],[Rate]]*Table2[[#This Row],[Invoiced Days(T&amp;M only!)]],0)</f>
        <v>0</v>
      </c>
      <c r="Q64">
        <f t="shared" si="0"/>
        <v>0</v>
      </c>
    </row>
    <row r="65" spans="4:17" x14ac:dyDescent="0.25">
      <c r="D65" t="str">
        <f>IFERROR(VLOOKUP($B65,EmpRecords[#All],2,0),"")</f>
        <v/>
      </c>
      <c r="E65" s="16" t="str">
        <f>IFERROR(VLOOKUP($B65,EmpRecords[#All],3,0),"")</f>
        <v/>
      </c>
      <c r="F65" t="str">
        <f>IFERROR(VLOOKUP($B65,EmpRecords[#All],4,0),"")</f>
        <v/>
      </c>
      <c r="G65" t="str">
        <f>IFERROR(VLOOKUP($B65,EmpRecords[#All],5,0),"")</f>
        <v/>
      </c>
      <c r="H65" t="str">
        <f>IFERROR(VLOOKUP($B65,EmpRecords[#All],6,0),"")</f>
        <v/>
      </c>
      <c r="I65" t="str">
        <f>IFERROR(VLOOKUP($B65,EmpRecords[#All],7,0),"")</f>
        <v/>
      </c>
      <c r="J65" t="str">
        <f>IFERROR(VLOOKUP($B65,EmpRecords[#All],8,0),"")</f>
        <v/>
      </c>
      <c r="M65" s="15" t="str">
        <f>IFERROR(INDEX('Days Worked In the Year '!$A$2:$R$22,MATCH(Table2[[#This Row],[TID]],'Days Worked In the Year '!$A$2:$A$22,0),MATCH(Table2[[#This Row],[Month]],'Days Worked In the Year '!$A$2:$R$2,0)),"")</f>
        <v/>
      </c>
      <c r="P65">
        <f>IFERROR(Table2[[#This Row],[Rate]]*Table2[[#This Row],[Invoiced Days(T&amp;M only!)]],0)</f>
        <v>0</v>
      </c>
      <c r="Q65">
        <f t="shared" si="0"/>
        <v>0</v>
      </c>
    </row>
    <row r="66" spans="4:17" x14ac:dyDescent="0.25">
      <c r="D66" t="str">
        <f>IFERROR(VLOOKUP($B66,EmpRecords[#All],2,0),"")</f>
        <v/>
      </c>
      <c r="E66" s="16" t="str">
        <f>IFERROR(VLOOKUP($B66,EmpRecords[#All],3,0),"")</f>
        <v/>
      </c>
      <c r="F66" t="str">
        <f>IFERROR(VLOOKUP($B66,EmpRecords[#All],4,0),"")</f>
        <v/>
      </c>
      <c r="G66" t="str">
        <f>IFERROR(VLOOKUP($B66,EmpRecords[#All],5,0),"")</f>
        <v/>
      </c>
      <c r="H66" t="str">
        <f>IFERROR(VLOOKUP($B66,EmpRecords[#All],6,0),"")</f>
        <v/>
      </c>
      <c r="I66" t="str">
        <f>IFERROR(VLOOKUP($B66,EmpRecords[#All],7,0),"")</f>
        <v/>
      </c>
      <c r="J66" t="str">
        <f>IFERROR(VLOOKUP($B66,EmpRecords[#All],8,0),"")</f>
        <v/>
      </c>
      <c r="M66" s="15" t="str">
        <f>IFERROR(INDEX('Days Worked In the Year '!$A$2:$R$22,MATCH(Table2[[#This Row],[TID]],'Days Worked In the Year '!$A$2:$A$22,0),MATCH(Table2[[#This Row],[Month]],'Days Worked In the Year '!$A$2:$R$2,0)),"")</f>
        <v/>
      </c>
      <c r="P66">
        <f>IFERROR(Table2[[#This Row],[Rate]]*Table2[[#This Row],[Invoiced Days(T&amp;M only!)]],0)</f>
        <v>0</v>
      </c>
      <c r="Q66">
        <f t="shared" si="0"/>
        <v>0</v>
      </c>
    </row>
    <row r="67" spans="4:17" x14ac:dyDescent="0.25">
      <c r="D67" t="str">
        <f>IFERROR(VLOOKUP($B67,EmpRecords[#All],2,0),"")</f>
        <v/>
      </c>
      <c r="E67" s="16" t="str">
        <f>IFERROR(VLOOKUP($B67,EmpRecords[#All],3,0),"")</f>
        <v/>
      </c>
      <c r="F67" t="str">
        <f>IFERROR(VLOOKUP($B67,EmpRecords[#All],4,0),"")</f>
        <v/>
      </c>
      <c r="G67" t="str">
        <f>IFERROR(VLOOKUP($B67,EmpRecords[#All],5,0),"")</f>
        <v/>
      </c>
      <c r="H67" t="str">
        <f>IFERROR(VLOOKUP($B67,EmpRecords[#All],6,0),"")</f>
        <v/>
      </c>
      <c r="I67" t="str">
        <f>IFERROR(VLOOKUP($B67,EmpRecords[#All],7,0),"")</f>
        <v/>
      </c>
      <c r="J67" t="str">
        <f>IFERROR(VLOOKUP($B67,EmpRecords[#All],8,0),"")</f>
        <v/>
      </c>
      <c r="M67" s="15" t="str">
        <f>IFERROR(INDEX('Days Worked In the Year '!$A$2:$R$22,MATCH(Table2[[#This Row],[TID]],'Days Worked In the Year '!$A$2:$A$22,0),MATCH(Table2[[#This Row],[Month]],'Days Worked In the Year '!$A$2:$R$2,0)),"")</f>
        <v/>
      </c>
      <c r="P67">
        <f>IFERROR(Table2[[#This Row],[Rate]]*Table2[[#This Row],[Invoiced Days(T&amp;M only!)]],0)</f>
        <v>0</v>
      </c>
      <c r="Q67">
        <f t="shared" ref="Q67:Q130" si="1">P67+O67+N67</f>
        <v>0</v>
      </c>
    </row>
    <row r="68" spans="4:17" x14ac:dyDescent="0.25">
      <c r="D68" t="str">
        <f>IFERROR(VLOOKUP($B68,EmpRecords[#All],2,0),"")</f>
        <v/>
      </c>
      <c r="E68" s="16" t="str">
        <f>IFERROR(VLOOKUP($B68,EmpRecords[#All],3,0),"")</f>
        <v/>
      </c>
      <c r="F68" t="str">
        <f>IFERROR(VLOOKUP($B68,EmpRecords[#All],4,0),"")</f>
        <v/>
      </c>
      <c r="G68" t="str">
        <f>IFERROR(VLOOKUP($B68,EmpRecords[#All],5,0),"")</f>
        <v/>
      </c>
      <c r="H68" t="str">
        <f>IFERROR(VLOOKUP($B68,EmpRecords[#All],6,0),"")</f>
        <v/>
      </c>
      <c r="I68" t="str">
        <f>IFERROR(VLOOKUP($B68,EmpRecords[#All],7,0),"")</f>
        <v/>
      </c>
      <c r="J68" t="str">
        <f>IFERROR(VLOOKUP($B68,EmpRecords[#All],8,0),"")</f>
        <v/>
      </c>
      <c r="M68" s="15" t="str">
        <f>IFERROR(INDEX('Days Worked In the Year '!$A$2:$R$22,MATCH(Table2[[#This Row],[TID]],'Days Worked In the Year '!$A$2:$A$22,0),MATCH(Table2[[#This Row],[Month]],'Days Worked In the Year '!$A$2:$R$2,0)),"")</f>
        <v/>
      </c>
      <c r="P68">
        <f>IFERROR(Table2[[#This Row],[Rate]]*Table2[[#This Row],[Invoiced Days(T&amp;M only!)]],0)</f>
        <v>0</v>
      </c>
      <c r="Q68">
        <f t="shared" si="1"/>
        <v>0</v>
      </c>
    </row>
    <row r="69" spans="4:17" x14ac:dyDescent="0.25">
      <c r="D69" t="str">
        <f>IFERROR(VLOOKUP($B69,EmpRecords[#All],2,0),"")</f>
        <v/>
      </c>
      <c r="E69" s="16" t="str">
        <f>IFERROR(VLOOKUP($B69,EmpRecords[#All],3,0),"")</f>
        <v/>
      </c>
      <c r="F69" t="str">
        <f>IFERROR(VLOOKUP($B69,EmpRecords[#All],4,0),"")</f>
        <v/>
      </c>
      <c r="G69" t="str">
        <f>IFERROR(VLOOKUP($B69,EmpRecords[#All],5,0),"")</f>
        <v/>
      </c>
      <c r="H69" t="str">
        <f>IFERROR(VLOOKUP($B69,EmpRecords[#All],6,0),"")</f>
        <v/>
      </c>
      <c r="I69" t="str">
        <f>IFERROR(VLOOKUP($B69,EmpRecords[#All],7,0),"")</f>
        <v/>
      </c>
      <c r="J69" t="str">
        <f>IFERROR(VLOOKUP($B69,EmpRecords[#All],8,0),"")</f>
        <v/>
      </c>
      <c r="M69" s="15" t="str">
        <f>IFERROR(INDEX('Days Worked In the Year '!$A$2:$R$22,MATCH(Table2[[#This Row],[TID]],'Days Worked In the Year '!$A$2:$A$22,0),MATCH(Table2[[#This Row],[Month]],'Days Worked In the Year '!$A$2:$R$2,0)),"")</f>
        <v/>
      </c>
      <c r="P69">
        <f>IFERROR(Table2[[#This Row],[Rate]]*Table2[[#This Row],[Invoiced Days(T&amp;M only!)]],0)</f>
        <v>0</v>
      </c>
      <c r="Q69">
        <f t="shared" si="1"/>
        <v>0</v>
      </c>
    </row>
    <row r="70" spans="4:17" x14ac:dyDescent="0.25">
      <c r="D70" t="str">
        <f>IFERROR(VLOOKUP($B70,EmpRecords[#All],2,0),"")</f>
        <v/>
      </c>
      <c r="E70" s="16" t="str">
        <f>IFERROR(VLOOKUP($B70,EmpRecords[#All],3,0),"")</f>
        <v/>
      </c>
      <c r="F70" t="str">
        <f>IFERROR(VLOOKUP($B70,EmpRecords[#All],4,0),"")</f>
        <v/>
      </c>
      <c r="G70" t="str">
        <f>IFERROR(VLOOKUP($B70,EmpRecords[#All],5,0),"")</f>
        <v/>
      </c>
      <c r="H70" t="str">
        <f>IFERROR(VLOOKUP($B70,EmpRecords[#All],6,0),"")</f>
        <v/>
      </c>
      <c r="I70" t="str">
        <f>IFERROR(VLOOKUP($B70,EmpRecords[#All],7,0),"")</f>
        <v/>
      </c>
      <c r="J70" t="str">
        <f>IFERROR(VLOOKUP($B70,EmpRecords[#All],8,0),"")</f>
        <v/>
      </c>
      <c r="M70" s="15" t="str">
        <f>IFERROR(INDEX('Days Worked In the Year '!$A$2:$R$22,MATCH(Table2[[#This Row],[TID]],'Days Worked In the Year '!$A$2:$A$22,0),MATCH(Table2[[#This Row],[Month]],'Days Worked In the Year '!$A$2:$R$2,0)),"")</f>
        <v/>
      </c>
      <c r="P70">
        <f>IFERROR(Table2[[#This Row],[Rate]]*Table2[[#This Row],[Invoiced Days(T&amp;M only!)]],0)</f>
        <v>0</v>
      </c>
      <c r="Q70">
        <f t="shared" si="1"/>
        <v>0</v>
      </c>
    </row>
    <row r="71" spans="4:17" x14ac:dyDescent="0.25">
      <c r="D71" t="str">
        <f>IFERROR(VLOOKUP($B71,EmpRecords[#All],2,0),"")</f>
        <v/>
      </c>
      <c r="E71" s="16" t="str">
        <f>IFERROR(VLOOKUP($B71,EmpRecords[#All],3,0),"")</f>
        <v/>
      </c>
      <c r="F71" t="str">
        <f>IFERROR(VLOOKUP($B71,EmpRecords[#All],4,0),"")</f>
        <v/>
      </c>
      <c r="G71" t="str">
        <f>IFERROR(VLOOKUP($B71,EmpRecords[#All],5,0),"")</f>
        <v/>
      </c>
      <c r="H71" t="str">
        <f>IFERROR(VLOOKUP($B71,EmpRecords[#All],6,0),"")</f>
        <v/>
      </c>
      <c r="I71" t="str">
        <f>IFERROR(VLOOKUP($B71,EmpRecords[#All],7,0),"")</f>
        <v/>
      </c>
      <c r="J71" t="str">
        <f>IFERROR(VLOOKUP($B71,EmpRecords[#All],8,0),"")</f>
        <v/>
      </c>
      <c r="M71" s="15" t="str">
        <f>IFERROR(INDEX('Days Worked In the Year '!$A$2:$R$22,MATCH(Table2[[#This Row],[TID]],'Days Worked In the Year '!$A$2:$A$22,0),MATCH(Table2[[#This Row],[Month]],'Days Worked In the Year '!$A$2:$R$2,0)),"")</f>
        <v/>
      </c>
      <c r="P71">
        <f>IFERROR(Table2[[#This Row],[Rate]]*Table2[[#This Row],[Invoiced Days(T&amp;M only!)]],0)</f>
        <v>0</v>
      </c>
      <c r="Q71">
        <f t="shared" si="1"/>
        <v>0</v>
      </c>
    </row>
    <row r="72" spans="4:17" x14ac:dyDescent="0.25">
      <c r="D72" t="str">
        <f>IFERROR(VLOOKUP($B72,EmpRecords[#All],2,0),"")</f>
        <v/>
      </c>
      <c r="E72" s="16" t="str">
        <f>IFERROR(VLOOKUP($B72,EmpRecords[#All],3,0),"")</f>
        <v/>
      </c>
      <c r="F72" t="str">
        <f>IFERROR(VLOOKUP($B72,EmpRecords[#All],4,0),"")</f>
        <v/>
      </c>
      <c r="G72" t="str">
        <f>IFERROR(VLOOKUP($B72,EmpRecords[#All],5,0),"")</f>
        <v/>
      </c>
      <c r="H72" t="str">
        <f>IFERROR(VLOOKUP($B72,EmpRecords[#All],6,0),"")</f>
        <v/>
      </c>
      <c r="I72" t="str">
        <f>IFERROR(VLOOKUP($B72,EmpRecords[#All],7,0),"")</f>
        <v/>
      </c>
      <c r="J72" t="str">
        <f>IFERROR(VLOOKUP($B72,EmpRecords[#All],8,0),"")</f>
        <v/>
      </c>
      <c r="M72" s="15" t="str">
        <f>IFERROR(INDEX('Days Worked In the Year '!$A$2:$R$22,MATCH(Table2[[#This Row],[TID]],'Days Worked In the Year '!$A$2:$A$22,0),MATCH(Table2[[#This Row],[Month]],'Days Worked In the Year '!$A$2:$R$2,0)),"")</f>
        <v/>
      </c>
      <c r="P72">
        <f>IFERROR(Table2[[#This Row],[Rate]]*Table2[[#This Row],[Invoiced Days(T&amp;M only!)]],0)</f>
        <v>0</v>
      </c>
      <c r="Q72">
        <f t="shared" si="1"/>
        <v>0</v>
      </c>
    </row>
    <row r="73" spans="4:17" x14ac:dyDescent="0.25">
      <c r="D73" t="str">
        <f>IFERROR(VLOOKUP($B73,EmpRecords[#All],2,0),"")</f>
        <v/>
      </c>
      <c r="E73" s="16" t="str">
        <f>IFERROR(VLOOKUP($B73,EmpRecords[#All],3,0),"")</f>
        <v/>
      </c>
      <c r="F73" t="str">
        <f>IFERROR(VLOOKUP($B73,EmpRecords[#All],4,0),"")</f>
        <v/>
      </c>
      <c r="G73" t="str">
        <f>IFERROR(VLOOKUP($B73,EmpRecords[#All],5,0),"")</f>
        <v/>
      </c>
      <c r="H73" t="str">
        <f>IFERROR(VLOOKUP($B73,EmpRecords[#All],6,0),"")</f>
        <v/>
      </c>
      <c r="I73" t="str">
        <f>IFERROR(VLOOKUP($B73,EmpRecords[#All],7,0),"")</f>
        <v/>
      </c>
      <c r="J73" t="str">
        <f>IFERROR(VLOOKUP($B73,EmpRecords[#All],8,0),"")</f>
        <v/>
      </c>
      <c r="M73" s="15" t="str">
        <f>IFERROR(INDEX('Days Worked In the Year '!$A$2:$R$22,MATCH(Table2[[#This Row],[TID]],'Days Worked In the Year '!$A$2:$A$22,0),MATCH(Table2[[#This Row],[Month]],'Days Worked In the Year '!$A$2:$R$2,0)),"")</f>
        <v/>
      </c>
      <c r="P73">
        <f>IFERROR(Table2[[#This Row],[Rate]]*Table2[[#This Row],[Invoiced Days(T&amp;M only!)]],0)</f>
        <v>0</v>
      </c>
      <c r="Q73">
        <f t="shared" si="1"/>
        <v>0</v>
      </c>
    </row>
    <row r="74" spans="4:17" x14ac:dyDescent="0.25">
      <c r="D74" t="str">
        <f>IFERROR(VLOOKUP($B74,EmpRecords[#All],2,0),"")</f>
        <v/>
      </c>
      <c r="E74" s="16" t="str">
        <f>IFERROR(VLOOKUP($B74,EmpRecords[#All],3,0),"")</f>
        <v/>
      </c>
      <c r="F74" t="str">
        <f>IFERROR(VLOOKUP($B74,EmpRecords[#All],4,0),"")</f>
        <v/>
      </c>
      <c r="G74" t="str">
        <f>IFERROR(VLOOKUP($B74,EmpRecords[#All],5,0),"")</f>
        <v/>
      </c>
      <c r="H74" t="str">
        <f>IFERROR(VLOOKUP($B74,EmpRecords[#All],6,0),"")</f>
        <v/>
      </c>
      <c r="I74" t="str">
        <f>IFERROR(VLOOKUP($B74,EmpRecords[#All],7,0),"")</f>
        <v/>
      </c>
      <c r="J74" t="str">
        <f>IFERROR(VLOOKUP($B74,EmpRecords[#All],8,0),"")</f>
        <v/>
      </c>
      <c r="M74" s="15" t="str">
        <f>IFERROR(INDEX('Days Worked In the Year '!$A$2:$R$22,MATCH(Table2[[#This Row],[TID]],'Days Worked In the Year '!$A$2:$A$22,0),MATCH(Table2[[#This Row],[Month]],'Days Worked In the Year '!$A$2:$R$2,0)),"")</f>
        <v/>
      </c>
      <c r="P74">
        <f>IFERROR(Table2[[#This Row],[Rate]]*Table2[[#This Row],[Invoiced Days(T&amp;M only!)]],0)</f>
        <v>0</v>
      </c>
      <c r="Q74">
        <f t="shared" si="1"/>
        <v>0</v>
      </c>
    </row>
    <row r="75" spans="4:17" x14ac:dyDescent="0.25">
      <c r="D75" t="str">
        <f>IFERROR(VLOOKUP($B75,EmpRecords[#All],2,0),"")</f>
        <v/>
      </c>
      <c r="E75" s="16" t="str">
        <f>IFERROR(VLOOKUP($B75,EmpRecords[#All],3,0),"")</f>
        <v/>
      </c>
      <c r="F75" t="str">
        <f>IFERROR(VLOOKUP($B75,EmpRecords[#All],4,0),"")</f>
        <v/>
      </c>
      <c r="G75" t="str">
        <f>IFERROR(VLOOKUP($B75,EmpRecords[#All],5,0),"")</f>
        <v/>
      </c>
      <c r="H75" t="str">
        <f>IFERROR(VLOOKUP($B75,EmpRecords[#All],6,0),"")</f>
        <v/>
      </c>
      <c r="I75" t="str">
        <f>IFERROR(VLOOKUP($B75,EmpRecords[#All],7,0),"")</f>
        <v/>
      </c>
      <c r="J75" t="str">
        <f>IFERROR(VLOOKUP($B75,EmpRecords[#All],8,0),"")</f>
        <v/>
      </c>
      <c r="M75" s="15" t="str">
        <f>IFERROR(INDEX('Days Worked In the Year '!$A$2:$R$22,MATCH(Table2[[#This Row],[TID]],'Days Worked In the Year '!$A$2:$A$22,0),MATCH(Table2[[#This Row],[Month]],'Days Worked In the Year '!$A$2:$R$2,0)),"")</f>
        <v/>
      </c>
      <c r="P75">
        <f>IFERROR(Table2[[#This Row],[Rate]]*Table2[[#This Row],[Invoiced Days(T&amp;M only!)]],0)</f>
        <v>0</v>
      </c>
      <c r="Q75">
        <f t="shared" si="1"/>
        <v>0</v>
      </c>
    </row>
    <row r="76" spans="4:17" x14ac:dyDescent="0.25">
      <c r="D76" t="str">
        <f>IFERROR(VLOOKUP($B76,EmpRecords[#All],2,0),"")</f>
        <v/>
      </c>
      <c r="E76" s="16" t="str">
        <f>IFERROR(VLOOKUP($B76,EmpRecords[#All],3,0),"")</f>
        <v/>
      </c>
      <c r="F76" t="str">
        <f>IFERROR(VLOOKUP($B76,EmpRecords[#All],4,0),"")</f>
        <v/>
      </c>
      <c r="G76" t="str">
        <f>IFERROR(VLOOKUP($B76,EmpRecords[#All],5,0),"")</f>
        <v/>
      </c>
      <c r="H76" t="str">
        <f>IFERROR(VLOOKUP($B76,EmpRecords[#All],6,0),"")</f>
        <v/>
      </c>
      <c r="I76" t="str">
        <f>IFERROR(VLOOKUP($B76,EmpRecords[#All],7,0),"")</f>
        <v/>
      </c>
      <c r="J76" t="str">
        <f>IFERROR(VLOOKUP($B76,EmpRecords[#All],8,0),"")</f>
        <v/>
      </c>
      <c r="M76" s="15" t="str">
        <f>IFERROR(INDEX('Days Worked In the Year '!$A$2:$R$22,MATCH(Table2[[#This Row],[TID]],'Days Worked In the Year '!$A$2:$A$22,0),MATCH(Table2[[#This Row],[Month]],'Days Worked In the Year '!$A$2:$R$2,0)),"")</f>
        <v/>
      </c>
      <c r="P76">
        <f>IFERROR(Table2[[#This Row],[Rate]]*Table2[[#This Row],[Invoiced Days(T&amp;M only!)]],0)</f>
        <v>0</v>
      </c>
      <c r="Q76">
        <f t="shared" si="1"/>
        <v>0</v>
      </c>
    </row>
    <row r="77" spans="4:17" x14ac:dyDescent="0.25">
      <c r="D77" t="str">
        <f>IFERROR(VLOOKUP($B77,EmpRecords[#All],2,0),"")</f>
        <v/>
      </c>
      <c r="E77" s="16" t="str">
        <f>IFERROR(VLOOKUP($B77,EmpRecords[#All],3,0),"")</f>
        <v/>
      </c>
      <c r="F77" t="str">
        <f>IFERROR(VLOOKUP($B77,EmpRecords[#All],4,0),"")</f>
        <v/>
      </c>
      <c r="G77" t="str">
        <f>IFERROR(VLOOKUP($B77,EmpRecords[#All],5,0),"")</f>
        <v/>
      </c>
      <c r="H77" t="str">
        <f>IFERROR(VLOOKUP($B77,EmpRecords[#All],6,0),"")</f>
        <v/>
      </c>
      <c r="I77" t="str">
        <f>IFERROR(VLOOKUP($B77,EmpRecords[#All],7,0),"")</f>
        <v/>
      </c>
      <c r="J77" t="str">
        <f>IFERROR(VLOOKUP($B77,EmpRecords[#All],8,0),"")</f>
        <v/>
      </c>
      <c r="M77" s="15" t="str">
        <f>IFERROR(INDEX('Days Worked In the Year '!$A$2:$R$22,MATCH(Table2[[#This Row],[TID]],'Days Worked In the Year '!$A$2:$A$22,0),MATCH(Table2[[#This Row],[Month]],'Days Worked In the Year '!$A$2:$R$2,0)),"")</f>
        <v/>
      </c>
      <c r="P77">
        <f>IFERROR(Table2[[#This Row],[Rate]]*Table2[[#This Row],[Invoiced Days(T&amp;M only!)]],0)</f>
        <v>0</v>
      </c>
      <c r="Q77">
        <f t="shared" si="1"/>
        <v>0</v>
      </c>
    </row>
    <row r="78" spans="4:17" x14ac:dyDescent="0.25">
      <c r="D78" t="str">
        <f>IFERROR(VLOOKUP($B78,EmpRecords[#All],2,0),"")</f>
        <v/>
      </c>
      <c r="E78" s="16" t="str">
        <f>IFERROR(VLOOKUP($B78,EmpRecords[#All],3,0),"")</f>
        <v/>
      </c>
      <c r="F78" t="str">
        <f>IFERROR(VLOOKUP($B78,EmpRecords[#All],4,0),"")</f>
        <v/>
      </c>
      <c r="G78" t="str">
        <f>IFERROR(VLOOKUP($B78,EmpRecords[#All],5,0),"")</f>
        <v/>
      </c>
      <c r="H78" t="str">
        <f>IFERROR(VLOOKUP($B78,EmpRecords[#All],6,0),"")</f>
        <v/>
      </c>
      <c r="I78" t="str">
        <f>IFERROR(VLOOKUP($B78,EmpRecords[#All],7,0),"")</f>
        <v/>
      </c>
      <c r="J78" t="str">
        <f>IFERROR(VLOOKUP($B78,EmpRecords[#All],8,0),"")</f>
        <v/>
      </c>
      <c r="M78" s="15" t="str">
        <f>IFERROR(INDEX('Days Worked In the Year '!$A$2:$R$22,MATCH(Table2[[#This Row],[TID]],'Days Worked In the Year '!$A$2:$A$22,0),MATCH(Table2[[#This Row],[Month]],'Days Worked In the Year '!$A$2:$R$2,0)),"")</f>
        <v/>
      </c>
      <c r="P78">
        <f>IFERROR(Table2[[#This Row],[Rate]]*Table2[[#This Row],[Invoiced Days(T&amp;M only!)]],0)</f>
        <v>0</v>
      </c>
      <c r="Q78">
        <f t="shared" si="1"/>
        <v>0</v>
      </c>
    </row>
    <row r="79" spans="4:17" x14ac:dyDescent="0.25">
      <c r="D79" t="str">
        <f>IFERROR(VLOOKUP($B79,EmpRecords[#All],2,0),"")</f>
        <v/>
      </c>
      <c r="E79" s="16" t="str">
        <f>IFERROR(VLOOKUP($B79,EmpRecords[#All],3,0),"")</f>
        <v/>
      </c>
      <c r="F79" t="str">
        <f>IFERROR(VLOOKUP($B79,EmpRecords[#All],4,0),"")</f>
        <v/>
      </c>
      <c r="G79" t="str">
        <f>IFERROR(VLOOKUP($B79,EmpRecords[#All],5,0),"")</f>
        <v/>
      </c>
      <c r="H79" t="str">
        <f>IFERROR(VLOOKUP($B79,EmpRecords[#All],6,0),"")</f>
        <v/>
      </c>
      <c r="I79" t="str">
        <f>IFERROR(VLOOKUP($B79,EmpRecords[#All],7,0),"")</f>
        <v/>
      </c>
      <c r="J79" t="str">
        <f>IFERROR(VLOOKUP($B79,EmpRecords[#All],8,0),"")</f>
        <v/>
      </c>
      <c r="M79" s="15" t="str">
        <f>IFERROR(INDEX('Days Worked In the Year '!$A$2:$R$22,MATCH(Table2[[#This Row],[TID]],'Days Worked In the Year '!$A$2:$A$22,0),MATCH(Table2[[#This Row],[Month]],'Days Worked In the Year '!$A$2:$R$2,0)),"")</f>
        <v/>
      </c>
      <c r="P79">
        <f>IFERROR(Table2[[#This Row],[Rate]]*Table2[[#This Row],[Invoiced Days(T&amp;M only!)]],0)</f>
        <v>0</v>
      </c>
      <c r="Q79">
        <f t="shared" si="1"/>
        <v>0</v>
      </c>
    </row>
    <row r="80" spans="4:17" x14ac:dyDescent="0.25">
      <c r="D80" t="str">
        <f>IFERROR(VLOOKUP($B80,EmpRecords[#All],2,0),"")</f>
        <v/>
      </c>
      <c r="E80" s="16" t="str">
        <f>IFERROR(VLOOKUP($B80,EmpRecords[#All],3,0),"")</f>
        <v/>
      </c>
      <c r="F80" t="str">
        <f>IFERROR(VLOOKUP($B80,EmpRecords[#All],4,0),"")</f>
        <v/>
      </c>
      <c r="G80" t="str">
        <f>IFERROR(VLOOKUP($B80,EmpRecords[#All],5,0),"")</f>
        <v/>
      </c>
      <c r="H80" t="str">
        <f>IFERROR(VLOOKUP($B80,EmpRecords[#All],6,0),"")</f>
        <v/>
      </c>
      <c r="I80" t="str">
        <f>IFERROR(VLOOKUP($B80,EmpRecords[#All],7,0),"")</f>
        <v/>
      </c>
      <c r="J80" t="str">
        <f>IFERROR(VLOOKUP($B80,EmpRecords[#All],8,0),"")</f>
        <v/>
      </c>
      <c r="M80" s="15" t="str">
        <f>IFERROR(INDEX('Days Worked In the Year '!$A$2:$R$22,MATCH(Table2[[#This Row],[TID]],'Days Worked In the Year '!$A$2:$A$22,0),MATCH(Table2[[#This Row],[Month]],'Days Worked In the Year '!$A$2:$R$2,0)),"")</f>
        <v/>
      </c>
      <c r="P80">
        <f>IFERROR(Table2[[#This Row],[Rate]]*Table2[[#This Row],[Invoiced Days(T&amp;M only!)]],0)</f>
        <v>0</v>
      </c>
      <c r="Q80">
        <f t="shared" si="1"/>
        <v>0</v>
      </c>
    </row>
    <row r="81" spans="4:17" x14ac:dyDescent="0.25">
      <c r="D81" t="str">
        <f>IFERROR(VLOOKUP($B81,EmpRecords[#All],2,0),"")</f>
        <v/>
      </c>
      <c r="E81" s="16" t="str">
        <f>IFERROR(VLOOKUP($B81,EmpRecords[#All],3,0),"")</f>
        <v/>
      </c>
      <c r="F81" t="str">
        <f>IFERROR(VLOOKUP($B81,EmpRecords[#All],4,0),"")</f>
        <v/>
      </c>
      <c r="G81" t="str">
        <f>IFERROR(VLOOKUP($B81,EmpRecords[#All],5,0),"")</f>
        <v/>
      </c>
      <c r="H81" t="str">
        <f>IFERROR(VLOOKUP($B81,EmpRecords[#All],6,0),"")</f>
        <v/>
      </c>
      <c r="I81" t="str">
        <f>IFERROR(VLOOKUP($B81,EmpRecords[#All],7,0),"")</f>
        <v/>
      </c>
      <c r="J81" t="str">
        <f>IFERROR(VLOOKUP($B81,EmpRecords[#All],8,0),"")</f>
        <v/>
      </c>
      <c r="M81" s="15" t="str">
        <f>IFERROR(INDEX('Days Worked In the Year '!$A$2:$R$22,MATCH(Table2[[#This Row],[TID]],'Days Worked In the Year '!$A$2:$A$22,0),MATCH(Table2[[#This Row],[Month]],'Days Worked In the Year '!$A$2:$R$2,0)),"")</f>
        <v/>
      </c>
      <c r="P81">
        <f>IFERROR(Table2[[#This Row],[Rate]]*Table2[[#This Row],[Invoiced Days(T&amp;M only!)]],0)</f>
        <v>0</v>
      </c>
      <c r="Q81">
        <f t="shared" si="1"/>
        <v>0</v>
      </c>
    </row>
    <row r="82" spans="4:17" x14ac:dyDescent="0.25">
      <c r="D82" t="str">
        <f>IFERROR(VLOOKUP($B82,EmpRecords[#All],2,0),"")</f>
        <v/>
      </c>
      <c r="E82" s="16" t="str">
        <f>IFERROR(VLOOKUP($B82,EmpRecords[#All],3,0),"")</f>
        <v/>
      </c>
      <c r="F82" t="str">
        <f>IFERROR(VLOOKUP($B82,EmpRecords[#All],4,0),"")</f>
        <v/>
      </c>
      <c r="G82" t="str">
        <f>IFERROR(VLOOKUP($B82,EmpRecords[#All],5,0),"")</f>
        <v/>
      </c>
      <c r="H82" t="str">
        <f>IFERROR(VLOOKUP($B82,EmpRecords[#All],6,0),"")</f>
        <v/>
      </c>
      <c r="I82" t="str">
        <f>IFERROR(VLOOKUP($B82,EmpRecords[#All],7,0),"")</f>
        <v/>
      </c>
      <c r="J82" t="str">
        <f>IFERROR(VLOOKUP($B82,EmpRecords[#All],8,0),"")</f>
        <v/>
      </c>
      <c r="M82" s="15" t="str">
        <f>IFERROR(INDEX('Days Worked In the Year '!$A$2:$R$22,MATCH(Table2[[#This Row],[TID]],'Days Worked In the Year '!$A$2:$A$22,0),MATCH(Table2[[#This Row],[Month]],'Days Worked In the Year '!$A$2:$R$2,0)),"")</f>
        <v/>
      </c>
      <c r="P82">
        <f>IFERROR(Table2[[#This Row],[Rate]]*Table2[[#This Row],[Invoiced Days(T&amp;M only!)]],0)</f>
        <v>0</v>
      </c>
      <c r="Q82">
        <f t="shared" si="1"/>
        <v>0</v>
      </c>
    </row>
    <row r="83" spans="4:17" x14ac:dyDescent="0.25">
      <c r="D83" t="str">
        <f>IFERROR(VLOOKUP($B83,EmpRecords[#All],2,0),"")</f>
        <v/>
      </c>
      <c r="E83" s="16" t="str">
        <f>IFERROR(VLOOKUP($B83,EmpRecords[#All],3,0),"")</f>
        <v/>
      </c>
      <c r="F83" t="str">
        <f>IFERROR(VLOOKUP($B83,EmpRecords[#All],4,0),"")</f>
        <v/>
      </c>
      <c r="G83" t="str">
        <f>IFERROR(VLOOKUP($B83,EmpRecords[#All],5,0),"")</f>
        <v/>
      </c>
      <c r="H83" t="str">
        <f>IFERROR(VLOOKUP($B83,EmpRecords[#All],6,0),"")</f>
        <v/>
      </c>
      <c r="I83" t="str">
        <f>IFERROR(VLOOKUP($B83,EmpRecords[#All],7,0),"")</f>
        <v/>
      </c>
      <c r="J83" t="str">
        <f>IFERROR(VLOOKUP($B83,EmpRecords[#All],8,0),"")</f>
        <v/>
      </c>
      <c r="M83" s="15" t="str">
        <f>IFERROR(INDEX('Days Worked In the Year '!$A$2:$R$22,MATCH(Table2[[#This Row],[TID]],'Days Worked In the Year '!$A$2:$A$22,0),MATCH(Table2[[#This Row],[Month]],'Days Worked In the Year '!$A$2:$R$2,0)),"")</f>
        <v/>
      </c>
      <c r="P83">
        <f>IFERROR(Table2[[#This Row],[Rate]]*Table2[[#This Row],[Invoiced Days(T&amp;M only!)]],0)</f>
        <v>0</v>
      </c>
      <c r="Q83">
        <f t="shared" si="1"/>
        <v>0</v>
      </c>
    </row>
    <row r="84" spans="4:17" x14ac:dyDescent="0.25">
      <c r="D84" t="str">
        <f>IFERROR(VLOOKUP($B84,EmpRecords[#All],2,0),"")</f>
        <v/>
      </c>
      <c r="E84" s="16" t="str">
        <f>IFERROR(VLOOKUP($B84,EmpRecords[#All],3,0),"")</f>
        <v/>
      </c>
      <c r="F84" t="str">
        <f>IFERROR(VLOOKUP($B84,EmpRecords[#All],4,0),"")</f>
        <v/>
      </c>
      <c r="G84" t="str">
        <f>IFERROR(VLOOKUP($B84,EmpRecords[#All],5,0),"")</f>
        <v/>
      </c>
      <c r="H84" t="str">
        <f>IFERROR(VLOOKUP($B84,EmpRecords[#All],6,0),"")</f>
        <v/>
      </c>
      <c r="I84" t="str">
        <f>IFERROR(VLOOKUP($B84,EmpRecords[#All],7,0),"")</f>
        <v/>
      </c>
      <c r="J84" t="str">
        <f>IFERROR(VLOOKUP($B84,EmpRecords[#All],8,0),"")</f>
        <v/>
      </c>
      <c r="M84" s="15" t="str">
        <f>IFERROR(INDEX('Days Worked In the Year '!$A$2:$R$22,MATCH(Table2[[#This Row],[TID]],'Days Worked In the Year '!$A$2:$A$22,0),MATCH(Table2[[#This Row],[Month]],'Days Worked In the Year '!$A$2:$R$2,0)),"")</f>
        <v/>
      </c>
      <c r="P84">
        <f>IFERROR(Table2[[#This Row],[Rate]]*Table2[[#This Row],[Invoiced Days(T&amp;M only!)]],0)</f>
        <v>0</v>
      </c>
      <c r="Q84">
        <f t="shared" si="1"/>
        <v>0</v>
      </c>
    </row>
    <row r="85" spans="4:17" x14ac:dyDescent="0.25">
      <c r="D85" t="str">
        <f>IFERROR(VLOOKUP($B85,EmpRecords[#All],2,0),"")</f>
        <v/>
      </c>
      <c r="E85" s="16" t="str">
        <f>IFERROR(VLOOKUP($B85,EmpRecords[#All],3,0),"")</f>
        <v/>
      </c>
      <c r="F85" t="str">
        <f>IFERROR(VLOOKUP($B85,EmpRecords[#All],4,0),"")</f>
        <v/>
      </c>
      <c r="G85" t="str">
        <f>IFERROR(VLOOKUP($B85,EmpRecords[#All],5,0),"")</f>
        <v/>
      </c>
      <c r="H85" t="str">
        <f>IFERROR(VLOOKUP($B85,EmpRecords[#All],6,0),"")</f>
        <v/>
      </c>
      <c r="I85" t="str">
        <f>IFERROR(VLOOKUP($B85,EmpRecords[#All],7,0),"")</f>
        <v/>
      </c>
      <c r="J85" t="str">
        <f>IFERROR(VLOOKUP($B85,EmpRecords[#All],8,0),"")</f>
        <v/>
      </c>
      <c r="M85" s="15" t="str">
        <f>IFERROR(INDEX('Days Worked In the Year '!$A$2:$R$22,MATCH(Table2[[#This Row],[TID]],'Days Worked In the Year '!$A$2:$A$22,0),MATCH(Table2[[#This Row],[Month]],'Days Worked In the Year '!$A$2:$R$2,0)),"")</f>
        <v/>
      </c>
      <c r="P85">
        <f>IFERROR(Table2[[#This Row],[Rate]]*Table2[[#This Row],[Invoiced Days(T&amp;M only!)]],0)</f>
        <v>0</v>
      </c>
      <c r="Q85">
        <f t="shared" si="1"/>
        <v>0</v>
      </c>
    </row>
    <row r="86" spans="4:17" x14ac:dyDescent="0.25">
      <c r="D86" t="str">
        <f>IFERROR(VLOOKUP($B86,EmpRecords[#All],2,0),"")</f>
        <v/>
      </c>
      <c r="E86" s="16" t="str">
        <f>IFERROR(VLOOKUP($B86,EmpRecords[#All],3,0),"")</f>
        <v/>
      </c>
      <c r="F86" t="str">
        <f>IFERROR(VLOOKUP($B86,EmpRecords[#All],4,0),"")</f>
        <v/>
      </c>
      <c r="G86" t="str">
        <f>IFERROR(VLOOKUP($B86,EmpRecords[#All],5,0),"")</f>
        <v/>
      </c>
      <c r="H86" t="str">
        <f>IFERROR(VLOOKUP($B86,EmpRecords[#All],6,0),"")</f>
        <v/>
      </c>
      <c r="I86" t="str">
        <f>IFERROR(VLOOKUP($B86,EmpRecords[#All],7,0),"")</f>
        <v/>
      </c>
      <c r="J86" t="str">
        <f>IFERROR(VLOOKUP($B86,EmpRecords[#All],8,0),"")</f>
        <v/>
      </c>
      <c r="M86" s="15" t="str">
        <f>IFERROR(INDEX('Days Worked In the Year '!$A$2:$R$22,MATCH(Table2[[#This Row],[TID]],'Days Worked In the Year '!$A$2:$A$22,0),MATCH(Table2[[#This Row],[Month]],'Days Worked In the Year '!$A$2:$R$2,0)),"")</f>
        <v/>
      </c>
      <c r="P86">
        <f>IFERROR(Table2[[#This Row],[Rate]]*Table2[[#This Row],[Invoiced Days(T&amp;M only!)]],0)</f>
        <v>0</v>
      </c>
      <c r="Q86">
        <f t="shared" si="1"/>
        <v>0</v>
      </c>
    </row>
    <row r="87" spans="4:17" x14ac:dyDescent="0.25">
      <c r="D87" t="str">
        <f>IFERROR(VLOOKUP($B87,EmpRecords[#All],2,0),"")</f>
        <v/>
      </c>
      <c r="E87" s="16" t="str">
        <f>IFERROR(VLOOKUP($B87,EmpRecords[#All],3,0),"")</f>
        <v/>
      </c>
      <c r="F87" t="str">
        <f>IFERROR(VLOOKUP($B87,EmpRecords[#All],4,0),"")</f>
        <v/>
      </c>
      <c r="G87" t="str">
        <f>IFERROR(VLOOKUP($B87,EmpRecords[#All],5,0),"")</f>
        <v/>
      </c>
      <c r="H87" t="str">
        <f>IFERROR(VLOOKUP($B87,EmpRecords[#All],6,0),"")</f>
        <v/>
      </c>
      <c r="I87" t="str">
        <f>IFERROR(VLOOKUP($B87,EmpRecords[#All],7,0),"")</f>
        <v/>
      </c>
      <c r="J87" t="str">
        <f>IFERROR(VLOOKUP($B87,EmpRecords[#All],8,0),"")</f>
        <v/>
      </c>
      <c r="M87" s="15" t="str">
        <f>IFERROR(INDEX('Days Worked In the Year '!$A$2:$R$22,MATCH(Table2[[#This Row],[TID]],'Days Worked In the Year '!$A$2:$A$22,0),MATCH(Table2[[#This Row],[Month]],'Days Worked In the Year '!$A$2:$R$2,0)),"")</f>
        <v/>
      </c>
      <c r="P87">
        <f>IFERROR(Table2[[#This Row],[Rate]]*Table2[[#This Row],[Invoiced Days(T&amp;M only!)]],0)</f>
        <v>0</v>
      </c>
      <c r="Q87">
        <f t="shared" si="1"/>
        <v>0</v>
      </c>
    </row>
    <row r="88" spans="4:17" x14ac:dyDescent="0.25">
      <c r="D88" t="str">
        <f>IFERROR(VLOOKUP($B88,EmpRecords[#All],2,0),"")</f>
        <v/>
      </c>
      <c r="E88" s="16" t="str">
        <f>IFERROR(VLOOKUP($B88,EmpRecords[#All],3,0),"")</f>
        <v/>
      </c>
      <c r="F88" t="str">
        <f>IFERROR(VLOOKUP($B88,EmpRecords[#All],4,0),"")</f>
        <v/>
      </c>
      <c r="G88" t="str">
        <f>IFERROR(VLOOKUP($B88,EmpRecords[#All],5,0),"")</f>
        <v/>
      </c>
      <c r="H88" t="str">
        <f>IFERROR(VLOOKUP($B88,EmpRecords[#All],6,0),"")</f>
        <v/>
      </c>
      <c r="I88" t="str">
        <f>IFERROR(VLOOKUP($B88,EmpRecords[#All],7,0),"")</f>
        <v/>
      </c>
      <c r="J88" t="str">
        <f>IFERROR(VLOOKUP($B88,EmpRecords[#All],8,0),"")</f>
        <v/>
      </c>
      <c r="M88" s="15" t="str">
        <f>IFERROR(INDEX('Days Worked In the Year '!$A$2:$R$22,MATCH(Table2[[#This Row],[TID]],'Days Worked In the Year '!$A$2:$A$22,0),MATCH(Table2[[#This Row],[Month]],'Days Worked In the Year '!$A$2:$R$2,0)),"")</f>
        <v/>
      </c>
      <c r="P88">
        <f>IFERROR(Table2[[#This Row],[Rate]]*Table2[[#This Row],[Invoiced Days(T&amp;M only!)]],0)</f>
        <v>0</v>
      </c>
      <c r="Q88">
        <f t="shared" si="1"/>
        <v>0</v>
      </c>
    </row>
    <row r="89" spans="4:17" x14ac:dyDescent="0.25">
      <c r="D89" t="str">
        <f>IFERROR(VLOOKUP($B89,EmpRecords[#All],2,0),"")</f>
        <v/>
      </c>
      <c r="E89" s="16" t="str">
        <f>IFERROR(VLOOKUP($B89,EmpRecords[#All],3,0),"")</f>
        <v/>
      </c>
      <c r="F89" t="str">
        <f>IFERROR(VLOOKUP($B89,EmpRecords[#All],4,0),"")</f>
        <v/>
      </c>
      <c r="G89" t="str">
        <f>IFERROR(VLOOKUP($B89,EmpRecords[#All],5,0),"")</f>
        <v/>
      </c>
      <c r="H89" t="str">
        <f>IFERROR(VLOOKUP($B89,EmpRecords[#All],6,0),"")</f>
        <v/>
      </c>
      <c r="I89" t="str">
        <f>IFERROR(VLOOKUP($B89,EmpRecords[#All],7,0),"")</f>
        <v/>
      </c>
      <c r="J89" t="str">
        <f>IFERROR(VLOOKUP($B89,EmpRecords[#All],8,0),"")</f>
        <v/>
      </c>
      <c r="M89" s="15" t="str">
        <f>IFERROR(INDEX('Days Worked In the Year '!$A$2:$R$22,MATCH(Table2[[#This Row],[TID]],'Days Worked In the Year '!$A$2:$A$22,0),MATCH(Table2[[#This Row],[Month]],'Days Worked In the Year '!$A$2:$R$2,0)),"")</f>
        <v/>
      </c>
      <c r="P89">
        <f>IFERROR(Table2[[#This Row],[Rate]]*Table2[[#This Row],[Invoiced Days(T&amp;M only!)]],0)</f>
        <v>0</v>
      </c>
      <c r="Q89">
        <f t="shared" si="1"/>
        <v>0</v>
      </c>
    </row>
    <row r="90" spans="4:17" x14ac:dyDescent="0.25">
      <c r="D90" t="str">
        <f>IFERROR(VLOOKUP($B90,EmpRecords[#All],2,0),"")</f>
        <v/>
      </c>
      <c r="E90" s="16" t="str">
        <f>IFERROR(VLOOKUP($B90,EmpRecords[#All],3,0),"")</f>
        <v/>
      </c>
      <c r="F90" t="str">
        <f>IFERROR(VLOOKUP($B90,EmpRecords[#All],4,0),"")</f>
        <v/>
      </c>
      <c r="G90" t="str">
        <f>IFERROR(VLOOKUP($B90,EmpRecords[#All],5,0),"")</f>
        <v/>
      </c>
      <c r="H90" t="str">
        <f>IFERROR(VLOOKUP($B90,EmpRecords[#All],6,0),"")</f>
        <v/>
      </c>
      <c r="I90" t="str">
        <f>IFERROR(VLOOKUP($B90,EmpRecords[#All],7,0),"")</f>
        <v/>
      </c>
      <c r="J90" t="str">
        <f>IFERROR(VLOOKUP($B90,EmpRecords[#All],8,0),"")</f>
        <v/>
      </c>
      <c r="M90" s="15" t="str">
        <f>IFERROR(INDEX('Days Worked In the Year '!$A$2:$R$22,MATCH(Table2[[#This Row],[TID]],'Days Worked In the Year '!$A$2:$A$22,0),MATCH(Table2[[#This Row],[Month]],'Days Worked In the Year '!$A$2:$R$2,0)),"")</f>
        <v/>
      </c>
      <c r="P90">
        <f>IFERROR(Table2[[#This Row],[Rate]]*Table2[[#This Row],[Invoiced Days(T&amp;M only!)]],0)</f>
        <v>0</v>
      </c>
      <c r="Q90">
        <f t="shared" si="1"/>
        <v>0</v>
      </c>
    </row>
    <row r="91" spans="4:17" x14ac:dyDescent="0.25">
      <c r="D91" t="str">
        <f>IFERROR(VLOOKUP($B91,EmpRecords[#All],2,0),"")</f>
        <v/>
      </c>
      <c r="E91" s="16" t="str">
        <f>IFERROR(VLOOKUP($B91,EmpRecords[#All],3,0),"")</f>
        <v/>
      </c>
      <c r="F91" t="str">
        <f>IFERROR(VLOOKUP($B91,EmpRecords[#All],4,0),"")</f>
        <v/>
      </c>
      <c r="G91" t="str">
        <f>IFERROR(VLOOKUP($B91,EmpRecords[#All],5,0),"")</f>
        <v/>
      </c>
      <c r="H91" t="str">
        <f>IFERROR(VLOOKUP($B91,EmpRecords[#All],6,0),"")</f>
        <v/>
      </c>
      <c r="I91" t="str">
        <f>IFERROR(VLOOKUP($B91,EmpRecords[#All],7,0),"")</f>
        <v/>
      </c>
      <c r="J91" t="str">
        <f>IFERROR(VLOOKUP($B91,EmpRecords[#All],8,0),"")</f>
        <v/>
      </c>
      <c r="M91" s="15" t="str">
        <f>IFERROR(INDEX('Days Worked In the Year '!$A$2:$R$22,MATCH(Table2[[#This Row],[TID]],'Days Worked In the Year '!$A$2:$A$22,0),MATCH(Table2[[#This Row],[Month]],'Days Worked In the Year '!$A$2:$R$2,0)),"")</f>
        <v/>
      </c>
      <c r="P91">
        <f>IFERROR(Table2[[#This Row],[Rate]]*Table2[[#This Row],[Invoiced Days(T&amp;M only!)]],0)</f>
        <v>0</v>
      </c>
      <c r="Q91">
        <f t="shared" si="1"/>
        <v>0</v>
      </c>
    </row>
    <row r="92" spans="4:17" x14ac:dyDescent="0.25">
      <c r="D92" t="str">
        <f>IFERROR(VLOOKUP($B92,EmpRecords[#All],2,0),"")</f>
        <v/>
      </c>
      <c r="E92" s="16" t="str">
        <f>IFERROR(VLOOKUP($B92,EmpRecords[#All],3,0),"")</f>
        <v/>
      </c>
      <c r="F92" t="str">
        <f>IFERROR(VLOOKUP($B92,EmpRecords[#All],4,0),"")</f>
        <v/>
      </c>
      <c r="G92" t="str">
        <f>IFERROR(VLOOKUP($B92,EmpRecords[#All],5,0),"")</f>
        <v/>
      </c>
      <c r="H92" t="str">
        <f>IFERROR(VLOOKUP($B92,EmpRecords[#All],6,0),"")</f>
        <v/>
      </c>
      <c r="I92" t="str">
        <f>IFERROR(VLOOKUP($B92,EmpRecords[#All],7,0),"")</f>
        <v/>
      </c>
      <c r="J92" t="str">
        <f>IFERROR(VLOOKUP($B92,EmpRecords[#All],8,0),"")</f>
        <v/>
      </c>
      <c r="M92" s="15" t="str">
        <f>IFERROR(INDEX('Days Worked In the Year '!$A$2:$R$22,MATCH(Table2[[#This Row],[TID]],'Days Worked In the Year '!$A$2:$A$22,0),MATCH(Table2[[#This Row],[Month]],'Days Worked In the Year '!$A$2:$R$2,0)),"")</f>
        <v/>
      </c>
      <c r="P92">
        <f>IFERROR(Table2[[#This Row],[Rate]]*Table2[[#This Row],[Invoiced Days(T&amp;M only!)]],0)</f>
        <v>0</v>
      </c>
      <c r="Q92">
        <f t="shared" si="1"/>
        <v>0</v>
      </c>
    </row>
    <row r="93" spans="4:17" x14ac:dyDescent="0.25">
      <c r="D93" t="str">
        <f>IFERROR(VLOOKUP($B93,EmpRecords[#All],2,0),"")</f>
        <v/>
      </c>
      <c r="E93" s="16" t="str">
        <f>IFERROR(VLOOKUP($B93,EmpRecords[#All],3,0),"")</f>
        <v/>
      </c>
      <c r="F93" t="str">
        <f>IFERROR(VLOOKUP($B93,EmpRecords[#All],4,0),"")</f>
        <v/>
      </c>
      <c r="G93" t="str">
        <f>IFERROR(VLOOKUP($B93,EmpRecords[#All],5,0),"")</f>
        <v/>
      </c>
      <c r="H93" t="str">
        <f>IFERROR(VLOOKUP($B93,EmpRecords[#All],6,0),"")</f>
        <v/>
      </c>
      <c r="I93" t="str">
        <f>IFERROR(VLOOKUP($B93,EmpRecords[#All],7,0),"")</f>
        <v/>
      </c>
      <c r="J93" t="str">
        <f>IFERROR(VLOOKUP($B93,EmpRecords[#All],8,0),"")</f>
        <v/>
      </c>
      <c r="M93" s="15" t="str">
        <f>IFERROR(INDEX('Days Worked In the Year '!$A$2:$R$22,MATCH(Table2[[#This Row],[TID]],'Days Worked In the Year '!$A$2:$A$22,0),MATCH(Table2[[#This Row],[Month]],'Days Worked In the Year '!$A$2:$R$2,0)),"")</f>
        <v/>
      </c>
      <c r="P93">
        <f>IFERROR(Table2[[#This Row],[Rate]]*Table2[[#This Row],[Invoiced Days(T&amp;M only!)]],0)</f>
        <v>0</v>
      </c>
      <c r="Q93">
        <f t="shared" si="1"/>
        <v>0</v>
      </c>
    </row>
    <row r="94" spans="4:17" x14ac:dyDescent="0.25">
      <c r="D94" t="str">
        <f>IFERROR(VLOOKUP($B94,EmpRecords[#All],2,0),"")</f>
        <v/>
      </c>
      <c r="E94" s="16" t="str">
        <f>IFERROR(VLOOKUP($B94,EmpRecords[#All],3,0),"")</f>
        <v/>
      </c>
      <c r="F94" t="str">
        <f>IFERROR(VLOOKUP($B94,EmpRecords[#All],4,0),"")</f>
        <v/>
      </c>
      <c r="G94" t="str">
        <f>IFERROR(VLOOKUP($B94,EmpRecords[#All],5,0),"")</f>
        <v/>
      </c>
      <c r="H94" t="str">
        <f>IFERROR(VLOOKUP($B94,EmpRecords[#All],6,0),"")</f>
        <v/>
      </c>
      <c r="I94" t="str">
        <f>IFERROR(VLOOKUP($B94,EmpRecords[#All],7,0),"")</f>
        <v/>
      </c>
      <c r="J94" t="str">
        <f>IFERROR(VLOOKUP($B94,EmpRecords[#All],8,0),"")</f>
        <v/>
      </c>
      <c r="M94" s="15" t="str">
        <f>IFERROR(INDEX('Days Worked In the Year '!$A$2:$R$22,MATCH(Table2[[#This Row],[TID]],'Days Worked In the Year '!$A$2:$A$22,0),MATCH(Table2[[#This Row],[Month]],'Days Worked In the Year '!$A$2:$R$2,0)),"")</f>
        <v/>
      </c>
      <c r="P94">
        <f>IFERROR(Table2[[#This Row],[Rate]]*Table2[[#This Row],[Invoiced Days(T&amp;M only!)]],0)</f>
        <v>0</v>
      </c>
      <c r="Q94">
        <f t="shared" si="1"/>
        <v>0</v>
      </c>
    </row>
    <row r="95" spans="4:17" x14ac:dyDescent="0.25">
      <c r="D95" t="str">
        <f>IFERROR(VLOOKUP($B95,EmpRecords[#All],2,0),"")</f>
        <v/>
      </c>
      <c r="E95" s="16" t="str">
        <f>IFERROR(VLOOKUP($B95,EmpRecords[#All],3,0),"")</f>
        <v/>
      </c>
      <c r="F95" t="str">
        <f>IFERROR(VLOOKUP($B95,EmpRecords[#All],4,0),"")</f>
        <v/>
      </c>
      <c r="G95" t="str">
        <f>IFERROR(VLOOKUP($B95,EmpRecords[#All],5,0),"")</f>
        <v/>
      </c>
      <c r="H95" t="str">
        <f>IFERROR(VLOOKUP($B95,EmpRecords[#All],6,0),"")</f>
        <v/>
      </c>
      <c r="I95" t="str">
        <f>IFERROR(VLOOKUP($B95,EmpRecords[#All],7,0),"")</f>
        <v/>
      </c>
      <c r="J95" t="str">
        <f>IFERROR(VLOOKUP($B95,EmpRecords[#All],8,0),"")</f>
        <v/>
      </c>
      <c r="M95" s="15" t="str">
        <f>IFERROR(INDEX('Days Worked In the Year '!$A$2:$R$22,MATCH(Table2[[#This Row],[TID]],'Days Worked In the Year '!$A$2:$A$22,0),MATCH(Table2[[#This Row],[Month]],'Days Worked In the Year '!$A$2:$R$2,0)),"")</f>
        <v/>
      </c>
      <c r="P95">
        <f>IFERROR(Table2[[#This Row],[Rate]]*Table2[[#This Row],[Invoiced Days(T&amp;M only!)]],0)</f>
        <v>0</v>
      </c>
      <c r="Q95">
        <f t="shared" si="1"/>
        <v>0</v>
      </c>
    </row>
    <row r="96" spans="4:17" x14ac:dyDescent="0.25">
      <c r="D96" t="str">
        <f>IFERROR(VLOOKUP($B96,EmpRecords[#All],2,0),"")</f>
        <v/>
      </c>
      <c r="E96" s="16" t="str">
        <f>IFERROR(VLOOKUP($B96,EmpRecords[#All],3,0),"")</f>
        <v/>
      </c>
      <c r="F96" t="str">
        <f>IFERROR(VLOOKUP($B96,EmpRecords[#All],4,0),"")</f>
        <v/>
      </c>
      <c r="G96" t="str">
        <f>IFERROR(VLOOKUP($B96,EmpRecords[#All],5,0),"")</f>
        <v/>
      </c>
      <c r="H96" t="str">
        <f>IFERROR(VLOOKUP($B96,EmpRecords[#All],6,0),"")</f>
        <v/>
      </c>
      <c r="I96" t="str">
        <f>IFERROR(VLOOKUP($B96,EmpRecords[#All],7,0),"")</f>
        <v/>
      </c>
      <c r="J96" t="str">
        <f>IFERROR(VLOOKUP($B96,EmpRecords[#All],8,0),"")</f>
        <v/>
      </c>
      <c r="M96" s="15" t="str">
        <f>IFERROR(INDEX('Days Worked In the Year '!$A$2:$R$22,MATCH(Table2[[#This Row],[TID]],'Days Worked In the Year '!$A$2:$A$22,0),MATCH(Table2[[#This Row],[Month]],'Days Worked In the Year '!$A$2:$R$2,0)),"")</f>
        <v/>
      </c>
      <c r="P96">
        <f>IFERROR(Table2[[#This Row],[Rate]]*Table2[[#This Row],[Invoiced Days(T&amp;M only!)]],0)</f>
        <v>0</v>
      </c>
      <c r="Q96">
        <f t="shared" si="1"/>
        <v>0</v>
      </c>
    </row>
    <row r="97" spans="4:17" x14ac:dyDescent="0.25">
      <c r="D97" t="str">
        <f>IFERROR(VLOOKUP($B97,EmpRecords[#All],2,0),"")</f>
        <v/>
      </c>
      <c r="E97" s="16" t="str">
        <f>IFERROR(VLOOKUP($B97,EmpRecords[#All],3,0),"")</f>
        <v/>
      </c>
      <c r="F97" t="str">
        <f>IFERROR(VLOOKUP($B97,EmpRecords[#All],4,0),"")</f>
        <v/>
      </c>
      <c r="G97" t="str">
        <f>IFERROR(VLOOKUP($B97,EmpRecords[#All],5,0),"")</f>
        <v/>
      </c>
      <c r="H97" t="str">
        <f>IFERROR(VLOOKUP($B97,EmpRecords[#All],6,0),"")</f>
        <v/>
      </c>
      <c r="I97" t="str">
        <f>IFERROR(VLOOKUP($B97,EmpRecords[#All],7,0),"")</f>
        <v/>
      </c>
      <c r="J97" t="str">
        <f>IFERROR(VLOOKUP($B97,EmpRecords[#All],8,0),"")</f>
        <v/>
      </c>
      <c r="M97" s="15" t="str">
        <f>IFERROR(INDEX('Days Worked In the Year '!$A$2:$R$22,MATCH(Table2[[#This Row],[TID]],'Days Worked In the Year '!$A$2:$A$22,0),MATCH(Table2[[#This Row],[Month]],'Days Worked In the Year '!$A$2:$R$2,0)),"")</f>
        <v/>
      </c>
      <c r="P97">
        <f>IFERROR(Table2[[#This Row],[Rate]]*Table2[[#This Row],[Invoiced Days(T&amp;M only!)]],0)</f>
        <v>0</v>
      </c>
      <c r="Q97">
        <f t="shared" si="1"/>
        <v>0</v>
      </c>
    </row>
    <row r="98" spans="4:17" x14ac:dyDescent="0.25">
      <c r="D98" t="str">
        <f>IFERROR(VLOOKUP($B98,EmpRecords[#All],2,0),"")</f>
        <v/>
      </c>
      <c r="E98" s="16" t="str">
        <f>IFERROR(VLOOKUP($B98,EmpRecords[#All],3,0),"")</f>
        <v/>
      </c>
      <c r="F98" t="str">
        <f>IFERROR(VLOOKUP($B98,EmpRecords[#All],4,0),"")</f>
        <v/>
      </c>
      <c r="G98" t="str">
        <f>IFERROR(VLOOKUP($B98,EmpRecords[#All],5,0),"")</f>
        <v/>
      </c>
      <c r="H98" t="str">
        <f>IFERROR(VLOOKUP($B98,EmpRecords[#All],6,0),"")</f>
        <v/>
      </c>
      <c r="I98" t="str">
        <f>IFERROR(VLOOKUP($B98,EmpRecords[#All],7,0),"")</f>
        <v/>
      </c>
      <c r="J98" t="str">
        <f>IFERROR(VLOOKUP($B98,EmpRecords[#All],8,0),"")</f>
        <v/>
      </c>
      <c r="M98" s="15" t="str">
        <f>IFERROR(INDEX('Days Worked In the Year '!$A$2:$R$22,MATCH(Table2[[#This Row],[TID]],'Days Worked In the Year '!$A$2:$A$22,0),MATCH(Table2[[#This Row],[Month]],'Days Worked In the Year '!$A$2:$R$2,0)),"")</f>
        <v/>
      </c>
      <c r="P98">
        <f>IFERROR(Table2[[#This Row],[Rate]]*Table2[[#This Row],[Invoiced Days(T&amp;M only!)]],0)</f>
        <v>0</v>
      </c>
      <c r="Q98">
        <f t="shared" si="1"/>
        <v>0</v>
      </c>
    </row>
    <row r="99" spans="4:17" x14ac:dyDescent="0.25">
      <c r="D99" t="str">
        <f>IFERROR(VLOOKUP($B99,EmpRecords[#All],2,0),"")</f>
        <v/>
      </c>
      <c r="E99" s="16" t="str">
        <f>IFERROR(VLOOKUP($B99,EmpRecords[#All],3,0),"")</f>
        <v/>
      </c>
      <c r="F99" t="str">
        <f>IFERROR(VLOOKUP($B99,EmpRecords[#All],4,0),"")</f>
        <v/>
      </c>
      <c r="G99" t="str">
        <f>IFERROR(VLOOKUP($B99,EmpRecords[#All],5,0),"")</f>
        <v/>
      </c>
      <c r="H99" t="str">
        <f>IFERROR(VLOOKUP($B99,EmpRecords[#All],6,0),"")</f>
        <v/>
      </c>
      <c r="I99" t="str">
        <f>IFERROR(VLOOKUP($B99,EmpRecords[#All],7,0),"")</f>
        <v/>
      </c>
      <c r="J99" t="str">
        <f>IFERROR(VLOOKUP($B99,EmpRecords[#All],8,0),"")</f>
        <v/>
      </c>
      <c r="M99" s="15" t="str">
        <f>IFERROR(INDEX('Days Worked In the Year '!$A$2:$R$22,MATCH(Table2[[#This Row],[TID]],'Days Worked In the Year '!$A$2:$A$22,0),MATCH(Table2[[#This Row],[Month]],'Days Worked In the Year '!$A$2:$R$2,0)),"")</f>
        <v/>
      </c>
      <c r="P99">
        <f>IFERROR(Table2[[#This Row],[Rate]]*Table2[[#This Row],[Invoiced Days(T&amp;M only!)]],0)</f>
        <v>0</v>
      </c>
      <c r="Q99">
        <f t="shared" si="1"/>
        <v>0</v>
      </c>
    </row>
    <row r="100" spans="4:17" x14ac:dyDescent="0.25">
      <c r="D100" t="str">
        <f>IFERROR(VLOOKUP($B100,EmpRecords[#All],2,0),"")</f>
        <v/>
      </c>
      <c r="E100" s="16" t="str">
        <f>IFERROR(VLOOKUP($B100,EmpRecords[#All],3,0),"")</f>
        <v/>
      </c>
      <c r="F100" t="str">
        <f>IFERROR(VLOOKUP($B100,EmpRecords[#All],4,0),"")</f>
        <v/>
      </c>
      <c r="G100" t="str">
        <f>IFERROR(VLOOKUP($B100,EmpRecords[#All],5,0),"")</f>
        <v/>
      </c>
      <c r="H100" t="str">
        <f>IFERROR(VLOOKUP($B100,EmpRecords[#All],6,0),"")</f>
        <v/>
      </c>
      <c r="I100" t="str">
        <f>IFERROR(VLOOKUP($B100,EmpRecords[#All],7,0),"")</f>
        <v/>
      </c>
      <c r="J100" t="str">
        <f>IFERROR(VLOOKUP($B100,EmpRecords[#All],8,0),"")</f>
        <v/>
      </c>
      <c r="M100" s="15" t="str">
        <f>IFERROR(INDEX('Days Worked In the Year '!$A$2:$R$22,MATCH(Table2[[#This Row],[TID]],'Days Worked In the Year '!$A$2:$A$22,0),MATCH(Table2[[#This Row],[Month]],'Days Worked In the Year '!$A$2:$R$2,0)),"")</f>
        <v/>
      </c>
      <c r="P100">
        <f>IFERROR(Table2[[#This Row],[Rate]]*Table2[[#This Row],[Invoiced Days(T&amp;M only!)]],0)</f>
        <v>0</v>
      </c>
      <c r="Q100">
        <f t="shared" si="1"/>
        <v>0</v>
      </c>
    </row>
    <row r="101" spans="4:17" x14ac:dyDescent="0.25">
      <c r="D101" t="str">
        <f>IFERROR(VLOOKUP($B101,EmpRecords[#All],2,0),"")</f>
        <v/>
      </c>
      <c r="E101" s="16" t="str">
        <f>IFERROR(VLOOKUP($B101,EmpRecords[#All],3,0),"")</f>
        <v/>
      </c>
      <c r="F101" t="str">
        <f>IFERROR(VLOOKUP($B101,EmpRecords[#All],4,0),"")</f>
        <v/>
      </c>
      <c r="G101" t="str">
        <f>IFERROR(VLOOKUP($B101,EmpRecords[#All],5,0),"")</f>
        <v/>
      </c>
      <c r="H101" t="str">
        <f>IFERROR(VLOOKUP($B101,EmpRecords[#All],6,0),"")</f>
        <v/>
      </c>
      <c r="I101" t="str">
        <f>IFERROR(VLOOKUP($B101,EmpRecords[#All],7,0),"")</f>
        <v/>
      </c>
      <c r="J101" t="str">
        <f>IFERROR(VLOOKUP($B101,EmpRecords[#All],8,0),"")</f>
        <v/>
      </c>
      <c r="M101" s="15" t="str">
        <f>IFERROR(INDEX('Days Worked In the Year '!$A$2:$R$22,MATCH(Table2[[#This Row],[TID]],'Days Worked In the Year '!$A$2:$A$22,0),MATCH(Table2[[#This Row],[Month]],'Days Worked In the Year '!$A$2:$R$2,0)),"")</f>
        <v/>
      </c>
      <c r="P101">
        <f>IFERROR(Table2[[#This Row],[Rate]]*Table2[[#This Row],[Invoiced Days(T&amp;M only!)]],0)</f>
        <v>0</v>
      </c>
      <c r="Q101">
        <f t="shared" si="1"/>
        <v>0</v>
      </c>
    </row>
    <row r="102" spans="4:17" x14ac:dyDescent="0.25">
      <c r="D102" t="str">
        <f>IFERROR(VLOOKUP($B102,EmpRecords[#All],2,0),"")</f>
        <v/>
      </c>
      <c r="E102" s="16" t="str">
        <f>IFERROR(VLOOKUP($B102,EmpRecords[#All],3,0),"")</f>
        <v/>
      </c>
      <c r="F102" t="str">
        <f>IFERROR(VLOOKUP($B102,EmpRecords[#All],4,0),"")</f>
        <v/>
      </c>
      <c r="G102" t="str">
        <f>IFERROR(VLOOKUP($B102,EmpRecords[#All],5,0),"")</f>
        <v/>
      </c>
      <c r="H102" t="str">
        <f>IFERROR(VLOOKUP($B102,EmpRecords[#All],6,0),"")</f>
        <v/>
      </c>
      <c r="I102" t="str">
        <f>IFERROR(VLOOKUP($B102,EmpRecords[#All],7,0),"")</f>
        <v/>
      </c>
      <c r="J102" t="str">
        <f>IFERROR(VLOOKUP($B102,EmpRecords[#All],8,0),"")</f>
        <v/>
      </c>
      <c r="M102" s="15" t="str">
        <f>IFERROR(INDEX('Days Worked In the Year '!$A$2:$R$22,MATCH(Table2[[#This Row],[TID]],'Days Worked In the Year '!$A$2:$A$22,0),MATCH(Table2[[#This Row],[Month]],'Days Worked In the Year '!$A$2:$R$2,0)),"")</f>
        <v/>
      </c>
      <c r="P102">
        <f>IFERROR(Table2[[#This Row],[Rate]]*Table2[[#This Row],[Invoiced Days(T&amp;M only!)]],0)</f>
        <v>0</v>
      </c>
      <c r="Q102">
        <f t="shared" si="1"/>
        <v>0</v>
      </c>
    </row>
    <row r="103" spans="4:17" x14ac:dyDescent="0.25">
      <c r="D103" t="str">
        <f>IFERROR(VLOOKUP($B103,EmpRecords[#All],2,0),"")</f>
        <v/>
      </c>
      <c r="E103" s="16" t="str">
        <f>IFERROR(VLOOKUP($B103,EmpRecords[#All],3,0),"")</f>
        <v/>
      </c>
      <c r="F103" t="str">
        <f>IFERROR(VLOOKUP($B103,EmpRecords[#All],4,0),"")</f>
        <v/>
      </c>
      <c r="G103" t="str">
        <f>IFERROR(VLOOKUP($B103,EmpRecords[#All],5,0),"")</f>
        <v/>
      </c>
      <c r="H103" t="str">
        <f>IFERROR(VLOOKUP($B103,EmpRecords[#All],6,0),"")</f>
        <v/>
      </c>
      <c r="I103" t="str">
        <f>IFERROR(VLOOKUP($B103,EmpRecords[#All],7,0),"")</f>
        <v/>
      </c>
      <c r="J103" t="str">
        <f>IFERROR(VLOOKUP($B103,EmpRecords[#All],8,0),"")</f>
        <v/>
      </c>
      <c r="M103" s="15" t="str">
        <f>IFERROR(INDEX('Days Worked In the Year '!$A$2:$R$22,MATCH(Table2[[#This Row],[TID]],'Days Worked In the Year '!$A$2:$A$22,0),MATCH(Table2[[#This Row],[Month]],'Days Worked In the Year '!$A$2:$R$2,0)),"")</f>
        <v/>
      </c>
      <c r="P103">
        <f>IFERROR(Table2[[#This Row],[Rate]]*Table2[[#This Row],[Invoiced Days(T&amp;M only!)]],0)</f>
        <v>0</v>
      </c>
      <c r="Q103">
        <f t="shared" si="1"/>
        <v>0</v>
      </c>
    </row>
    <row r="104" spans="4:17" x14ac:dyDescent="0.25">
      <c r="D104" t="str">
        <f>IFERROR(VLOOKUP($B104,EmpRecords[#All],2,0),"")</f>
        <v/>
      </c>
      <c r="E104" s="16" t="str">
        <f>IFERROR(VLOOKUP($B104,EmpRecords[#All],3,0),"")</f>
        <v/>
      </c>
      <c r="F104" t="str">
        <f>IFERROR(VLOOKUP($B104,EmpRecords[#All],4,0),"")</f>
        <v/>
      </c>
      <c r="G104" t="str">
        <f>IFERROR(VLOOKUP($B104,EmpRecords[#All],5,0),"")</f>
        <v/>
      </c>
      <c r="H104" t="str">
        <f>IFERROR(VLOOKUP($B104,EmpRecords[#All],6,0),"")</f>
        <v/>
      </c>
      <c r="I104" t="str">
        <f>IFERROR(VLOOKUP($B104,EmpRecords[#All],7,0),"")</f>
        <v/>
      </c>
      <c r="J104" t="str">
        <f>IFERROR(VLOOKUP($B104,EmpRecords[#All],8,0),"")</f>
        <v/>
      </c>
      <c r="M104" s="15" t="str">
        <f>IFERROR(INDEX('Days Worked In the Year '!$A$2:$R$22,MATCH(Table2[[#This Row],[TID]],'Days Worked In the Year '!$A$2:$A$22,0),MATCH(Table2[[#This Row],[Month]],'Days Worked In the Year '!$A$2:$R$2,0)),"")</f>
        <v/>
      </c>
      <c r="P104">
        <f>IFERROR(Table2[[#This Row],[Rate]]*Table2[[#This Row],[Invoiced Days(T&amp;M only!)]],0)</f>
        <v>0</v>
      </c>
      <c r="Q104">
        <f t="shared" si="1"/>
        <v>0</v>
      </c>
    </row>
    <row r="105" spans="4:17" x14ac:dyDescent="0.25">
      <c r="D105" t="str">
        <f>IFERROR(VLOOKUP($B105,EmpRecords[#All],2,0),"")</f>
        <v/>
      </c>
      <c r="E105" s="16" t="str">
        <f>IFERROR(VLOOKUP($B105,EmpRecords[#All],3,0),"")</f>
        <v/>
      </c>
      <c r="F105" t="str">
        <f>IFERROR(VLOOKUP($B105,EmpRecords[#All],4,0),"")</f>
        <v/>
      </c>
      <c r="G105" t="str">
        <f>IFERROR(VLOOKUP($B105,EmpRecords[#All],5,0),"")</f>
        <v/>
      </c>
      <c r="H105" t="str">
        <f>IFERROR(VLOOKUP($B105,EmpRecords[#All],6,0),"")</f>
        <v/>
      </c>
      <c r="I105" t="str">
        <f>IFERROR(VLOOKUP($B105,EmpRecords[#All],7,0),"")</f>
        <v/>
      </c>
      <c r="J105" t="str">
        <f>IFERROR(VLOOKUP($B105,EmpRecords[#All],8,0),"")</f>
        <v/>
      </c>
      <c r="M105" s="15" t="str">
        <f>IFERROR(INDEX('Days Worked In the Year '!$A$2:$R$22,MATCH(Table2[[#This Row],[TID]],'Days Worked In the Year '!$A$2:$A$22,0),MATCH(Table2[[#This Row],[Month]],'Days Worked In the Year '!$A$2:$R$2,0)),"")</f>
        <v/>
      </c>
      <c r="P105">
        <f>IFERROR(Table2[[#This Row],[Rate]]*Table2[[#This Row],[Invoiced Days(T&amp;M only!)]],0)</f>
        <v>0</v>
      </c>
      <c r="Q105">
        <f t="shared" si="1"/>
        <v>0</v>
      </c>
    </row>
    <row r="106" spans="4:17" x14ac:dyDescent="0.25">
      <c r="D106" t="str">
        <f>IFERROR(VLOOKUP($B106,EmpRecords[#All],2,0),"")</f>
        <v/>
      </c>
      <c r="E106" s="16" t="str">
        <f>IFERROR(VLOOKUP($B106,EmpRecords[#All],3,0),"")</f>
        <v/>
      </c>
      <c r="F106" t="str">
        <f>IFERROR(VLOOKUP($B106,EmpRecords[#All],4,0),"")</f>
        <v/>
      </c>
      <c r="G106" t="str">
        <f>IFERROR(VLOOKUP($B106,EmpRecords[#All],5,0),"")</f>
        <v/>
      </c>
      <c r="H106" t="str">
        <f>IFERROR(VLOOKUP($B106,EmpRecords[#All],6,0),"")</f>
        <v/>
      </c>
      <c r="I106" t="str">
        <f>IFERROR(VLOOKUP($B106,EmpRecords[#All],7,0),"")</f>
        <v/>
      </c>
      <c r="J106" t="str">
        <f>IFERROR(VLOOKUP($B106,EmpRecords[#All],8,0),"")</f>
        <v/>
      </c>
      <c r="M106" s="15" t="str">
        <f>IFERROR(INDEX('Days Worked In the Year '!$A$2:$R$22,MATCH(Table2[[#This Row],[TID]],'Days Worked In the Year '!$A$2:$A$22,0),MATCH(Table2[[#This Row],[Month]],'Days Worked In the Year '!$A$2:$R$2,0)),"")</f>
        <v/>
      </c>
      <c r="P106">
        <f>IFERROR(Table2[[#This Row],[Rate]]*Table2[[#This Row],[Invoiced Days(T&amp;M only!)]],0)</f>
        <v>0</v>
      </c>
      <c r="Q106">
        <f t="shared" si="1"/>
        <v>0</v>
      </c>
    </row>
    <row r="107" spans="4:17" x14ac:dyDescent="0.25">
      <c r="D107" t="str">
        <f>IFERROR(VLOOKUP($B107,EmpRecords[#All],2,0),"")</f>
        <v/>
      </c>
      <c r="E107" s="16" t="str">
        <f>IFERROR(VLOOKUP($B107,EmpRecords[#All],3,0),"")</f>
        <v/>
      </c>
      <c r="F107" t="str">
        <f>IFERROR(VLOOKUP($B107,EmpRecords[#All],4,0),"")</f>
        <v/>
      </c>
      <c r="G107" t="str">
        <f>IFERROR(VLOOKUP($B107,EmpRecords[#All],5,0),"")</f>
        <v/>
      </c>
      <c r="H107" t="str">
        <f>IFERROR(VLOOKUP($B107,EmpRecords[#All],6,0),"")</f>
        <v/>
      </c>
      <c r="I107" t="str">
        <f>IFERROR(VLOOKUP($B107,EmpRecords[#All],7,0),"")</f>
        <v/>
      </c>
      <c r="J107" t="str">
        <f>IFERROR(VLOOKUP($B107,EmpRecords[#All],8,0),"")</f>
        <v/>
      </c>
      <c r="M107" s="15" t="str">
        <f>IFERROR(INDEX('Days Worked In the Year '!$A$2:$R$22,MATCH(Table2[[#This Row],[TID]],'Days Worked In the Year '!$A$2:$A$22,0),MATCH(Table2[[#This Row],[Month]],'Days Worked In the Year '!$A$2:$R$2,0)),"")</f>
        <v/>
      </c>
      <c r="P107">
        <f>IFERROR(Table2[[#This Row],[Rate]]*Table2[[#This Row],[Invoiced Days(T&amp;M only!)]],0)</f>
        <v>0</v>
      </c>
      <c r="Q107">
        <f t="shared" si="1"/>
        <v>0</v>
      </c>
    </row>
    <row r="108" spans="4:17" x14ac:dyDescent="0.25">
      <c r="D108" t="str">
        <f>IFERROR(VLOOKUP($B108,EmpRecords[#All],2,0),"")</f>
        <v/>
      </c>
      <c r="E108" s="16" t="str">
        <f>IFERROR(VLOOKUP($B108,EmpRecords[#All],3,0),"")</f>
        <v/>
      </c>
      <c r="F108" t="str">
        <f>IFERROR(VLOOKUP($B108,EmpRecords[#All],4,0),"")</f>
        <v/>
      </c>
      <c r="G108" t="str">
        <f>IFERROR(VLOOKUP($B108,EmpRecords[#All],5,0),"")</f>
        <v/>
      </c>
      <c r="H108" t="str">
        <f>IFERROR(VLOOKUP($B108,EmpRecords[#All],6,0),"")</f>
        <v/>
      </c>
      <c r="I108" t="str">
        <f>IFERROR(VLOOKUP($B108,EmpRecords[#All],7,0),"")</f>
        <v/>
      </c>
      <c r="J108" t="str">
        <f>IFERROR(VLOOKUP($B108,EmpRecords[#All],8,0),"")</f>
        <v/>
      </c>
      <c r="M108" s="15" t="str">
        <f>IFERROR(INDEX('Days Worked In the Year '!$A$2:$R$22,MATCH(Table2[[#This Row],[TID]],'Days Worked In the Year '!$A$2:$A$22,0),MATCH(Table2[[#This Row],[Month]],'Days Worked In the Year '!$A$2:$R$2,0)),"")</f>
        <v/>
      </c>
      <c r="P108">
        <f>IFERROR(Table2[[#This Row],[Rate]]*Table2[[#This Row],[Invoiced Days(T&amp;M only!)]],0)</f>
        <v>0</v>
      </c>
      <c r="Q108">
        <f t="shared" si="1"/>
        <v>0</v>
      </c>
    </row>
    <row r="109" spans="4:17" x14ac:dyDescent="0.25">
      <c r="D109" t="str">
        <f>IFERROR(VLOOKUP($B109,EmpRecords[#All],2,0),"")</f>
        <v/>
      </c>
      <c r="E109" s="16" t="str">
        <f>IFERROR(VLOOKUP($B109,EmpRecords[#All],3,0),"")</f>
        <v/>
      </c>
      <c r="F109" t="str">
        <f>IFERROR(VLOOKUP($B109,EmpRecords[#All],4,0),"")</f>
        <v/>
      </c>
      <c r="G109" t="str">
        <f>IFERROR(VLOOKUP($B109,EmpRecords[#All],5,0),"")</f>
        <v/>
      </c>
      <c r="H109" t="str">
        <f>IFERROR(VLOOKUP($B109,EmpRecords[#All],6,0),"")</f>
        <v/>
      </c>
      <c r="I109" t="str">
        <f>IFERROR(VLOOKUP($B109,EmpRecords[#All],7,0),"")</f>
        <v/>
      </c>
      <c r="J109" t="str">
        <f>IFERROR(VLOOKUP($B109,EmpRecords[#All],8,0),"")</f>
        <v/>
      </c>
      <c r="M109" s="15" t="str">
        <f>IFERROR(INDEX('Days Worked In the Year '!$A$2:$R$22,MATCH(Table2[[#This Row],[TID]],'Days Worked In the Year '!$A$2:$A$22,0),MATCH(Table2[[#This Row],[Month]],'Days Worked In the Year '!$A$2:$R$2,0)),"")</f>
        <v/>
      </c>
      <c r="P109">
        <f>IFERROR(Table2[[#This Row],[Rate]]*Table2[[#This Row],[Invoiced Days(T&amp;M only!)]],0)</f>
        <v>0</v>
      </c>
      <c r="Q109">
        <f t="shared" si="1"/>
        <v>0</v>
      </c>
    </row>
    <row r="110" spans="4:17" x14ac:dyDescent="0.25">
      <c r="D110" t="str">
        <f>IFERROR(VLOOKUP($B110,EmpRecords[#All],2,0),"")</f>
        <v/>
      </c>
      <c r="E110" s="16" t="str">
        <f>IFERROR(VLOOKUP($B110,EmpRecords[#All],3,0),"")</f>
        <v/>
      </c>
      <c r="F110" t="str">
        <f>IFERROR(VLOOKUP($B110,EmpRecords[#All],4,0),"")</f>
        <v/>
      </c>
      <c r="G110" t="str">
        <f>IFERROR(VLOOKUP($B110,EmpRecords[#All],5,0),"")</f>
        <v/>
      </c>
      <c r="H110" t="str">
        <f>IFERROR(VLOOKUP($B110,EmpRecords[#All],6,0),"")</f>
        <v/>
      </c>
      <c r="I110" t="str">
        <f>IFERROR(VLOOKUP($B110,EmpRecords[#All],7,0),"")</f>
        <v/>
      </c>
      <c r="J110" t="str">
        <f>IFERROR(VLOOKUP($B110,EmpRecords[#All],8,0),"")</f>
        <v/>
      </c>
      <c r="M110" s="15" t="str">
        <f>IFERROR(INDEX('Days Worked In the Year '!$A$2:$R$22,MATCH(Table2[[#This Row],[TID]],'Days Worked In the Year '!$A$2:$A$22,0),MATCH(Table2[[#This Row],[Month]],'Days Worked In the Year '!$A$2:$R$2,0)),"")</f>
        <v/>
      </c>
      <c r="P110">
        <f>IFERROR(Table2[[#This Row],[Rate]]*Table2[[#This Row],[Invoiced Days(T&amp;M only!)]],0)</f>
        <v>0</v>
      </c>
      <c r="Q110">
        <f t="shared" si="1"/>
        <v>0</v>
      </c>
    </row>
    <row r="111" spans="4:17" x14ac:dyDescent="0.25">
      <c r="D111" t="str">
        <f>IFERROR(VLOOKUP($B111,EmpRecords[#All],2,0),"")</f>
        <v/>
      </c>
      <c r="E111" s="16" t="str">
        <f>IFERROR(VLOOKUP($B111,EmpRecords[#All],3,0),"")</f>
        <v/>
      </c>
      <c r="F111" t="str">
        <f>IFERROR(VLOOKUP($B111,EmpRecords[#All],4,0),"")</f>
        <v/>
      </c>
      <c r="G111" t="str">
        <f>IFERROR(VLOOKUP($B111,EmpRecords[#All],5,0),"")</f>
        <v/>
      </c>
      <c r="H111" t="str">
        <f>IFERROR(VLOOKUP($B111,EmpRecords[#All],6,0),"")</f>
        <v/>
      </c>
      <c r="I111" t="str">
        <f>IFERROR(VLOOKUP($B111,EmpRecords[#All],7,0),"")</f>
        <v/>
      </c>
      <c r="J111" t="str">
        <f>IFERROR(VLOOKUP($B111,EmpRecords[#All],8,0),"")</f>
        <v/>
      </c>
      <c r="M111" s="15" t="str">
        <f>IFERROR(INDEX('Days Worked In the Year '!$A$2:$R$22,MATCH(Table2[[#This Row],[TID]],'Days Worked In the Year '!$A$2:$A$22,0),MATCH(Table2[[#This Row],[Month]],'Days Worked In the Year '!$A$2:$R$2,0)),"")</f>
        <v/>
      </c>
      <c r="P111">
        <f>IFERROR(Table2[[#This Row],[Rate]]*Table2[[#This Row],[Invoiced Days(T&amp;M only!)]],0)</f>
        <v>0</v>
      </c>
      <c r="Q111">
        <f t="shared" si="1"/>
        <v>0</v>
      </c>
    </row>
    <row r="112" spans="4:17" x14ac:dyDescent="0.25">
      <c r="D112" t="str">
        <f>IFERROR(VLOOKUP($B112,EmpRecords[#All],2,0),"")</f>
        <v/>
      </c>
      <c r="E112" s="16" t="str">
        <f>IFERROR(VLOOKUP($B112,EmpRecords[#All],3,0),"")</f>
        <v/>
      </c>
      <c r="F112" t="str">
        <f>IFERROR(VLOOKUP($B112,EmpRecords[#All],4,0),"")</f>
        <v/>
      </c>
      <c r="G112" t="str">
        <f>IFERROR(VLOOKUP($B112,EmpRecords[#All],5,0),"")</f>
        <v/>
      </c>
      <c r="H112" t="str">
        <f>IFERROR(VLOOKUP($B112,EmpRecords[#All],6,0),"")</f>
        <v/>
      </c>
      <c r="I112" t="str">
        <f>IFERROR(VLOOKUP($B112,EmpRecords[#All],7,0),"")</f>
        <v/>
      </c>
      <c r="J112" t="str">
        <f>IFERROR(VLOOKUP($B112,EmpRecords[#All],8,0),"")</f>
        <v/>
      </c>
      <c r="M112" s="15" t="str">
        <f>IFERROR(INDEX('Days Worked In the Year '!$A$2:$R$22,MATCH(Table2[[#This Row],[TID]],'Days Worked In the Year '!$A$2:$A$22,0),MATCH(Table2[[#This Row],[Month]],'Days Worked In the Year '!$A$2:$R$2,0)),"")</f>
        <v/>
      </c>
      <c r="P112">
        <f>IFERROR(Table2[[#This Row],[Rate]]*Table2[[#This Row],[Invoiced Days(T&amp;M only!)]],0)</f>
        <v>0</v>
      </c>
      <c r="Q112">
        <f t="shared" si="1"/>
        <v>0</v>
      </c>
    </row>
    <row r="113" spans="4:17" x14ac:dyDescent="0.25">
      <c r="D113" t="str">
        <f>IFERROR(VLOOKUP($B113,EmpRecords[#All],2,0),"")</f>
        <v/>
      </c>
      <c r="E113" s="16" t="str">
        <f>IFERROR(VLOOKUP($B113,EmpRecords[#All],3,0),"")</f>
        <v/>
      </c>
      <c r="F113" t="str">
        <f>IFERROR(VLOOKUP($B113,EmpRecords[#All],4,0),"")</f>
        <v/>
      </c>
      <c r="G113" t="str">
        <f>IFERROR(VLOOKUP($B113,EmpRecords[#All],5,0),"")</f>
        <v/>
      </c>
      <c r="H113" t="str">
        <f>IFERROR(VLOOKUP($B113,EmpRecords[#All],6,0),"")</f>
        <v/>
      </c>
      <c r="I113" t="str">
        <f>IFERROR(VLOOKUP($B113,EmpRecords[#All],7,0),"")</f>
        <v/>
      </c>
      <c r="J113" t="str">
        <f>IFERROR(VLOOKUP($B113,EmpRecords[#All],8,0),"")</f>
        <v/>
      </c>
      <c r="M113" s="15" t="str">
        <f>IFERROR(INDEX('Days Worked In the Year '!$A$2:$R$22,MATCH(Table2[[#This Row],[TID]],'Days Worked In the Year '!$A$2:$A$22,0),MATCH(Table2[[#This Row],[Month]],'Days Worked In the Year '!$A$2:$R$2,0)),"")</f>
        <v/>
      </c>
      <c r="P113">
        <f>IFERROR(Table2[[#This Row],[Rate]]*Table2[[#This Row],[Invoiced Days(T&amp;M only!)]],0)</f>
        <v>0</v>
      </c>
      <c r="Q113">
        <f t="shared" si="1"/>
        <v>0</v>
      </c>
    </row>
    <row r="114" spans="4:17" x14ac:dyDescent="0.25">
      <c r="D114" t="str">
        <f>IFERROR(VLOOKUP($B114,EmpRecords[#All],2,0),"")</f>
        <v/>
      </c>
      <c r="E114" s="16" t="str">
        <f>IFERROR(VLOOKUP($B114,EmpRecords[#All],3,0),"")</f>
        <v/>
      </c>
      <c r="F114" t="str">
        <f>IFERROR(VLOOKUP($B114,EmpRecords[#All],4,0),"")</f>
        <v/>
      </c>
      <c r="G114" t="str">
        <f>IFERROR(VLOOKUP($B114,EmpRecords[#All],5,0),"")</f>
        <v/>
      </c>
      <c r="H114" t="str">
        <f>IFERROR(VLOOKUP($B114,EmpRecords[#All],6,0),"")</f>
        <v/>
      </c>
      <c r="I114" t="str">
        <f>IFERROR(VLOOKUP($B114,EmpRecords[#All],7,0),"")</f>
        <v/>
      </c>
      <c r="J114" t="str">
        <f>IFERROR(VLOOKUP($B114,EmpRecords[#All],8,0),"")</f>
        <v/>
      </c>
      <c r="M114" s="15" t="str">
        <f>IFERROR(INDEX('Days Worked In the Year '!$A$2:$R$22,MATCH(Table2[[#This Row],[TID]],'Days Worked In the Year '!$A$2:$A$22,0),MATCH(Table2[[#This Row],[Month]],'Days Worked In the Year '!$A$2:$R$2,0)),"")</f>
        <v/>
      </c>
      <c r="P114">
        <f>IFERROR(Table2[[#This Row],[Rate]]*Table2[[#This Row],[Invoiced Days(T&amp;M only!)]],0)</f>
        <v>0</v>
      </c>
      <c r="Q114">
        <f t="shared" si="1"/>
        <v>0</v>
      </c>
    </row>
    <row r="115" spans="4:17" x14ac:dyDescent="0.25">
      <c r="D115" t="str">
        <f>IFERROR(VLOOKUP($B115,EmpRecords[#All],2,0),"")</f>
        <v/>
      </c>
      <c r="E115" s="16" t="str">
        <f>IFERROR(VLOOKUP($B115,EmpRecords[#All],3,0),"")</f>
        <v/>
      </c>
      <c r="F115" t="str">
        <f>IFERROR(VLOOKUP($B115,EmpRecords[#All],4,0),"")</f>
        <v/>
      </c>
      <c r="G115" t="str">
        <f>IFERROR(VLOOKUP($B115,EmpRecords[#All],5,0),"")</f>
        <v/>
      </c>
      <c r="H115" t="str">
        <f>IFERROR(VLOOKUP($B115,EmpRecords[#All],6,0),"")</f>
        <v/>
      </c>
      <c r="I115" t="str">
        <f>IFERROR(VLOOKUP($B115,EmpRecords[#All],7,0),"")</f>
        <v/>
      </c>
      <c r="J115" t="str">
        <f>IFERROR(VLOOKUP($B115,EmpRecords[#All],8,0),"")</f>
        <v/>
      </c>
      <c r="M115" s="15" t="str">
        <f>IFERROR(INDEX('Days Worked In the Year '!$A$2:$R$22,MATCH(Table2[[#This Row],[TID]],'Days Worked In the Year '!$A$2:$A$22,0),MATCH(Table2[[#This Row],[Month]],'Days Worked In the Year '!$A$2:$R$2,0)),"")</f>
        <v/>
      </c>
      <c r="P115">
        <f>IFERROR(Table2[[#This Row],[Rate]]*Table2[[#This Row],[Invoiced Days(T&amp;M only!)]],0)</f>
        <v>0</v>
      </c>
      <c r="Q115">
        <f t="shared" si="1"/>
        <v>0</v>
      </c>
    </row>
    <row r="116" spans="4:17" x14ac:dyDescent="0.25">
      <c r="D116" t="str">
        <f>IFERROR(VLOOKUP($B116,EmpRecords[#All],2,0),"")</f>
        <v/>
      </c>
      <c r="E116" s="16" t="str">
        <f>IFERROR(VLOOKUP($B116,EmpRecords[#All],3,0),"")</f>
        <v/>
      </c>
      <c r="F116" t="str">
        <f>IFERROR(VLOOKUP($B116,EmpRecords[#All],4,0),"")</f>
        <v/>
      </c>
      <c r="G116" t="str">
        <f>IFERROR(VLOOKUP($B116,EmpRecords[#All],5,0),"")</f>
        <v/>
      </c>
      <c r="H116" t="str">
        <f>IFERROR(VLOOKUP($B116,EmpRecords[#All],6,0),"")</f>
        <v/>
      </c>
      <c r="I116" t="str">
        <f>IFERROR(VLOOKUP($B116,EmpRecords[#All],7,0),"")</f>
        <v/>
      </c>
      <c r="J116" t="str">
        <f>IFERROR(VLOOKUP($B116,EmpRecords[#All],8,0),"")</f>
        <v/>
      </c>
      <c r="M116" s="15" t="str">
        <f>IFERROR(INDEX('Days Worked In the Year '!$A$2:$R$22,MATCH(Table2[[#This Row],[TID]],'Days Worked In the Year '!$A$2:$A$22,0),MATCH(Table2[[#This Row],[Month]],'Days Worked In the Year '!$A$2:$R$2,0)),"")</f>
        <v/>
      </c>
      <c r="P116">
        <f>IFERROR(Table2[[#This Row],[Rate]]*Table2[[#This Row],[Invoiced Days(T&amp;M only!)]],0)</f>
        <v>0</v>
      </c>
      <c r="Q116">
        <f t="shared" si="1"/>
        <v>0</v>
      </c>
    </row>
    <row r="117" spans="4:17" x14ac:dyDescent="0.25">
      <c r="D117" t="str">
        <f>IFERROR(VLOOKUP($B117,EmpRecords[#All],2,0),"")</f>
        <v/>
      </c>
      <c r="E117" s="16" t="str">
        <f>IFERROR(VLOOKUP($B117,EmpRecords[#All],3,0),"")</f>
        <v/>
      </c>
      <c r="F117" t="str">
        <f>IFERROR(VLOOKUP($B117,EmpRecords[#All],4,0),"")</f>
        <v/>
      </c>
      <c r="G117" t="str">
        <f>IFERROR(VLOOKUP($B117,EmpRecords[#All],5,0),"")</f>
        <v/>
      </c>
      <c r="H117" t="str">
        <f>IFERROR(VLOOKUP($B117,EmpRecords[#All],6,0),"")</f>
        <v/>
      </c>
      <c r="I117" t="str">
        <f>IFERROR(VLOOKUP($B117,EmpRecords[#All],7,0),"")</f>
        <v/>
      </c>
      <c r="J117" t="str">
        <f>IFERROR(VLOOKUP($B117,EmpRecords[#All],8,0),"")</f>
        <v/>
      </c>
      <c r="M117" s="15" t="str">
        <f>IFERROR(INDEX('Days Worked In the Year '!$A$2:$R$22,MATCH(Table2[[#This Row],[TID]],'Days Worked In the Year '!$A$2:$A$22,0),MATCH(Table2[[#This Row],[Month]],'Days Worked In the Year '!$A$2:$R$2,0)),"")</f>
        <v/>
      </c>
      <c r="P117">
        <f>IFERROR(Table2[[#This Row],[Rate]]*Table2[[#This Row],[Invoiced Days(T&amp;M only!)]],0)</f>
        <v>0</v>
      </c>
      <c r="Q117">
        <f t="shared" si="1"/>
        <v>0</v>
      </c>
    </row>
    <row r="118" spans="4:17" x14ac:dyDescent="0.25">
      <c r="D118" t="str">
        <f>IFERROR(VLOOKUP($B118,EmpRecords[#All],2,0),"")</f>
        <v/>
      </c>
      <c r="E118" s="16" t="str">
        <f>IFERROR(VLOOKUP($B118,EmpRecords[#All],3,0),"")</f>
        <v/>
      </c>
      <c r="F118" t="str">
        <f>IFERROR(VLOOKUP($B118,EmpRecords[#All],4,0),"")</f>
        <v/>
      </c>
      <c r="G118" t="str">
        <f>IFERROR(VLOOKUP($B118,EmpRecords[#All],5,0),"")</f>
        <v/>
      </c>
      <c r="H118" t="str">
        <f>IFERROR(VLOOKUP($B118,EmpRecords[#All],6,0),"")</f>
        <v/>
      </c>
      <c r="I118" t="str">
        <f>IFERROR(VLOOKUP($B118,EmpRecords[#All],7,0),"")</f>
        <v/>
      </c>
      <c r="J118" t="str">
        <f>IFERROR(VLOOKUP($B118,EmpRecords[#All],8,0),"")</f>
        <v/>
      </c>
      <c r="M118" s="15" t="str">
        <f>IFERROR(INDEX('Days Worked In the Year '!$A$2:$R$22,MATCH(Table2[[#This Row],[TID]],'Days Worked In the Year '!$A$2:$A$22,0),MATCH(Table2[[#This Row],[Month]],'Days Worked In the Year '!$A$2:$R$2,0)),"")</f>
        <v/>
      </c>
      <c r="P118">
        <f>IFERROR(Table2[[#This Row],[Rate]]*Table2[[#This Row],[Invoiced Days(T&amp;M only!)]],0)</f>
        <v>0</v>
      </c>
      <c r="Q118">
        <f t="shared" si="1"/>
        <v>0</v>
      </c>
    </row>
    <row r="119" spans="4:17" x14ac:dyDescent="0.25">
      <c r="D119" t="str">
        <f>IFERROR(VLOOKUP($B119,EmpRecords[#All],2,0),"")</f>
        <v/>
      </c>
      <c r="E119" s="16" t="str">
        <f>IFERROR(VLOOKUP($B119,EmpRecords[#All],3,0),"")</f>
        <v/>
      </c>
      <c r="F119" t="str">
        <f>IFERROR(VLOOKUP($B119,EmpRecords[#All],4,0),"")</f>
        <v/>
      </c>
      <c r="G119" t="str">
        <f>IFERROR(VLOOKUP($B119,EmpRecords[#All],5,0),"")</f>
        <v/>
      </c>
      <c r="H119" t="str">
        <f>IFERROR(VLOOKUP($B119,EmpRecords[#All],6,0),"")</f>
        <v/>
      </c>
      <c r="I119" t="str">
        <f>IFERROR(VLOOKUP($B119,EmpRecords[#All],7,0),"")</f>
        <v/>
      </c>
      <c r="J119" t="str">
        <f>IFERROR(VLOOKUP($B119,EmpRecords[#All],8,0),"")</f>
        <v/>
      </c>
      <c r="M119" s="15" t="str">
        <f>IFERROR(INDEX('Days Worked In the Year '!$A$2:$R$22,MATCH(Table2[[#This Row],[TID]],'Days Worked In the Year '!$A$2:$A$22,0),MATCH(Table2[[#This Row],[Month]],'Days Worked In the Year '!$A$2:$R$2,0)),"")</f>
        <v/>
      </c>
      <c r="P119">
        <f>IFERROR(Table2[[#This Row],[Rate]]*Table2[[#This Row],[Invoiced Days(T&amp;M only!)]],0)</f>
        <v>0</v>
      </c>
      <c r="Q119">
        <f t="shared" si="1"/>
        <v>0</v>
      </c>
    </row>
    <row r="120" spans="4:17" x14ac:dyDescent="0.25">
      <c r="D120" t="str">
        <f>IFERROR(VLOOKUP($B120,EmpRecords[#All],2,0),"")</f>
        <v/>
      </c>
      <c r="E120" s="16" t="str">
        <f>IFERROR(VLOOKUP($B120,EmpRecords[#All],3,0),"")</f>
        <v/>
      </c>
      <c r="F120" t="str">
        <f>IFERROR(VLOOKUP($B120,EmpRecords[#All],4,0),"")</f>
        <v/>
      </c>
      <c r="G120" t="str">
        <f>IFERROR(VLOOKUP($B120,EmpRecords[#All],5,0),"")</f>
        <v/>
      </c>
      <c r="H120" t="str">
        <f>IFERROR(VLOOKUP($B120,EmpRecords[#All],6,0),"")</f>
        <v/>
      </c>
      <c r="I120" t="str">
        <f>IFERROR(VLOOKUP($B120,EmpRecords[#All],7,0),"")</f>
        <v/>
      </c>
      <c r="J120" t="str">
        <f>IFERROR(VLOOKUP($B120,EmpRecords[#All],8,0),"")</f>
        <v/>
      </c>
      <c r="M120" s="15" t="str">
        <f>IFERROR(INDEX('Days Worked In the Year '!$A$2:$R$22,MATCH(Table2[[#This Row],[TID]],'Days Worked In the Year '!$A$2:$A$22,0),MATCH(Table2[[#This Row],[Month]],'Days Worked In the Year '!$A$2:$R$2,0)),"")</f>
        <v/>
      </c>
      <c r="P120">
        <f>IFERROR(Table2[[#This Row],[Rate]]*Table2[[#This Row],[Invoiced Days(T&amp;M only!)]],0)</f>
        <v>0</v>
      </c>
      <c r="Q120">
        <f t="shared" si="1"/>
        <v>0</v>
      </c>
    </row>
    <row r="121" spans="4:17" x14ac:dyDescent="0.25">
      <c r="D121" t="str">
        <f>IFERROR(VLOOKUP($B121,EmpRecords[#All],2,0),"")</f>
        <v/>
      </c>
      <c r="E121" s="16" t="str">
        <f>IFERROR(VLOOKUP($B121,EmpRecords[#All],3,0),"")</f>
        <v/>
      </c>
      <c r="F121" t="str">
        <f>IFERROR(VLOOKUP($B121,EmpRecords[#All],4,0),"")</f>
        <v/>
      </c>
      <c r="G121" t="str">
        <f>IFERROR(VLOOKUP($B121,EmpRecords[#All],5,0),"")</f>
        <v/>
      </c>
      <c r="H121" t="str">
        <f>IFERROR(VLOOKUP($B121,EmpRecords[#All],6,0),"")</f>
        <v/>
      </c>
      <c r="I121" t="str">
        <f>IFERROR(VLOOKUP($B121,EmpRecords[#All],7,0),"")</f>
        <v/>
      </c>
      <c r="J121" t="str">
        <f>IFERROR(VLOOKUP($B121,EmpRecords[#All],8,0),"")</f>
        <v/>
      </c>
      <c r="M121" s="15" t="str">
        <f>IFERROR(INDEX('Days Worked In the Year '!$A$2:$R$22,MATCH(Table2[[#This Row],[TID]],'Days Worked In the Year '!$A$2:$A$22,0),MATCH(Table2[[#This Row],[Month]],'Days Worked In the Year '!$A$2:$R$2,0)),"")</f>
        <v/>
      </c>
      <c r="P121">
        <f>IFERROR(Table2[[#This Row],[Rate]]*Table2[[#This Row],[Invoiced Days(T&amp;M only!)]],0)</f>
        <v>0</v>
      </c>
      <c r="Q121">
        <f t="shared" si="1"/>
        <v>0</v>
      </c>
    </row>
    <row r="122" spans="4:17" x14ac:dyDescent="0.25">
      <c r="D122" t="str">
        <f>IFERROR(VLOOKUP($B122,EmpRecords[#All],2,0),"")</f>
        <v/>
      </c>
      <c r="E122" s="16" t="str">
        <f>IFERROR(VLOOKUP($B122,EmpRecords[#All],3,0),"")</f>
        <v/>
      </c>
      <c r="F122" t="str">
        <f>IFERROR(VLOOKUP($B122,EmpRecords[#All],4,0),"")</f>
        <v/>
      </c>
      <c r="G122" t="str">
        <f>IFERROR(VLOOKUP($B122,EmpRecords[#All],5,0),"")</f>
        <v/>
      </c>
      <c r="H122" t="str">
        <f>IFERROR(VLOOKUP($B122,EmpRecords[#All],6,0),"")</f>
        <v/>
      </c>
      <c r="I122" t="str">
        <f>IFERROR(VLOOKUP($B122,EmpRecords[#All],7,0),"")</f>
        <v/>
      </c>
      <c r="J122" t="str">
        <f>IFERROR(VLOOKUP($B122,EmpRecords[#All],8,0),"")</f>
        <v/>
      </c>
      <c r="M122" s="15" t="str">
        <f>IFERROR(INDEX('Days Worked In the Year '!$A$2:$R$22,MATCH(Table2[[#This Row],[TID]],'Days Worked In the Year '!$A$2:$A$22,0),MATCH(Table2[[#This Row],[Month]],'Days Worked In the Year '!$A$2:$R$2,0)),"")</f>
        <v/>
      </c>
      <c r="P122">
        <f>IFERROR(Table2[[#This Row],[Rate]]*Table2[[#This Row],[Invoiced Days(T&amp;M only!)]],0)</f>
        <v>0</v>
      </c>
      <c r="Q122">
        <f t="shared" si="1"/>
        <v>0</v>
      </c>
    </row>
    <row r="123" spans="4:17" x14ac:dyDescent="0.25">
      <c r="D123" t="str">
        <f>IFERROR(VLOOKUP($B123,EmpRecords[#All],2,0),"")</f>
        <v/>
      </c>
      <c r="E123" s="16" t="str">
        <f>IFERROR(VLOOKUP($B123,EmpRecords[#All],3,0),"")</f>
        <v/>
      </c>
      <c r="F123" t="str">
        <f>IFERROR(VLOOKUP($B123,EmpRecords[#All],4,0),"")</f>
        <v/>
      </c>
      <c r="G123" t="str">
        <f>IFERROR(VLOOKUP($B123,EmpRecords[#All],5,0),"")</f>
        <v/>
      </c>
      <c r="H123" t="str">
        <f>IFERROR(VLOOKUP($B123,EmpRecords[#All],6,0),"")</f>
        <v/>
      </c>
      <c r="I123" t="str">
        <f>IFERROR(VLOOKUP($B123,EmpRecords[#All],7,0),"")</f>
        <v/>
      </c>
      <c r="J123" t="str">
        <f>IFERROR(VLOOKUP($B123,EmpRecords[#All],8,0),"")</f>
        <v/>
      </c>
      <c r="M123" s="15" t="str">
        <f>IFERROR(INDEX('Days Worked In the Year '!$A$2:$R$22,MATCH(Table2[[#This Row],[TID]],'Days Worked In the Year '!$A$2:$A$22,0),MATCH(Table2[[#This Row],[Month]],'Days Worked In the Year '!$A$2:$R$2,0)),"")</f>
        <v/>
      </c>
      <c r="P123">
        <f>IFERROR(Table2[[#This Row],[Rate]]*Table2[[#This Row],[Invoiced Days(T&amp;M only!)]],0)</f>
        <v>0</v>
      </c>
      <c r="Q123">
        <f t="shared" si="1"/>
        <v>0</v>
      </c>
    </row>
    <row r="124" spans="4:17" x14ac:dyDescent="0.25">
      <c r="D124" t="str">
        <f>IFERROR(VLOOKUP($B124,EmpRecords[#All],2,0),"")</f>
        <v/>
      </c>
      <c r="E124" s="16" t="str">
        <f>IFERROR(VLOOKUP($B124,EmpRecords[#All],3,0),"")</f>
        <v/>
      </c>
      <c r="F124" t="str">
        <f>IFERROR(VLOOKUP($B124,EmpRecords[#All],4,0),"")</f>
        <v/>
      </c>
      <c r="G124" t="str">
        <f>IFERROR(VLOOKUP($B124,EmpRecords[#All],5,0),"")</f>
        <v/>
      </c>
      <c r="H124" t="str">
        <f>IFERROR(VLOOKUP($B124,EmpRecords[#All],6,0),"")</f>
        <v/>
      </c>
      <c r="I124" t="str">
        <f>IFERROR(VLOOKUP($B124,EmpRecords[#All],7,0),"")</f>
        <v/>
      </c>
      <c r="J124" t="str">
        <f>IFERROR(VLOOKUP($B124,EmpRecords[#All],8,0),"")</f>
        <v/>
      </c>
      <c r="M124" s="15" t="str">
        <f>IFERROR(INDEX('Days Worked In the Year '!$A$2:$R$22,MATCH(Table2[[#This Row],[TID]],'Days Worked In the Year '!$A$2:$A$22,0),MATCH(Table2[[#This Row],[Month]],'Days Worked In the Year '!$A$2:$R$2,0)),"")</f>
        <v/>
      </c>
      <c r="P124">
        <f>IFERROR(Table2[[#This Row],[Rate]]*Table2[[#This Row],[Invoiced Days(T&amp;M only!)]],0)</f>
        <v>0</v>
      </c>
      <c r="Q124">
        <f t="shared" si="1"/>
        <v>0</v>
      </c>
    </row>
    <row r="125" spans="4:17" x14ac:dyDescent="0.25">
      <c r="D125" t="str">
        <f>IFERROR(VLOOKUP($B125,EmpRecords[#All],2,0),"")</f>
        <v/>
      </c>
      <c r="E125" s="16" t="str">
        <f>IFERROR(VLOOKUP($B125,EmpRecords[#All],3,0),"")</f>
        <v/>
      </c>
      <c r="F125" t="str">
        <f>IFERROR(VLOOKUP($B125,EmpRecords[#All],4,0),"")</f>
        <v/>
      </c>
      <c r="G125" t="str">
        <f>IFERROR(VLOOKUP($B125,EmpRecords[#All],5,0),"")</f>
        <v/>
      </c>
      <c r="H125" t="str">
        <f>IFERROR(VLOOKUP($B125,EmpRecords[#All],6,0),"")</f>
        <v/>
      </c>
      <c r="I125" t="str">
        <f>IFERROR(VLOOKUP($B125,EmpRecords[#All],7,0),"")</f>
        <v/>
      </c>
      <c r="J125" t="str">
        <f>IFERROR(VLOOKUP($B125,EmpRecords[#All],8,0),"")</f>
        <v/>
      </c>
      <c r="M125" s="15" t="str">
        <f>IFERROR(INDEX('Days Worked In the Year '!$A$2:$R$22,MATCH(Table2[[#This Row],[TID]],'Days Worked In the Year '!$A$2:$A$22,0),MATCH(Table2[[#This Row],[Month]],'Days Worked In the Year '!$A$2:$R$2,0)),"")</f>
        <v/>
      </c>
      <c r="P125">
        <f>IFERROR(Table2[[#This Row],[Rate]]*Table2[[#This Row],[Invoiced Days(T&amp;M only!)]],0)</f>
        <v>0</v>
      </c>
      <c r="Q125">
        <f t="shared" si="1"/>
        <v>0</v>
      </c>
    </row>
    <row r="126" spans="4:17" x14ac:dyDescent="0.25">
      <c r="D126" t="str">
        <f>IFERROR(VLOOKUP($B126,EmpRecords[#All],2,0),"")</f>
        <v/>
      </c>
      <c r="E126" s="16" t="str">
        <f>IFERROR(VLOOKUP($B126,EmpRecords[#All],3,0),"")</f>
        <v/>
      </c>
      <c r="F126" t="str">
        <f>IFERROR(VLOOKUP($B126,EmpRecords[#All],4,0),"")</f>
        <v/>
      </c>
      <c r="G126" t="str">
        <f>IFERROR(VLOOKUP($B126,EmpRecords[#All],5,0),"")</f>
        <v/>
      </c>
      <c r="H126" t="str">
        <f>IFERROR(VLOOKUP($B126,EmpRecords[#All],6,0),"")</f>
        <v/>
      </c>
      <c r="I126" t="str">
        <f>IFERROR(VLOOKUP($B126,EmpRecords[#All],7,0),"")</f>
        <v/>
      </c>
      <c r="J126" t="str">
        <f>IFERROR(VLOOKUP($B126,EmpRecords[#All],8,0),"")</f>
        <v/>
      </c>
      <c r="M126" s="15" t="str">
        <f>IFERROR(INDEX('Days Worked In the Year '!$A$2:$R$22,MATCH(Table2[[#This Row],[TID]],'Days Worked In the Year '!$A$2:$A$22,0),MATCH(Table2[[#This Row],[Month]],'Days Worked In the Year '!$A$2:$R$2,0)),"")</f>
        <v/>
      </c>
      <c r="P126">
        <f>IFERROR(Table2[[#This Row],[Rate]]*Table2[[#This Row],[Invoiced Days(T&amp;M only!)]],0)</f>
        <v>0</v>
      </c>
      <c r="Q126">
        <f t="shared" si="1"/>
        <v>0</v>
      </c>
    </row>
    <row r="127" spans="4:17" x14ac:dyDescent="0.25">
      <c r="D127" t="str">
        <f>IFERROR(VLOOKUP($B127,EmpRecords[#All],2,0),"")</f>
        <v/>
      </c>
      <c r="E127" s="16" t="str">
        <f>IFERROR(VLOOKUP($B127,EmpRecords[#All],3,0),"")</f>
        <v/>
      </c>
      <c r="F127" t="str">
        <f>IFERROR(VLOOKUP($B127,EmpRecords[#All],4,0),"")</f>
        <v/>
      </c>
      <c r="G127" t="str">
        <f>IFERROR(VLOOKUP($B127,EmpRecords[#All],5,0),"")</f>
        <v/>
      </c>
      <c r="H127" t="str">
        <f>IFERROR(VLOOKUP($B127,EmpRecords[#All],6,0),"")</f>
        <v/>
      </c>
      <c r="I127" t="str">
        <f>IFERROR(VLOOKUP($B127,EmpRecords[#All],7,0),"")</f>
        <v/>
      </c>
      <c r="J127" t="str">
        <f>IFERROR(VLOOKUP($B127,EmpRecords[#All],8,0),"")</f>
        <v/>
      </c>
      <c r="M127" s="15" t="str">
        <f>IFERROR(INDEX('Days Worked In the Year '!$A$2:$R$22,MATCH(Table2[[#This Row],[TID]],'Days Worked In the Year '!$A$2:$A$22,0),MATCH(Table2[[#This Row],[Month]],'Days Worked In the Year '!$A$2:$R$2,0)),"")</f>
        <v/>
      </c>
      <c r="P127">
        <f>IFERROR(Table2[[#This Row],[Rate]]*Table2[[#This Row],[Invoiced Days(T&amp;M only!)]],0)</f>
        <v>0</v>
      </c>
      <c r="Q127">
        <f t="shared" si="1"/>
        <v>0</v>
      </c>
    </row>
    <row r="128" spans="4:17" x14ac:dyDescent="0.25">
      <c r="D128" t="str">
        <f>IFERROR(VLOOKUP($B128,EmpRecords[#All],2,0),"")</f>
        <v/>
      </c>
      <c r="E128" s="16" t="str">
        <f>IFERROR(VLOOKUP($B128,EmpRecords[#All],3,0),"")</f>
        <v/>
      </c>
      <c r="F128" t="str">
        <f>IFERROR(VLOOKUP($B128,EmpRecords[#All],4,0),"")</f>
        <v/>
      </c>
      <c r="G128" t="str">
        <f>IFERROR(VLOOKUP($B128,EmpRecords[#All],5,0),"")</f>
        <v/>
      </c>
      <c r="H128" t="str">
        <f>IFERROR(VLOOKUP($B128,EmpRecords[#All],6,0),"")</f>
        <v/>
      </c>
      <c r="I128" t="str">
        <f>IFERROR(VLOOKUP($B128,EmpRecords[#All],7,0),"")</f>
        <v/>
      </c>
      <c r="J128" t="str">
        <f>IFERROR(VLOOKUP($B128,EmpRecords[#All],8,0),"")</f>
        <v/>
      </c>
      <c r="M128" s="15" t="str">
        <f>IFERROR(INDEX('Days Worked In the Year '!$A$2:$R$22,MATCH(Table2[[#This Row],[TID]],'Days Worked In the Year '!$A$2:$A$22,0),MATCH(Table2[[#This Row],[Month]],'Days Worked In the Year '!$A$2:$R$2,0)),"")</f>
        <v/>
      </c>
      <c r="P128">
        <f>IFERROR(Table2[[#This Row],[Rate]]*Table2[[#This Row],[Invoiced Days(T&amp;M only!)]],0)</f>
        <v>0</v>
      </c>
      <c r="Q128">
        <f t="shared" si="1"/>
        <v>0</v>
      </c>
    </row>
    <row r="129" spans="4:17" x14ac:dyDescent="0.25">
      <c r="D129" t="str">
        <f>IFERROR(VLOOKUP($B129,EmpRecords[#All],2,0),"")</f>
        <v/>
      </c>
      <c r="E129" s="16" t="str">
        <f>IFERROR(VLOOKUP($B129,EmpRecords[#All],3,0),"")</f>
        <v/>
      </c>
      <c r="F129" t="str">
        <f>IFERROR(VLOOKUP($B129,EmpRecords[#All],4,0),"")</f>
        <v/>
      </c>
      <c r="G129" t="str">
        <f>IFERROR(VLOOKUP($B129,EmpRecords[#All],5,0),"")</f>
        <v/>
      </c>
      <c r="H129" t="str">
        <f>IFERROR(VLOOKUP($B129,EmpRecords[#All],6,0),"")</f>
        <v/>
      </c>
      <c r="I129" t="str">
        <f>IFERROR(VLOOKUP($B129,EmpRecords[#All],7,0),"")</f>
        <v/>
      </c>
      <c r="J129" t="str">
        <f>IFERROR(VLOOKUP($B129,EmpRecords[#All],8,0),"")</f>
        <v/>
      </c>
      <c r="M129" s="15" t="str">
        <f>IFERROR(INDEX('Days Worked In the Year '!$A$2:$R$22,MATCH(Table2[[#This Row],[TID]],'Days Worked In the Year '!$A$2:$A$22,0),MATCH(Table2[[#This Row],[Month]],'Days Worked In the Year '!$A$2:$R$2,0)),"")</f>
        <v/>
      </c>
      <c r="P129">
        <f>IFERROR(Table2[[#This Row],[Rate]]*Table2[[#This Row],[Invoiced Days(T&amp;M only!)]],0)</f>
        <v>0</v>
      </c>
      <c r="Q129">
        <f t="shared" si="1"/>
        <v>0</v>
      </c>
    </row>
    <row r="130" spans="4:17" x14ac:dyDescent="0.25">
      <c r="D130" t="str">
        <f>IFERROR(VLOOKUP($B130,EmpRecords[#All],2,0),"")</f>
        <v/>
      </c>
      <c r="E130" s="16" t="str">
        <f>IFERROR(VLOOKUP($B130,EmpRecords[#All],3,0),"")</f>
        <v/>
      </c>
      <c r="F130" t="str">
        <f>IFERROR(VLOOKUP($B130,EmpRecords[#All],4,0),"")</f>
        <v/>
      </c>
      <c r="G130" t="str">
        <f>IFERROR(VLOOKUP($B130,EmpRecords[#All],5,0),"")</f>
        <v/>
      </c>
      <c r="H130" t="str">
        <f>IFERROR(VLOOKUP($B130,EmpRecords[#All],6,0),"")</f>
        <v/>
      </c>
      <c r="I130" t="str">
        <f>IFERROR(VLOOKUP($B130,EmpRecords[#All],7,0),"")</f>
        <v/>
      </c>
      <c r="J130" t="str">
        <f>IFERROR(VLOOKUP($B130,EmpRecords[#All],8,0),"")</f>
        <v/>
      </c>
      <c r="M130" s="15" t="str">
        <f>IFERROR(INDEX('Days Worked In the Year '!$A$2:$R$22,MATCH(Table2[[#This Row],[TID]],'Days Worked In the Year '!$A$2:$A$22,0),MATCH(Table2[[#This Row],[Month]],'Days Worked In the Year '!$A$2:$R$2,0)),"")</f>
        <v/>
      </c>
      <c r="P130">
        <f>IFERROR(Table2[[#This Row],[Rate]]*Table2[[#This Row],[Invoiced Days(T&amp;M only!)]],0)</f>
        <v>0</v>
      </c>
      <c r="Q130">
        <f t="shared" si="1"/>
        <v>0</v>
      </c>
    </row>
    <row r="131" spans="4:17" x14ac:dyDescent="0.25">
      <c r="D131" t="str">
        <f>IFERROR(VLOOKUP($B131,EmpRecords[#All],2,0),"")</f>
        <v/>
      </c>
      <c r="E131" s="16" t="str">
        <f>IFERROR(VLOOKUP($B131,EmpRecords[#All],3,0),"")</f>
        <v/>
      </c>
      <c r="F131" t="str">
        <f>IFERROR(VLOOKUP($B131,EmpRecords[#All],4,0),"")</f>
        <v/>
      </c>
      <c r="G131" t="str">
        <f>IFERROR(VLOOKUP($B131,EmpRecords[#All],5,0),"")</f>
        <v/>
      </c>
      <c r="H131" t="str">
        <f>IFERROR(VLOOKUP($B131,EmpRecords[#All],6,0),"")</f>
        <v/>
      </c>
      <c r="I131" t="str">
        <f>IFERROR(VLOOKUP($B131,EmpRecords[#All],7,0),"")</f>
        <v/>
      </c>
      <c r="J131" t="str">
        <f>IFERROR(VLOOKUP($B131,EmpRecords[#All],8,0),"")</f>
        <v/>
      </c>
      <c r="M131" s="15" t="str">
        <f>IFERROR(INDEX('Days Worked In the Year '!$A$2:$R$22,MATCH(Table2[[#This Row],[TID]],'Days Worked In the Year '!$A$2:$A$22,0),MATCH(Table2[[#This Row],[Month]],'Days Worked In the Year '!$A$2:$R$2,0)),"")</f>
        <v/>
      </c>
      <c r="P131">
        <f>IFERROR(Table2[[#This Row],[Rate]]*Table2[[#This Row],[Invoiced Days(T&amp;M only!)]],0)</f>
        <v>0</v>
      </c>
      <c r="Q131">
        <f t="shared" ref="Q131:Q194" si="2">P131+O131+N131</f>
        <v>0</v>
      </c>
    </row>
    <row r="132" spans="4:17" x14ac:dyDescent="0.25">
      <c r="D132" t="str">
        <f>IFERROR(VLOOKUP($B132,EmpRecords[#All],2,0),"")</f>
        <v/>
      </c>
      <c r="E132" s="16" t="str">
        <f>IFERROR(VLOOKUP($B132,EmpRecords[#All],3,0),"")</f>
        <v/>
      </c>
      <c r="F132" t="str">
        <f>IFERROR(VLOOKUP($B132,EmpRecords[#All],4,0),"")</f>
        <v/>
      </c>
      <c r="G132" t="str">
        <f>IFERROR(VLOOKUP($B132,EmpRecords[#All],5,0),"")</f>
        <v/>
      </c>
      <c r="H132" t="str">
        <f>IFERROR(VLOOKUP($B132,EmpRecords[#All],6,0),"")</f>
        <v/>
      </c>
      <c r="I132" t="str">
        <f>IFERROR(VLOOKUP($B132,EmpRecords[#All],7,0),"")</f>
        <v/>
      </c>
      <c r="J132" t="str">
        <f>IFERROR(VLOOKUP($B132,EmpRecords[#All],8,0),"")</f>
        <v/>
      </c>
      <c r="M132" s="15" t="str">
        <f>IFERROR(INDEX('Days Worked In the Year '!$A$2:$R$22,MATCH(Table2[[#This Row],[TID]],'Days Worked In the Year '!$A$2:$A$22,0),MATCH(Table2[[#This Row],[Month]],'Days Worked In the Year '!$A$2:$R$2,0)),"")</f>
        <v/>
      </c>
      <c r="P132">
        <f>IFERROR(Table2[[#This Row],[Rate]]*Table2[[#This Row],[Invoiced Days(T&amp;M only!)]],0)</f>
        <v>0</v>
      </c>
      <c r="Q132">
        <f t="shared" si="2"/>
        <v>0</v>
      </c>
    </row>
    <row r="133" spans="4:17" x14ac:dyDescent="0.25">
      <c r="D133" t="str">
        <f>IFERROR(VLOOKUP($B133,EmpRecords[#All],2,0),"")</f>
        <v/>
      </c>
      <c r="E133" s="16" t="str">
        <f>IFERROR(VLOOKUP($B133,EmpRecords[#All],3,0),"")</f>
        <v/>
      </c>
      <c r="F133" t="str">
        <f>IFERROR(VLOOKUP($B133,EmpRecords[#All],4,0),"")</f>
        <v/>
      </c>
      <c r="G133" t="str">
        <f>IFERROR(VLOOKUP($B133,EmpRecords[#All],5,0),"")</f>
        <v/>
      </c>
      <c r="H133" t="str">
        <f>IFERROR(VLOOKUP($B133,EmpRecords[#All],6,0),"")</f>
        <v/>
      </c>
      <c r="I133" t="str">
        <f>IFERROR(VLOOKUP($B133,EmpRecords[#All],7,0),"")</f>
        <v/>
      </c>
      <c r="J133" t="str">
        <f>IFERROR(VLOOKUP($B133,EmpRecords[#All],8,0),"")</f>
        <v/>
      </c>
      <c r="M133" s="15" t="str">
        <f>IFERROR(INDEX('Days Worked In the Year '!$A$2:$R$22,MATCH(Table2[[#This Row],[TID]],'Days Worked In the Year '!$A$2:$A$22,0),MATCH(Table2[[#This Row],[Month]],'Days Worked In the Year '!$A$2:$R$2,0)),"")</f>
        <v/>
      </c>
      <c r="P133">
        <f>IFERROR(Table2[[#This Row],[Rate]]*Table2[[#This Row],[Invoiced Days(T&amp;M only!)]],0)</f>
        <v>0</v>
      </c>
      <c r="Q133">
        <f t="shared" si="2"/>
        <v>0</v>
      </c>
    </row>
    <row r="134" spans="4:17" x14ac:dyDescent="0.25">
      <c r="D134" t="str">
        <f>IFERROR(VLOOKUP($B134,EmpRecords[#All],2,0),"")</f>
        <v/>
      </c>
      <c r="E134" s="16" t="str">
        <f>IFERROR(VLOOKUP($B134,EmpRecords[#All],3,0),"")</f>
        <v/>
      </c>
      <c r="F134" t="str">
        <f>IFERROR(VLOOKUP($B134,EmpRecords[#All],4,0),"")</f>
        <v/>
      </c>
      <c r="G134" t="str">
        <f>IFERROR(VLOOKUP($B134,EmpRecords[#All],5,0),"")</f>
        <v/>
      </c>
      <c r="H134" t="str">
        <f>IFERROR(VLOOKUP($B134,EmpRecords[#All],6,0),"")</f>
        <v/>
      </c>
      <c r="I134" t="str">
        <f>IFERROR(VLOOKUP($B134,EmpRecords[#All],7,0),"")</f>
        <v/>
      </c>
      <c r="J134" t="str">
        <f>IFERROR(VLOOKUP($B134,EmpRecords[#All],8,0),"")</f>
        <v/>
      </c>
      <c r="M134" s="15" t="str">
        <f>IFERROR(INDEX('Days Worked In the Year '!$A$2:$R$22,MATCH(Table2[[#This Row],[TID]],'Days Worked In the Year '!$A$2:$A$22,0),MATCH(Table2[[#This Row],[Month]],'Days Worked In the Year '!$A$2:$R$2,0)),"")</f>
        <v/>
      </c>
      <c r="P134">
        <f>IFERROR(Table2[[#This Row],[Rate]]*Table2[[#This Row],[Invoiced Days(T&amp;M only!)]],0)</f>
        <v>0</v>
      </c>
      <c r="Q134">
        <f t="shared" si="2"/>
        <v>0</v>
      </c>
    </row>
    <row r="135" spans="4:17" x14ac:dyDescent="0.25">
      <c r="D135" t="str">
        <f>IFERROR(VLOOKUP($B135,EmpRecords[#All],2,0),"")</f>
        <v/>
      </c>
      <c r="E135" s="16" t="str">
        <f>IFERROR(VLOOKUP($B135,EmpRecords[#All],3,0),"")</f>
        <v/>
      </c>
      <c r="F135" t="str">
        <f>IFERROR(VLOOKUP($B135,EmpRecords[#All],4,0),"")</f>
        <v/>
      </c>
      <c r="G135" t="str">
        <f>IFERROR(VLOOKUP($B135,EmpRecords[#All],5,0),"")</f>
        <v/>
      </c>
      <c r="H135" t="str">
        <f>IFERROR(VLOOKUP($B135,EmpRecords[#All],6,0),"")</f>
        <v/>
      </c>
      <c r="I135" t="str">
        <f>IFERROR(VLOOKUP($B135,EmpRecords[#All],7,0),"")</f>
        <v/>
      </c>
      <c r="J135" t="str">
        <f>IFERROR(VLOOKUP($B135,EmpRecords[#All],8,0),"")</f>
        <v/>
      </c>
      <c r="M135" s="15" t="str">
        <f>IFERROR(INDEX('Days Worked In the Year '!$A$2:$R$22,MATCH(Table2[[#This Row],[TID]],'Days Worked In the Year '!$A$2:$A$22,0),MATCH(Table2[[#This Row],[Month]],'Days Worked In the Year '!$A$2:$R$2,0)),"")</f>
        <v/>
      </c>
      <c r="P135">
        <f>IFERROR(Table2[[#This Row],[Rate]]*Table2[[#This Row],[Invoiced Days(T&amp;M only!)]],0)</f>
        <v>0</v>
      </c>
      <c r="Q135">
        <f t="shared" si="2"/>
        <v>0</v>
      </c>
    </row>
    <row r="136" spans="4:17" x14ac:dyDescent="0.25">
      <c r="D136" t="str">
        <f>IFERROR(VLOOKUP($B136,EmpRecords[#All],2,0),"")</f>
        <v/>
      </c>
      <c r="E136" s="16" t="str">
        <f>IFERROR(VLOOKUP($B136,EmpRecords[#All],3,0),"")</f>
        <v/>
      </c>
      <c r="F136" t="str">
        <f>IFERROR(VLOOKUP($B136,EmpRecords[#All],4,0),"")</f>
        <v/>
      </c>
      <c r="G136" t="str">
        <f>IFERROR(VLOOKUP($B136,EmpRecords[#All],5,0),"")</f>
        <v/>
      </c>
      <c r="H136" t="str">
        <f>IFERROR(VLOOKUP($B136,EmpRecords[#All],6,0),"")</f>
        <v/>
      </c>
      <c r="I136" t="str">
        <f>IFERROR(VLOOKUP($B136,EmpRecords[#All],7,0),"")</f>
        <v/>
      </c>
      <c r="J136" t="str">
        <f>IFERROR(VLOOKUP($B136,EmpRecords[#All],8,0),"")</f>
        <v/>
      </c>
      <c r="M136" s="15" t="str">
        <f>IFERROR(INDEX('Days Worked In the Year '!$A$2:$R$22,MATCH(Table2[[#This Row],[TID]],'Days Worked In the Year '!$A$2:$A$22,0),MATCH(Table2[[#This Row],[Month]],'Days Worked In the Year '!$A$2:$R$2,0)),"")</f>
        <v/>
      </c>
      <c r="P136">
        <f>IFERROR(Table2[[#This Row],[Rate]]*Table2[[#This Row],[Invoiced Days(T&amp;M only!)]],0)</f>
        <v>0</v>
      </c>
      <c r="Q136">
        <f t="shared" si="2"/>
        <v>0</v>
      </c>
    </row>
    <row r="137" spans="4:17" x14ac:dyDescent="0.25">
      <c r="D137" t="str">
        <f>IFERROR(VLOOKUP($B137,EmpRecords[#All],2,0),"")</f>
        <v/>
      </c>
      <c r="E137" s="16" t="str">
        <f>IFERROR(VLOOKUP($B137,EmpRecords[#All],3,0),"")</f>
        <v/>
      </c>
      <c r="F137" t="str">
        <f>IFERROR(VLOOKUP($B137,EmpRecords[#All],4,0),"")</f>
        <v/>
      </c>
      <c r="G137" t="str">
        <f>IFERROR(VLOOKUP($B137,EmpRecords[#All],5,0),"")</f>
        <v/>
      </c>
      <c r="H137" t="str">
        <f>IFERROR(VLOOKUP($B137,EmpRecords[#All],6,0),"")</f>
        <v/>
      </c>
      <c r="I137" t="str">
        <f>IFERROR(VLOOKUP($B137,EmpRecords[#All],7,0),"")</f>
        <v/>
      </c>
      <c r="J137" t="str">
        <f>IFERROR(VLOOKUP($B137,EmpRecords[#All],8,0),"")</f>
        <v/>
      </c>
      <c r="M137" s="15" t="str">
        <f>IFERROR(INDEX('Days Worked In the Year '!$A$2:$R$22,MATCH(Table2[[#This Row],[TID]],'Days Worked In the Year '!$A$2:$A$22,0),MATCH(Table2[[#This Row],[Month]],'Days Worked In the Year '!$A$2:$R$2,0)),"")</f>
        <v/>
      </c>
      <c r="P137">
        <f>IFERROR(Table2[[#This Row],[Rate]]*Table2[[#This Row],[Invoiced Days(T&amp;M only!)]],0)</f>
        <v>0</v>
      </c>
      <c r="Q137">
        <f t="shared" si="2"/>
        <v>0</v>
      </c>
    </row>
    <row r="138" spans="4:17" x14ac:dyDescent="0.25">
      <c r="D138" t="str">
        <f>IFERROR(VLOOKUP($B138,EmpRecords[#All],2,0),"")</f>
        <v/>
      </c>
      <c r="E138" s="16" t="str">
        <f>IFERROR(VLOOKUP($B138,EmpRecords[#All],3,0),"")</f>
        <v/>
      </c>
      <c r="F138" t="str">
        <f>IFERROR(VLOOKUP($B138,EmpRecords[#All],4,0),"")</f>
        <v/>
      </c>
      <c r="G138" t="str">
        <f>IFERROR(VLOOKUP($B138,EmpRecords[#All],5,0),"")</f>
        <v/>
      </c>
      <c r="H138" t="str">
        <f>IFERROR(VLOOKUP($B138,EmpRecords[#All],6,0),"")</f>
        <v/>
      </c>
      <c r="I138" t="str">
        <f>IFERROR(VLOOKUP($B138,EmpRecords[#All],7,0),"")</f>
        <v/>
      </c>
      <c r="J138" t="str">
        <f>IFERROR(VLOOKUP($B138,EmpRecords[#All],8,0),"")</f>
        <v/>
      </c>
      <c r="M138" s="15" t="str">
        <f>IFERROR(INDEX('Days Worked In the Year '!$A$2:$R$22,MATCH(Table2[[#This Row],[TID]],'Days Worked In the Year '!$A$2:$A$22,0),MATCH(Table2[[#This Row],[Month]],'Days Worked In the Year '!$A$2:$R$2,0)),"")</f>
        <v/>
      </c>
      <c r="P138">
        <f>IFERROR(Table2[[#This Row],[Rate]]*Table2[[#This Row],[Invoiced Days(T&amp;M only!)]],0)</f>
        <v>0</v>
      </c>
      <c r="Q138">
        <f t="shared" si="2"/>
        <v>0</v>
      </c>
    </row>
    <row r="139" spans="4:17" x14ac:dyDescent="0.25">
      <c r="D139" t="str">
        <f>IFERROR(VLOOKUP($B139,EmpRecords[#All],2,0),"")</f>
        <v/>
      </c>
      <c r="E139" s="16" t="str">
        <f>IFERROR(VLOOKUP($B139,EmpRecords[#All],3,0),"")</f>
        <v/>
      </c>
      <c r="F139" t="str">
        <f>IFERROR(VLOOKUP($B139,EmpRecords[#All],4,0),"")</f>
        <v/>
      </c>
      <c r="G139" t="str">
        <f>IFERROR(VLOOKUP($B139,EmpRecords[#All],5,0),"")</f>
        <v/>
      </c>
      <c r="H139" t="str">
        <f>IFERROR(VLOOKUP($B139,EmpRecords[#All],6,0),"")</f>
        <v/>
      </c>
      <c r="I139" t="str">
        <f>IFERROR(VLOOKUP($B139,EmpRecords[#All],7,0),"")</f>
        <v/>
      </c>
      <c r="J139" t="str">
        <f>IFERROR(VLOOKUP($B139,EmpRecords[#All],8,0),"")</f>
        <v/>
      </c>
      <c r="M139" s="15" t="str">
        <f>IFERROR(INDEX('Days Worked In the Year '!$A$2:$R$22,MATCH(Table2[[#This Row],[TID]],'Days Worked In the Year '!$A$2:$A$22,0),MATCH(Table2[[#This Row],[Month]],'Days Worked In the Year '!$A$2:$R$2,0)),"")</f>
        <v/>
      </c>
      <c r="P139">
        <f>IFERROR(Table2[[#This Row],[Rate]]*Table2[[#This Row],[Invoiced Days(T&amp;M only!)]],0)</f>
        <v>0</v>
      </c>
      <c r="Q139">
        <f t="shared" si="2"/>
        <v>0</v>
      </c>
    </row>
    <row r="140" spans="4:17" x14ac:dyDescent="0.25">
      <c r="D140" t="str">
        <f>IFERROR(VLOOKUP($B140,EmpRecords[#All],2,0),"")</f>
        <v/>
      </c>
      <c r="E140" s="16" t="str">
        <f>IFERROR(VLOOKUP($B140,EmpRecords[#All],3,0),"")</f>
        <v/>
      </c>
      <c r="F140" t="str">
        <f>IFERROR(VLOOKUP($B140,EmpRecords[#All],4,0),"")</f>
        <v/>
      </c>
      <c r="G140" t="str">
        <f>IFERROR(VLOOKUP($B140,EmpRecords[#All],5,0),"")</f>
        <v/>
      </c>
      <c r="H140" t="str">
        <f>IFERROR(VLOOKUP($B140,EmpRecords[#All],6,0),"")</f>
        <v/>
      </c>
      <c r="I140" t="str">
        <f>IFERROR(VLOOKUP($B140,EmpRecords[#All],7,0),"")</f>
        <v/>
      </c>
      <c r="J140" t="str">
        <f>IFERROR(VLOOKUP($B140,EmpRecords[#All],8,0),"")</f>
        <v/>
      </c>
      <c r="M140" s="15" t="str">
        <f>IFERROR(INDEX('Days Worked In the Year '!$A$2:$R$22,MATCH(Table2[[#This Row],[TID]],'Days Worked In the Year '!$A$2:$A$22,0),MATCH(Table2[[#This Row],[Month]],'Days Worked In the Year '!$A$2:$R$2,0)),"")</f>
        <v/>
      </c>
      <c r="P140">
        <f>IFERROR(Table2[[#This Row],[Rate]]*Table2[[#This Row],[Invoiced Days(T&amp;M only!)]],0)</f>
        <v>0</v>
      </c>
      <c r="Q140">
        <f t="shared" si="2"/>
        <v>0</v>
      </c>
    </row>
    <row r="141" spans="4:17" x14ac:dyDescent="0.25">
      <c r="D141" t="str">
        <f>IFERROR(VLOOKUP($B141,EmpRecords[#All],2,0),"")</f>
        <v/>
      </c>
      <c r="E141" s="16" t="str">
        <f>IFERROR(VLOOKUP($B141,EmpRecords[#All],3,0),"")</f>
        <v/>
      </c>
      <c r="F141" t="str">
        <f>IFERROR(VLOOKUP($B141,EmpRecords[#All],4,0),"")</f>
        <v/>
      </c>
      <c r="G141" t="str">
        <f>IFERROR(VLOOKUP($B141,EmpRecords[#All],5,0),"")</f>
        <v/>
      </c>
      <c r="H141" t="str">
        <f>IFERROR(VLOOKUP($B141,EmpRecords[#All],6,0),"")</f>
        <v/>
      </c>
      <c r="I141" t="str">
        <f>IFERROR(VLOOKUP($B141,EmpRecords[#All],7,0),"")</f>
        <v/>
      </c>
      <c r="J141" t="str">
        <f>IFERROR(VLOOKUP($B141,EmpRecords[#All],8,0),"")</f>
        <v/>
      </c>
      <c r="M141" s="15" t="str">
        <f>IFERROR(INDEX('Days Worked In the Year '!$A$2:$R$22,MATCH(Table2[[#This Row],[TID]],'Days Worked In the Year '!$A$2:$A$22,0),MATCH(Table2[[#This Row],[Month]],'Days Worked In the Year '!$A$2:$R$2,0)),"")</f>
        <v/>
      </c>
      <c r="P141">
        <f>IFERROR(Table2[[#This Row],[Rate]]*Table2[[#This Row],[Invoiced Days(T&amp;M only!)]],0)</f>
        <v>0</v>
      </c>
      <c r="Q141">
        <f t="shared" si="2"/>
        <v>0</v>
      </c>
    </row>
    <row r="142" spans="4:17" x14ac:dyDescent="0.25">
      <c r="D142" t="str">
        <f>IFERROR(VLOOKUP($B142,EmpRecords[#All],2,0),"")</f>
        <v/>
      </c>
      <c r="E142" s="16" t="str">
        <f>IFERROR(VLOOKUP($B142,EmpRecords[#All],3,0),"")</f>
        <v/>
      </c>
      <c r="F142" t="str">
        <f>IFERROR(VLOOKUP($B142,EmpRecords[#All],4,0),"")</f>
        <v/>
      </c>
      <c r="G142" t="str">
        <f>IFERROR(VLOOKUP($B142,EmpRecords[#All],5,0),"")</f>
        <v/>
      </c>
      <c r="H142" t="str">
        <f>IFERROR(VLOOKUP($B142,EmpRecords[#All],6,0),"")</f>
        <v/>
      </c>
      <c r="I142" t="str">
        <f>IFERROR(VLOOKUP($B142,EmpRecords[#All],7,0),"")</f>
        <v/>
      </c>
      <c r="J142" t="str">
        <f>IFERROR(VLOOKUP($B142,EmpRecords[#All],8,0),"")</f>
        <v/>
      </c>
      <c r="M142" s="15" t="str">
        <f>IFERROR(INDEX('Days Worked In the Year '!$A$2:$R$22,MATCH(Table2[[#This Row],[TID]],'Days Worked In the Year '!$A$2:$A$22,0),MATCH(Table2[[#This Row],[Month]],'Days Worked In the Year '!$A$2:$R$2,0)),"")</f>
        <v/>
      </c>
      <c r="P142">
        <f>IFERROR(Table2[[#This Row],[Rate]]*Table2[[#This Row],[Invoiced Days(T&amp;M only!)]],0)</f>
        <v>0</v>
      </c>
      <c r="Q142">
        <f t="shared" si="2"/>
        <v>0</v>
      </c>
    </row>
    <row r="143" spans="4:17" x14ac:dyDescent="0.25">
      <c r="D143" t="str">
        <f>IFERROR(VLOOKUP($B143,EmpRecords[#All],2,0),"")</f>
        <v/>
      </c>
      <c r="E143" s="16" t="str">
        <f>IFERROR(VLOOKUP($B143,EmpRecords[#All],3,0),"")</f>
        <v/>
      </c>
      <c r="F143" t="str">
        <f>IFERROR(VLOOKUP($B143,EmpRecords[#All],4,0),"")</f>
        <v/>
      </c>
      <c r="G143" t="str">
        <f>IFERROR(VLOOKUP($B143,EmpRecords[#All],5,0),"")</f>
        <v/>
      </c>
      <c r="H143" t="str">
        <f>IFERROR(VLOOKUP($B143,EmpRecords[#All],6,0),"")</f>
        <v/>
      </c>
      <c r="I143" t="str">
        <f>IFERROR(VLOOKUP($B143,EmpRecords[#All],7,0),"")</f>
        <v/>
      </c>
      <c r="J143" t="str">
        <f>IFERROR(VLOOKUP($B143,EmpRecords[#All],8,0),"")</f>
        <v/>
      </c>
      <c r="M143" s="15" t="str">
        <f>IFERROR(INDEX('Days Worked In the Year '!$A$2:$R$22,MATCH(Table2[[#This Row],[TID]],'Days Worked In the Year '!$A$2:$A$22,0),MATCH(Table2[[#This Row],[Month]],'Days Worked In the Year '!$A$2:$R$2,0)),"")</f>
        <v/>
      </c>
      <c r="P143">
        <f>IFERROR(Table2[[#This Row],[Rate]]*Table2[[#This Row],[Invoiced Days(T&amp;M only!)]],0)</f>
        <v>0</v>
      </c>
      <c r="Q143">
        <f t="shared" si="2"/>
        <v>0</v>
      </c>
    </row>
    <row r="144" spans="4:17" x14ac:dyDescent="0.25">
      <c r="D144" t="str">
        <f>IFERROR(VLOOKUP($B144,EmpRecords[#All],2,0),"")</f>
        <v/>
      </c>
      <c r="E144" s="16" t="str">
        <f>IFERROR(VLOOKUP($B144,EmpRecords[#All],3,0),"")</f>
        <v/>
      </c>
      <c r="F144" t="str">
        <f>IFERROR(VLOOKUP($B144,EmpRecords[#All],4,0),"")</f>
        <v/>
      </c>
      <c r="G144" t="str">
        <f>IFERROR(VLOOKUP($B144,EmpRecords[#All],5,0),"")</f>
        <v/>
      </c>
      <c r="H144" t="str">
        <f>IFERROR(VLOOKUP($B144,EmpRecords[#All],6,0),"")</f>
        <v/>
      </c>
      <c r="I144" t="str">
        <f>IFERROR(VLOOKUP($B144,EmpRecords[#All],7,0),"")</f>
        <v/>
      </c>
      <c r="J144" t="str">
        <f>IFERROR(VLOOKUP($B144,EmpRecords[#All],8,0),"")</f>
        <v/>
      </c>
      <c r="M144" s="15" t="str">
        <f>IFERROR(INDEX('Days Worked In the Year '!$A$2:$R$22,MATCH(Table2[[#This Row],[TID]],'Days Worked In the Year '!$A$2:$A$22,0),MATCH(Table2[[#This Row],[Month]],'Days Worked In the Year '!$A$2:$R$2,0)),"")</f>
        <v/>
      </c>
      <c r="P144">
        <f>IFERROR(Table2[[#This Row],[Rate]]*Table2[[#This Row],[Invoiced Days(T&amp;M only!)]],0)</f>
        <v>0</v>
      </c>
      <c r="Q144">
        <f t="shared" si="2"/>
        <v>0</v>
      </c>
    </row>
    <row r="145" spans="4:17" x14ac:dyDescent="0.25">
      <c r="D145" t="str">
        <f>IFERROR(VLOOKUP($B145,EmpRecords[#All],2,0),"")</f>
        <v/>
      </c>
      <c r="E145" s="16" t="str">
        <f>IFERROR(VLOOKUP($B145,EmpRecords[#All],3,0),"")</f>
        <v/>
      </c>
      <c r="F145" t="str">
        <f>IFERROR(VLOOKUP($B145,EmpRecords[#All],4,0),"")</f>
        <v/>
      </c>
      <c r="G145" t="str">
        <f>IFERROR(VLOOKUP($B145,EmpRecords[#All],5,0),"")</f>
        <v/>
      </c>
      <c r="H145" t="str">
        <f>IFERROR(VLOOKUP($B145,EmpRecords[#All],6,0),"")</f>
        <v/>
      </c>
      <c r="I145" t="str">
        <f>IFERROR(VLOOKUP($B145,EmpRecords[#All],7,0),"")</f>
        <v/>
      </c>
      <c r="J145" t="str">
        <f>IFERROR(VLOOKUP($B145,EmpRecords[#All],8,0),"")</f>
        <v/>
      </c>
      <c r="M145" s="15" t="str">
        <f>IFERROR(INDEX('Days Worked In the Year '!$A$2:$R$22,MATCH(Table2[[#This Row],[TID]],'Days Worked In the Year '!$A$2:$A$22,0),MATCH(Table2[[#This Row],[Month]],'Days Worked In the Year '!$A$2:$R$2,0)),"")</f>
        <v/>
      </c>
      <c r="P145">
        <f>IFERROR(Table2[[#This Row],[Rate]]*Table2[[#This Row],[Invoiced Days(T&amp;M only!)]],0)</f>
        <v>0</v>
      </c>
      <c r="Q145">
        <f t="shared" si="2"/>
        <v>0</v>
      </c>
    </row>
    <row r="146" spans="4:17" x14ac:dyDescent="0.25">
      <c r="D146" t="str">
        <f>IFERROR(VLOOKUP($B146,EmpRecords[#All],2,0),"")</f>
        <v/>
      </c>
      <c r="E146" s="16" t="str">
        <f>IFERROR(VLOOKUP($B146,EmpRecords[#All],3,0),"")</f>
        <v/>
      </c>
      <c r="F146" t="str">
        <f>IFERROR(VLOOKUP($B146,EmpRecords[#All],4,0),"")</f>
        <v/>
      </c>
      <c r="G146" t="str">
        <f>IFERROR(VLOOKUP($B146,EmpRecords[#All],5,0),"")</f>
        <v/>
      </c>
      <c r="H146" t="str">
        <f>IFERROR(VLOOKUP($B146,EmpRecords[#All],6,0),"")</f>
        <v/>
      </c>
      <c r="I146" t="str">
        <f>IFERROR(VLOOKUP($B146,EmpRecords[#All],7,0),"")</f>
        <v/>
      </c>
      <c r="J146" t="str">
        <f>IFERROR(VLOOKUP($B146,EmpRecords[#All],8,0),"")</f>
        <v/>
      </c>
      <c r="M146" s="15" t="str">
        <f>IFERROR(INDEX('Days Worked In the Year '!$A$2:$R$22,MATCH(Table2[[#This Row],[TID]],'Days Worked In the Year '!$A$2:$A$22,0),MATCH(Table2[[#This Row],[Month]],'Days Worked In the Year '!$A$2:$R$2,0)),"")</f>
        <v/>
      </c>
      <c r="P146">
        <f>IFERROR(Table2[[#This Row],[Rate]]*Table2[[#This Row],[Invoiced Days(T&amp;M only!)]],0)</f>
        <v>0</v>
      </c>
      <c r="Q146">
        <f t="shared" si="2"/>
        <v>0</v>
      </c>
    </row>
    <row r="147" spans="4:17" x14ac:dyDescent="0.25">
      <c r="D147" t="str">
        <f>IFERROR(VLOOKUP($B147,EmpRecords[#All],2,0),"")</f>
        <v/>
      </c>
      <c r="E147" s="16" t="str">
        <f>IFERROR(VLOOKUP($B147,EmpRecords[#All],3,0),"")</f>
        <v/>
      </c>
      <c r="F147" t="str">
        <f>IFERROR(VLOOKUP($B147,EmpRecords[#All],4,0),"")</f>
        <v/>
      </c>
      <c r="G147" t="str">
        <f>IFERROR(VLOOKUP($B147,EmpRecords[#All],5,0),"")</f>
        <v/>
      </c>
      <c r="H147" t="str">
        <f>IFERROR(VLOOKUP($B147,EmpRecords[#All],6,0),"")</f>
        <v/>
      </c>
      <c r="I147" t="str">
        <f>IFERROR(VLOOKUP($B147,EmpRecords[#All],7,0),"")</f>
        <v/>
      </c>
      <c r="J147" t="str">
        <f>IFERROR(VLOOKUP($B147,EmpRecords[#All],8,0),"")</f>
        <v/>
      </c>
      <c r="M147" s="15" t="str">
        <f>IFERROR(INDEX('Days Worked In the Year '!$A$2:$R$22,MATCH(Table2[[#This Row],[TID]],'Days Worked In the Year '!$A$2:$A$22,0),MATCH(Table2[[#This Row],[Month]],'Days Worked In the Year '!$A$2:$R$2,0)),"")</f>
        <v/>
      </c>
      <c r="P147">
        <f>IFERROR(Table2[[#This Row],[Rate]]*Table2[[#This Row],[Invoiced Days(T&amp;M only!)]],0)</f>
        <v>0</v>
      </c>
      <c r="Q147">
        <f t="shared" si="2"/>
        <v>0</v>
      </c>
    </row>
    <row r="148" spans="4:17" x14ac:dyDescent="0.25">
      <c r="D148" t="str">
        <f>IFERROR(VLOOKUP($B148,EmpRecords[#All],2,0),"")</f>
        <v/>
      </c>
      <c r="E148" s="16" t="str">
        <f>IFERROR(VLOOKUP($B148,EmpRecords[#All],3,0),"")</f>
        <v/>
      </c>
      <c r="F148" t="str">
        <f>IFERROR(VLOOKUP($B148,EmpRecords[#All],4,0),"")</f>
        <v/>
      </c>
      <c r="G148" t="str">
        <f>IFERROR(VLOOKUP($B148,EmpRecords[#All],5,0),"")</f>
        <v/>
      </c>
      <c r="H148" t="str">
        <f>IFERROR(VLOOKUP($B148,EmpRecords[#All],6,0),"")</f>
        <v/>
      </c>
      <c r="I148" t="str">
        <f>IFERROR(VLOOKUP($B148,EmpRecords[#All],7,0),"")</f>
        <v/>
      </c>
      <c r="J148" t="str">
        <f>IFERROR(VLOOKUP($B148,EmpRecords[#All],8,0),"")</f>
        <v/>
      </c>
      <c r="M148" s="15" t="str">
        <f>IFERROR(INDEX('Days Worked In the Year '!$A$2:$R$22,MATCH(Table2[[#This Row],[TID]],'Days Worked In the Year '!$A$2:$A$22,0),MATCH(Table2[[#This Row],[Month]],'Days Worked In the Year '!$A$2:$R$2,0)),"")</f>
        <v/>
      </c>
      <c r="P148">
        <f>IFERROR(Table2[[#This Row],[Rate]]*Table2[[#This Row],[Invoiced Days(T&amp;M only!)]],0)</f>
        <v>0</v>
      </c>
      <c r="Q148">
        <f t="shared" si="2"/>
        <v>0</v>
      </c>
    </row>
    <row r="149" spans="4:17" x14ac:dyDescent="0.25">
      <c r="D149" t="str">
        <f>IFERROR(VLOOKUP($B149,EmpRecords[#All],2,0),"")</f>
        <v/>
      </c>
      <c r="E149" s="16" t="str">
        <f>IFERROR(VLOOKUP($B149,EmpRecords[#All],3,0),"")</f>
        <v/>
      </c>
      <c r="F149" t="str">
        <f>IFERROR(VLOOKUP($B149,EmpRecords[#All],4,0),"")</f>
        <v/>
      </c>
      <c r="G149" t="str">
        <f>IFERROR(VLOOKUP($B149,EmpRecords[#All],5,0),"")</f>
        <v/>
      </c>
      <c r="H149" t="str">
        <f>IFERROR(VLOOKUP($B149,EmpRecords[#All],6,0),"")</f>
        <v/>
      </c>
      <c r="I149" t="str">
        <f>IFERROR(VLOOKUP($B149,EmpRecords[#All],7,0),"")</f>
        <v/>
      </c>
      <c r="J149" t="str">
        <f>IFERROR(VLOOKUP($B149,EmpRecords[#All],8,0),"")</f>
        <v/>
      </c>
      <c r="M149" s="15" t="str">
        <f>IFERROR(INDEX('Days Worked In the Year '!$A$2:$R$22,MATCH(Table2[[#This Row],[TID]],'Days Worked In the Year '!$A$2:$A$22,0),MATCH(Table2[[#This Row],[Month]],'Days Worked In the Year '!$A$2:$R$2,0)),"")</f>
        <v/>
      </c>
      <c r="P149">
        <f>IFERROR(Table2[[#This Row],[Rate]]*Table2[[#This Row],[Invoiced Days(T&amp;M only!)]],0)</f>
        <v>0</v>
      </c>
      <c r="Q149">
        <f t="shared" si="2"/>
        <v>0</v>
      </c>
    </row>
    <row r="150" spans="4:17" x14ac:dyDescent="0.25">
      <c r="D150" t="str">
        <f>IFERROR(VLOOKUP($B150,EmpRecords[#All],2,0),"")</f>
        <v/>
      </c>
      <c r="E150" s="16" t="str">
        <f>IFERROR(VLOOKUP($B150,EmpRecords[#All],3,0),"")</f>
        <v/>
      </c>
      <c r="F150" t="str">
        <f>IFERROR(VLOOKUP($B150,EmpRecords[#All],4,0),"")</f>
        <v/>
      </c>
      <c r="G150" t="str">
        <f>IFERROR(VLOOKUP($B150,EmpRecords[#All],5,0),"")</f>
        <v/>
      </c>
      <c r="H150" t="str">
        <f>IFERROR(VLOOKUP($B150,EmpRecords[#All],6,0),"")</f>
        <v/>
      </c>
      <c r="I150" t="str">
        <f>IFERROR(VLOOKUP($B150,EmpRecords[#All],7,0),"")</f>
        <v/>
      </c>
      <c r="J150" t="str">
        <f>IFERROR(VLOOKUP($B150,EmpRecords[#All],8,0),"")</f>
        <v/>
      </c>
      <c r="M150" s="15" t="str">
        <f>IFERROR(INDEX('Days Worked In the Year '!$A$2:$R$22,MATCH(Table2[[#This Row],[TID]],'Days Worked In the Year '!$A$2:$A$22,0),MATCH(Table2[[#This Row],[Month]],'Days Worked In the Year '!$A$2:$R$2,0)),"")</f>
        <v/>
      </c>
      <c r="P150">
        <f>IFERROR(Table2[[#This Row],[Rate]]*Table2[[#This Row],[Invoiced Days(T&amp;M only!)]],0)</f>
        <v>0</v>
      </c>
      <c r="Q150">
        <f t="shared" si="2"/>
        <v>0</v>
      </c>
    </row>
    <row r="151" spans="4:17" x14ac:dyDescent="0.25">
      <c r="D151" t="str">
        <f>IFERROR(VLOOKUP($B151,EmpRecords[#All],2,0),"")</f>
        <v/>
      </c>
      <c r="E151" s="16" t="str">
        <f>IFERROR(VLOOKUP($B151,EmpRecords[#All],3,0),"")</f>
        <v/>
      </c>
      <c r="F151" t="str">
        <f>IFERROR(VLOOKUP($B151,EmpRecords[#All],4,0),"")</f>
        <v/>
      </c>
      <c r="G151" t="str">
        <f>IFERROR(VLOOKUP($B151,EmpRecords[#All],5,0),"")</f>
        <v/>
      </c>
      <c r="H151" t="str">
        <f>IFERROR(VLOOKUP($B151,EmpRecords[#All],6,0),"")</f>
        <v/>
      </c>
      <c r="I151" t="str">
        <f>IFERROR(VLOOKUP($B151,EmpRecords[#All],7,0),"")</f>
        <v/>
      </c>
      <c r="J151" t="str">
        <f>IFERROR(VLOOKUP($B151,EmpRecords[#All],8,0),"")</f>
        <v/>
      </c>
      <c r="M151" s="15" t="str">
        <f>IFERROR(INDEX('Days Worked In the Year '!$A$2:$R$22,MATCH(Table2[[#This Row],[TID]],'Days Worked In the Year '!$A$2:$A$22,0),MATCH(Table2[[#This Row],[Month]],'Days Worked In the Year '!$A$2:$R$2,0)),"")</f>
        <v/>
      </c>
      <c r="P151">
        <f>IFERROR(Table2[[#This Row],[Rate]]*Table2[[#This Row],[Invoiced Days(T&amp;M only!)]],0)</f>
        <v>0</v>
      </c>
      <c r="Q151">
        <f t="shared" si="2"/>
        <v>0</v>
      </c>
    </row>
    <row r="152" spans="4:17" x14ac:dyDescent="0.25">
      <c r="D152" t="str">
        <f>IFERROR(VLOOKUP($B152,EmpRecords[#All],2,0),"")</f>
        <v/>
      </c>
      <c r="E152" s="16" t="str">
        <f>IFERROR(VLOOKUP($B152,EmpRecords[#All],3,0),"")</f>
        <v/>
      </c>
      <c r="F152" t="str">
        <f>IFERROR(VLOOKUP($B152,EmpRecords[#All],4,0),"")</f>
        <v/>
      </c>
      <c r="G152" t="str">
        <f>IFERROR(VLOOKUP($B152,EmpRecords[#All],5,0),"")</f>
        <v/>
      </c>
      <c r="H152" t="str">
        <f>IFERROR(VLOOKUP($B152,EmpRecords[#All],6,0),"")</f>
        <v/>
      </c>
      <c r="I152" t="str">
        <f>IFERROR(VLOOKUP($B152,EmpRecords[#All],7,0),"")</f>
        <v/>
      </c>
      <c r="J152" t="str">
        <f>IFERROR(VLOOKUP($B152,EmpRecords[#All],8,0),"")</f>
        <v/>
      </c>
      <c r="M152" s="15" t="str">
        <f>IFERROR(INDEX('Days Worked In the Year '!$A$2:$R$22,MATCH(Table2[[#This Row],[TID]],'Days Worked In the Year '!$A$2:$A$22,0),MATCH(Table2[[#This Row],[Month]],'Days Worked In the Year '!$A$2:$R$2,0)),"")</f>
        <v/>
      </c>
      <c r="P152">
        <f>IFERROR(Table2[[#This Row],[Rate]]*Table2[[#This Row],[Invoiced Days(T&amp;M only!)]],0)</f>
        <v>0</v>
      </c>
      <c r="Q152">
        <f t="shared" si="2"/>
        <v>0</v>
      </c>
    </row>
    <row r="153" spans="4:17" x14ac:dyDescent="0.25">
      <c r="D153" t="str">
        <f>IFERROR(VLOOKUP($B153,EmpRecords[#All],2,0),"")</f>
        <v/>
      </c>
      <c r="E153" s="16" t="str">
        <f>IFERROR(VLOOKUP($B153,EmpRecords[#All],3,0),"")</f>
        <v/>
      </c>
      <c r="F153" t="str">
        <f>IFERROR(VLOOKUP($B153,EmpRecords[#All],4,0),"")</f>
        <v/>
      </c>
      <c r="G153" t="str">
        <f>IFERROR(VLOOKUP($B153,EmpRecords[#All],5,0),"")</f>
        <v/>
      </c>
      <c r="H153" t="str">
        <f>IFERROR(VLOOKUP($B153,EmpRecords[#All],6,0),"")</f>
        <v/>
      </c>
      <c r="I153" t="str">
        <f>IFERROR(VLOOKUP($B153,EmpRecords[#All],7,0),"")</f>
        <v/>
      </c>
      <c r="J153" t="str">
        <f>IFERROR(VLOOKUP($B153,EmpRecords[#All],8,0),"")</f>
        <v/>
      </c>
      <c r="M153" s="15" t="str">
        <f>IFERROR(INDEX('Days Worked In the Year '!$A$2:$R$22,MATCH(Table2[[#This Row],[TID]],'Days Worked In the Year '!$A$2:$A$22,0),MATCH(Table2[[#This Row],[Month]],'Days Worked In the Year '!$A$2:$R$2,0)),"")</f>
        <v/>
      </c>
      <c r="P153">
        <f>IFERROR(Table2[[#This Row],[Rate]]*Table2[[#This Row],[Invoiced Days(T&amp;M only!)]],0)</f>
        <v>0</v>
      </c>
      <c r="Q153">
        <f t="shared" si="2"/>
        <v>0</v>
      </c>
    </row>
    <row r="154" spans="4:17" x14ac:dyDescent="0.25">
      <c r="D154" t="str">
        <f>IFERROR(VLOOKUP($B154,EmpRecords[#All],2,0),"")</f>
        <v/>
      </c>
      <c r="E154" s="16" t="str">
        <f>IFERROR(VLOOKUP($B154,EmpRecords[#All],3,0),"")</f>
        <v/>
      </c>
      <c r="F154" t="str">
        <f>IFERROR(VLOOKUP($B154,EmpRecords[#All],4,0),"")</f>
        <v/>
      </c>
      <c r="G154" t="str">
        <f>IFERROR(VLOOKUP($B154,EmpRecords[#All],5,0),"")</f>
        <v/>
      </c>
      <c r="H154" t="str">
        <f>IFERROR(VLOOKUP($B154,EmpRecords[#All],6,0),"")</f>
        <v/>
      </c>
      <c r="I154" t="str">
        <f>IFERROR(VLOOKUP($B154,EmpRecords[#All],7,0),"")</f>
        <v/>
      </c>
      <c r="J154" t="str">
        <f>IFERROR(VLOOKUP($B154,EmpRecords[#All],8,0),"")</f>
        <v/>
      </c>
      <c r="M154" s="15" t="str">
        <f>IFERROR(INDEX('Days Worked In the Year '!$A$2:$R$22,MATCH(Table2[[#This Row],[TID]],'Days Worked In the Year '!$A$2:$A$22,0),MATCH(Table2[[#This Row],[Month]],'Days Worked In the Year '!$A$2:$R$2,0)),"")</f>
        <v/>
      </c>
      <c r="P154">
        <f>IFERROR(Table2[[#This Row],[Rate]]*Table2[[#This Row],[Invoiced Days(T&amp;M only!)]],0)</f>
        <v>0</v>
      </c>
      <c r="Q154">
        <f t="shared" si="2"/>
        <v>0</v>
      </c>
    </row>
    <row r="155" spans="4:17" x14ac:dyDescent="0.25">
      <c r="D155" t="str">
        <f>IFERROR(VLOOKUP($B155,EmpRecords[#All],2,0),"")</f>
        <v/>
      </c>
      <c r="E155" s="16" t="str">
        <f>IFERROR(VLOOKUP($B155,EmpRecords[#All],3,0),"")</f>
        <v/>
      </c>
      <c r="F155" t="str">
        <f>IFERROR(VLOOKUP($B155,EmpRecords[#All],4,0),"")</f>
        <v/>
      </c>
      <c r="G155" t="str">
        <f>IFERROR(VLOOKUP($B155,EmpRecords[#All],5,0),"")</f>
        <v/>
      </c>
      <c r="H155" t="str">
        <f>IFERROR(VLOOKUP($B155,EmpRecords[#All],6,0),"")</f>
        <v/>
      </c>
      <c r="I155" t="str">
        <f>IFERROR(VLOOKUP($B155,EmpRecords[#All],7,0),"")</f>
        <v/>
      </c>
      <c r="J155" t="str">
        <f>IFERROR(VLOOKUP($B155,EmpRecords[#All],8,0),"")</f>
        <v/>
      </c>
      <c r="M155" s="15" t="str">
        <f>IFERROR(INDEX('Days Worked In the Year '!$A$2:$R$22,MATCH(Table2[[#This Row],[TID]],'Days Worked In the Year '!$A$2:$A$22,0),MATCH(Table2[[#This Row],[Month]],'Days Worked In the Year '!$A$2:$R$2,0)),"")</f>
        <v/>
      </c>
      <c r="P155">
        <f>IFERROR(Table2[[#This Row],[Rate]]*Table2[[#This Row],[Invoiced Days(T&amp;M only!)]],0)</f>
        <v>0</v>
      </c>
      <c r="Q155">
        <f t="shared" si="2"/>
        <v>0</v>
      </c>
    </row>
    <row r="156" spans="4:17" x14ac:dyDescent="0.25">
      <c r="D156" t="str">
        <f>IFERROR(VLOOKUP($B156,EmpRecords[#All],2,0),"")</f>
        <v/>
      </c>
      <c r="E156" s="16" t="str">
        <f>IFERROR(VLOOKUP($B156,EmpRecords[#All],3,0),"")</f>
        <v/>
      </c>
      <c r="F156" t="str">
        <f>IFERROR(VLOOKUP($B156,EmpRecords[#All],4,0),"")</f>
        <v/>
      </c>
      <c r="G156" t="str">
        <f>IFERROR(VLOOKUP($B156,EmpRecords[#All],5,0),"")</f>
        <v/>
      </c>
      <c r="H156" t="str">
        <f>IFERROR(VLOOKUP($B156,EmpRecords[#All],6,0),"")</f>
        <v/>
      </c>
      <c r="I156" t="str">
        <f>IFERROR(VLOOKUP($B156,EmpRecords[#All],7,0),"")</f>
        <v/>
      </c>
      <c r="J156" t="str">
        <f>IFERROR(VLOOKUP($B156,EmpRecords[#All],8,0),"")</f>
        <v/>
      </c>
      <c r="M156" s="15" t="str">
        <f>IFERROR(INDEX('Days Worked In the Year '!$A$2:$R$22,MATCH(Table2[[#This Row],[TID]],'Days Worked In the Year '!$A$2:$A$22,0),MATCH(Table2[[#This Row],[Month]],'Days Worked In the Year '!$A$2:$R$2,0)),"")</f>
        <v/>
      </c>
      <c r="P156">
        <f>IFERROR(Table2[[#This Row],[Rate]]*Table2[[#This Row],[Invoiced Days(T&amp;M only!)]],0)</f>
        <v>0</v>
      </c>
      <c r="Q156">
        <f t="shared" si="2"/>
        <v>0</v>
      </c>
    </row>
    <row r="157" spans="4:17" x14ac:dyDescent="0.25">
      <c r="D157" t="str">
        <f>IFERROR(VLOOKUP($B157,EmpRecords[#All],2,0),"")</f>
        <v/>
      </c>
      <c r="E157" s="16" t="str">
        <f>IFERROR(VLOOKUP($B157,EmpRecords[#All],3,0),"")</f>
        <v/>
      </c>
      <c r="F157" t="str">
        <f>IFERROR(VLOOKUP($B157,EmpRecords[#All],4,0),"")</f>
        <v/>
      </c>
      <c r="G157" t="str">
        <f>IFERROR(VLOOKUP($B157,EmpRecords[#All],5,0),"")</f>
        <v/>
      </c>
      <c r="H157" t="str">
        <f>IFERROR(VLOOKUP($B157,EmpRecords[#All],6,0),"")</f>
        <v/>
      </c>
      <c r="I157" t="str">
        <f>IFERROR(VLOOKUP($B157,EmpRecords[#All],7,0),"")</f>
        <v/>
      </c>
      <c r="J157" t="str">
        <f>IFERROR(VLOOKUP($B157,EmpRecords[#All],8,0),"")</f>
        <v/>
      </c>
      <c r="M157" s="15" t="str">
        <f>IFERROR(INDEX('Days Worked In the Year '!$A$2:$R$22,MATCH(Table2[[#This Row],[TID]],'Days Worked In the Year '!$A$2:$A$22,0),MATCH(Table2[[#This Row],[Month]],'Days Worked In the Year '!$A$2:$R$2,0)),"")</f>
        <v/>
      </c>
      <c r="P157">
        <f>IFERROR(Table2[[#This Row],[Rate]]*Table2[[#This Row],[Invoiced Days(T&amp;M only!)]],0)</f>
        <v>0</v>
      </c>
      <c r="Q157">
        <f t="shared" si="2"/>
        <v>0</v>
      </c>
    </row>
    <row r="158" spans="4:17" x14ac:dyDescent="0.25">
      <c r="D158" t="str">
        <f>IFERROR(VLOOKUP($B158,EmpRecords[#All],2,0),"")</f>
        <v/>
      </c>
      <c r="E158" s="16" t="str">
        <f>IFERROR(VLOOKUP($B158,EmpRecords[#All],3,0),"")</f>
        <v/>
      </c>
      <c r="F158" t="str">
        <f>IFERROR(VLOOKUP($B158,EmpRecords[#All],4,0),"")</f>
        <v/>
      </c>
      <c r="G158" t="str">
        <f>IFERROR(VLOOKUP($B158,EmpRecords[#All],5,0),"")</f>
        <v/>
      </c>
      <c r="H158" t="str">
        <f>IFERROR(VLOOKUP($B158,EmpRecords[#All],6,0),"")</f>
        <v/>
      </c>
      <c r="I158" t="str">
        <f>IFERROR(VLOOKUP($B158,EmpRecords[#All],7,0),"")</f>
        <v/>
      </c>
      <c r="J158" t="str">
        <f>IFERROR(VLOOKUP($B158,EmpRecords[#All],8,0),"")</f>
        <v/>
      </c>
      <c r="M158" s="15" t="str">
        <f>IFERROR(INDEX('Days Worked In the Year '!$A$2:$R$22,MATCH(Table2[[#This Row],[TID]],'Days Worked In the Year '!$A$2:$A$22,0),MATCH(Table2[[#This Row],[Month]],'Days Worked In the Year '!$A$2:$R$2,0)),"")</f>
        <v/>
      </c>
      <c r="P158">
        <f>IFERROR(Table2[[#This Row],[Rate]]*Table2[[#This Row],[Invoiced Days(T&amp;M only!)]],0)</f>
        <v>0</v>
      </c>
      <c r="Q158">
        <f t="shared" si="2"/>
        <v>0</v>
      </c>
    </row>
    <row r="159" spans="4:17" x14ac:dyDescent="0.25">
      <c r="D159" t="str">
        <f>IFERROR(VLOOKUP($B159,EmpRecords[#All],2,0),"")</f>
        <v/>
      </c>
      <c r="E159" s="16" t="str">
        <f>IFERROR(VLOOKUP($B159,EmpRecords[#All],3,0),"")</f>
        <v/>
      </c>
      <c r="F159" t="str">
        <f>IFERROR(VLOOKUP($B159,EmpRecords[#All],4,0),"")</f>
        <v/>
      </c>
      <c r="G159" t="str">
        <f>IFERROR(VLOOKUP($B159,EmpRecords[#All],5,0),"")</f>
        <v/>
      </c>
      <c r="H159" t="str">
        <f>IFERROR(VLOOKUP($B159,EmpRecords[#All],6,0),"")</f>
        <v/>
      </c>
      <c r="I159" t="str">
        <f>IFERROR(VLOOKUP($B159,EmpRecords[#All],7,0),"")</f>
        <v/>
      </c>
      <c r="J159" t="str">
        <f>IFERROR(VLOOKUP($B159,EmpRecords[#All],8,0),"")</f>
        <v/>
      </c>
      <c r="M159" s="15" t="str">
        <f>IFERROR(INDEX('Days Worked In the Year '!$A$2:$R$22,MATCH(Table2[[#This Row],[TID]],'Days Worked In the Year '!$A$2:$A$22,0),MATCH(Table2[[#This Row],[Month]],'Days Worked In the Year '!$A$2:$R$2,0)),"")</f>
        <v/>
      </c>
      <c r="P159">
        <f>IFERROR(Table2[[#This Row],[Rate]]*Table2[[#This Row],[Invoiced Days(T&amp;M only!)]],0)</f>
        <v>0</v>
      </c>
      <c r="Q159">
        <f t="shared" si="2"/>
        <v>0</v>
      </c>
    </row>
    <row r="160" spans="4:17" x14ac:dyDescent="0.25">
      <c r="D160" t="str">
        <f>IFERROR(VLOOKUP($B160,EmpRecords[#All],2,0),"")</f>
        <v/>
      </c>
      <c r="E160" s="16" t="str">
        <f>IFERROR(VLOOKUP($B160,EmpRecords[#All],3,0),"")</f>
        <v/>
      </c>
      <c r="F160" t="str">
        <f>IFERROR(VLOOKUP($B160,EmpRecords[#All],4,0),"")</f>
        <v/>
      </c>
      <c r="G160" t="str">
        <f>IFERROR(VLOOKUP($B160,EmpRecords[#All],5,0),"")</f>
        <v/>
      </c>
      <c r="H160" t="str">
        <f>IFERROR(VLOOKUP($B160,EmpRecords[#All],6,0),"")</f>
        <v/>
      </c>
      <c r="I160" t="str">
        <f>IFERROR(VLOOKUP($B160,EmpRecords[#All],7,0),"")</f>
        <v/>
      </c>
      <c r="J160" t="str">
        <f>IFERROR(VLOOKUP($B160,EmpRecords[#All],8,0),"")</f>
        <v/>
      </c>
      <c r="M160" s="15" t="str">
        <f>IFERROR(INDEX('Days Worked In the Year '!$A$2:$R$22,MATCH(Table2[[#This Row],[TID]],'Days Worked In the Year '!$A$2:$A$22,0),MATCH(Table2[[#This Row],[Month]],'Days Worked In the Year '!$A$2:$R$2,0)),"")</f>
        <v/>
      </c>
      <c r="P160">
        <f>IFERROR(Table2[[#This Row],[Rate]]*Table2[[#This Row],[Invoiced Days(T&amp;M only!)]],0)</f>
        <v>0</v>
      </c>
      <c r="Q160">
        <f t="shared" si="2"/>
        <v>0</v>
      </c>
    </row>
    <row r="161" spans="4:17" x14ac:dyDescent="0.25">
      <c r="D161" t="str">
        <f>IFERROR(VLOOKUP($B161,EmpRecords[#All],2,0),"")</f>
        <v/>
      </c>
      <c r="E161" s="16" t="str">
        <f>IFERROR(VLOOKUP($B161,EmpRecords[#All],3,0),"")</f>
        <v/>
      </c>
      <c r="F161" t="str">
        <f>IFERROR(VLOOKUP($B161,EmpRecords[#All],4,0),"")</f>
        <v/>
      </c>
      <c r="G161" t="str">
        <f>IFERROR(VLOOKUP($B161,EmpRecords[#All],5,0),"")</f>
        <v/>
      </c>
      <c r="H161" t="str">
        <f>IFERROR(VLOOKUP($B161,EmpRecords[#All],6,0),"")</f>
        <v/>
      </c>
      <c r="I161" t="str">
        <f>IFERROR(VLOOKUP($B161,EmpRecords[#All],7,0),"")</f>
        <v/>
      </c>
      <c r="J161" t="str">
        <f>IFERROR(VLOOKUP($B161,EmpRecords[#All],8,0),"")</f>
        <v/>
      </c>
      <c r="M161" s="15" t="str">
        <f>IFERROR(INDEX('Days Worked In the Year '!$A$2:$R$22,MATCH(Table2[[#This Row],[TID]],'Days Worked In the Year '!$A$2:$A$22,0),MATCH(Table2[[#This Row],[Month]],'Days Worked In the Year '!$A$2:$R$2,0)),"")</f>
        <v/>
      </c>
      <c r="P161">
        <f>IFERROR(Table2[[#This Row],[Rate]]*Table2[[#This Row],[Invoiced Days(T&amp;M only!)]],0)</f>
        <v>0</v>
      </c>
      <c r="Q161">
        <f t="shared" si="2"/>
        <v>0</v>
      </c>
    </row>
    <row r="162" spans="4:17" x14ac:dyDescent="0.25">
      <c r="D162" t="str">
        <f>IFERROR(VLOOKUP($B162,EmpRecords[#All],2,0),"")</f>
        <v/>
      </c>
      <c r="E162" s="16" t="str">
        <f>IFERROR(VLOOKUP($B162,EmpRecords[#All],3,0),"")</f>
        <v/>
      </c>
      <c r="F162" t="str">
        <f>IFERROR(VLOOKUP($B162,EmpRecords[#All],4,0),"")</f>
        <v/>
      </c>
      <c r="G162" t="str">
        <f>IFERROR(VLOOKUP($B162,EmpRecords[#All],5,0),"")</f>
        <v/>
      </c>
      <c r="H162" t="str">
        <f>IFERROR(VLOOKUP($B162,EmpRecords[#All],6,0),"")</f>
        <v/>
      </c>
      <c r="I162" t="str">
        <f>IFERROR(VLOOKUP($B162,EmpRecords[#All],7,0),"")</f>
        <v/>
      </c>
      <c r="J162" t="str">
        <f>IFERROR(VLOOKUP($B162,EmpRecords[#All],8,0),"")</f>
        <v/>
      </c>
      <c r="M162" s="15" t="str">
        <f>IFERROR(INDEX('Days Worked In the Year '!$A$2:$R$22,MATCH(Table2[[#This Row],[TID]],'Days Worked In the Year '!$A$2:$A$22,0),MATCH(Table2[[#This Row],[Month]],'Days Worked In the Year '!$A$2:$R$2,0)),"")</f>
        <v/>
      </c>
      <c r="P162">
        <f>IFERROR(Table2[[#This Row],[Rate]]*Table2[[#This Row],[Invoiced Days(T&amp;M only!)]],0)</f>
        <v>0</v>
      </c>
      <c r="Q162">
        <f t="shared" si="2"/>
        <v>0</v>
      </c>
    </row>
    <row r="163" spans="4:17" x14ac:dyDescent="0.25">
      <c r="D163" t="str">
        <f>IFERROR(VLOOKUP($B163,EmpRecords[#All],2,0),"")</f>
        <v/>
      </c>
      <c r="E163" s="16" t="str">
        <f>IFERROR(VLOOKUP($B163,EmpRecords[#All],3,0),"")</f>
        <v/>
      </c>
      <c r="F163" t="str">
        <f>IFERROR(VLOOKUP($B163,EmpRecords[#All],4,0),"")</f>
        <v/>
      </c>
      <c r="G163" t="str">
        <f>IFERROR(VLOOKUP($B163,EmpRecords[#All],5,0),"")</f>
        <v/>
      </c>
      <c r="H163" t="str">
        <f>IFERROR(VLOOKUP($B163,EmpRecords[#All],6,0),"")</f>
        <v/>
      </c>
      <c r="I163" t="str">
        <f>IFERROR(VLOOKUP($B163,EmpRecords[#All],7,0),"")</f>
        <v/>
      </c>
      <c r="J163" t="str">
        <f>IFERROR(VLOOKUP($B163,EmpRecords[#All],8,0),"")</f>
        <v/>
      </c>
      <c r="M163" s="15" t="str">
        <f>IFERROR(INDEX('Days Worked In the Year '!$A$2:$R$22,MATCH(Table2[[#This Row],[TID]],'Days Worked In the Year '!$A$2:$A$22,0),MATCH(Table2[[#This Row],[Month]],'Days Worked In the Year '!$A$2:$R$2,0)),"")</f>
        <v/>
      </c>
      <c r="P163">
        <f>IFERROR(Table2[[#This Row],[Rate]]*Table2[[#This Row],[Invoiced Days(T&amp;M only!)]],0)</f>
        <v>0</v>
      </c>
      <c r="Q163">
        <f t="shared" si="2"/>
        <v>0</v>
      </c>
    </row>
    <row r="164" spans="4:17" x14ac:dyDescent="0.25">
      <c r="D164" t="str">
        <f>IFERROR(VLOOKUP($B164,EmpRecords[#All],2,0),"")</f>
        <v/>
      </c>
      <c r="E164" s="16" t="str">
        <f>IFERROR(VLOOKUP($B164,EmpRecords[#All],3,0),"")</f>
        <v/>
      </c>
      <c r="F164" t="str">
        <f>IFERROR(VLOOKUP($B164,EmpRecords[#All],4,0),"")</f>
        <v/>
      </c>
      <c r="G164" t="str">
        <f>IFERROR(VLOOKUP($B164,EmpRecords[#All],5,0),"")</f>
        <v/>
      </c>
      <c r="H164" t="str">
        <f>IFERROR(VLOOKUP($B164,EmpRecords[#All],6,0),"")</f>
        <v/>
      </c>
      <c r="I164" t="str">
        <f>IFERROR(VLOOKUP($B164,EmpRecords[#All],7,0),"")</f>
        <v/>
      </c>
      <c r="J164" t="str">
        <f>IFERROR(VLOOKUP($B164,EmpRecords[#All],8,0),"")</f>
        <v/>
      </c>
      <c r="M164" s="15" t="str">
        <f>IFERROR(INDEX('Days Worked In the Year '!$A$2:$R$22,MATCH(Table2[[#This Row],[TID]],'Days Worked In the Year '!$A$2:$A$22,0),MATCH(Table2[[#This Row],[Month]],'Days Worked In the Year '!$A$2:$R$2,0)),"")</f>
        <v/>
      </c>
      <c r="P164">
        <f>IFERROR(Table2[[#This Row],[Rate]]*Table2[[#This Row],[Invoiced Days(T&amp;M only!)]],0)</f>
        <v>0</v>
      </c>
      <c r="Q164">
        <f t="shared" si="2"/>
        <v>0</v>
      </c>
    </row>
    <row r="165" spans="4:17" x14ac:dyDescent="0.25">
      <c r="D165" t="str">
        <f>IFERROR(VLOOKUP($B165,EmpRecords[#All],2,0),"")</f>
        <v/>
      </c>
      <c r="E165" s="16" t="str">
        <f>IFERROR(VLOOKUP($B165,EmpRecords[#All],3,0),"")</f>
        <v/>
      </c>
      <c r="F165" t="str">
        <f>IFERROR(VLOOKUP($B165,EmpRecords[#All],4,0),"")</f>
        <v/>
      </c>
      <c r="G165" t="str">
        <f>IFERROR(VLOOKUP($B165,EmpRecords[#All],5,0),"")</f>
        <v/>
      </c>
      <c r="H165" t="str">
        <f>IFERROR(VLOOKUP($B165,EmpRecords[#All],6,0),"")</f>
        <v/>
      </c>
      <c r="I165" t="str">
        <f>IFERROR(VLOOKUP($B165,EmpRecords[#All],7,0),"")</f>
        <v/>
      </c>
      <c r="J165" t="str">
        <f>IFERROR(VLOOKUP($B165,EmpRecords[#All],8,0),"")</f>
        <v/>
      </c>
      <c r="M165" s="15" t="str">
        <f>IFERROR(INDEX('Days Worked In the Year '!$A$2:$R$22,MATCH(Table2[[#This Row],[TID]],'Days Worked In the Year '!$A$2:$A$22,0),MATCH(Table2[[#This Row],[Month]],'Days Worked In the Year '!$A$2:$R$2,0)),"")</f>
        <v/>
      </c>
      <c r="P165">
        <f>IFERROR(Table2[[#This Row],[Rate]]*Table2[[#This Row],[Invoiced Days(T&amp;M only!)]],0)</f>
        <v>0</v>
      </c>
      <c r="Q165">
        <f t="shared" si="2"/>
        <v>0</v>
      </c>
    </row>
    <row r="166" spans="4:17" x14ac:dyDescent="0.25">
      <c r="D166" t="str">
        <f>IFERROR(VLOOKUP($B166,EmpRecords[#All],2,0),"")</f>
        <v/>
      </c>
      <c r="E166" s="16" t="str">
        <f>IFERROR(VLOOKUP($B166,EmpRecords[#All],3,0),"")</f>
        <v/>
      </c>
      <c r="F166" t="str">
        <f>IFERROR(VLOOKUP($B166,EmpRecords[#All],4,0),"")</f>
        <v/>
      </c>
      <c r="G166" t="str">
        <f>IFERROR(VLOOKUP($B166,EmpRecords[#All],5,0),"")</f>
        <v/>
      </c>
      <c r="H166" t="str">
        <f>IFERROR(VLOOKUP($B166,EmpRecords[#All],6,0),"")</f>
        <v/>
      </c>
      <c r="I166" t="str">
        <f>IFERROR(VLOOKUP($B166,EmpRecords[#All],7,0),"")</f>
        <v/>
      </c>
      <c r="J166" t="str">
        <f>IFERROR(VLOOKUP($B166,EmpRecords[#All],8,0),"")</f>
        <v/>
      </c>
      <c r="M166" s="15" t="str">
        <f>IFERROR(INDEX('Days Worked In the Year '!$A$2:$R$22,MATCH(Table2[[#This Row],[TID]],'Days Worked In the Year '!$A$2:$A$22,0),MATCH(Table2[[#This Row],[Month]],'Days Worked In the Year '!$A$2:$R$2,0)),"")</f>
        <v/>
      </c>
      <c r="P166">
        <f>IFERROR(Table2[[#This Row],[Rate]]*Table2[[#This Row],[Invoiced Days(T&amp;M only!)]],0)</f>
        <v>0</v>
      </c>
      <c r="Q166">
        <f t="shared" si="2"/>
        <v>0</v>
      </c>
    </row>
    <row r="167" spans="4:17" x14ac:dyDescent="0.25">
      <c r="D167" t="str">
        <f>IFERROR(VLOOKUP($B167,EmpRecords[#All],2,0),"")</f>
        <v/>
      </c>
      <c r="E167" s="16" t="str">
        <f>IFERROR(VLOOKUP($B167,EmpRecords[#All],3,0),"")</f>
        <v/>
      </c>
      <c r="F167" t="str">
        <f>IFERROR(VLOOKUP($B167,EmpRecords[#All],4,0),"")</f>
        <v/>
      </c>
      <c r="G167" t="str">
        <f>IFERROR(VLOOKUP($B167,EmpRecords[#All],5,0),"")</f>
        <v/>
      </c>
      <c r="H167" t="str">
        <f>IFERROR(VLOOKUP($B167,EmpRecords[#All],6,0),"")</f>
        <v/>
      </c>
      <c r="I167" t="str">
        <f>IFERROR(VLOOKUP($B167,EmpRecords[#All],7,0),"")</f>
        <v/>
      </c>
      <c r="J167" t="str">
        <f>IFERROR(VLOOKUP($B167,EmpRecords[#All],8,0),"")</f>
        <v/>
      </c>
      <c r="M167" s="15" t="str">
        <f>IFERROR(INDEX('Days Worked In the Year '!$A$2:$R$22,MATCH(Table2[[#This Row],[TID]],'Days Worked In the Year '!$A$2:$A$22,0),MATCH(Table2[[#This Row],[Month]],'Days Worked In the Year '!$A$2:$R$2,0)),"")</f>
        <v/>
      </c>
      <c r="P167">
        <f>IFERROR(Table2[[#This Row],[Rate]]*Table2[[#This Row],[Invoiced Days(T&amp;M only!)]],0)</f>
        <v>0</v>
      </c>
      <c r="Q167">
        <f t="shared" si="2"/>
        <v>0</v>
      </c>
    </row>
    <row r="168" spans="4:17" x14ac:dyDescent="0.25">
      <c r="D168" t="str">
        <f>IFERROR(VLOOKUP($B168,EmpRecords[#All],2,0),"")</f>
        <v/>
      </c>
      <c r="E168" s="16" t="str">
        <f>IFERROR(VLOOKUP($B168,EmpRecords[#All],3,0),"")</f>
        <v/>
      </c>
      <c r="F168" t="str">
        <f>IFERROR(VLOOKUP($B168,EmpRecords[#All],4,0),"")</f>
        <v/>
      </c>
      <c r="G168" t="str">
        <f>IFERROR(VLOOKUP($B168,EmpRecords[#All],5,0),"")</f>
        <v/>
      </c>
      <c r="H168" t="str">
        <f>IFERROR(VLOOKUP($B168,EmpRecords[#All],6,0),"")</f>
        <v/>
      </c>
      <c r="I168" t="str">
        <f>IFERROR(VLOOKUP($B168,EmpRecords[#All],7,0),"")</f>
        <v/>
      </c>
      <c r="J168" t="str">
        <f>IFERROR(VLOOKUP($B168,EmpRecords[#All],8,0),"")</f>
        <v/>
      </c>
      <c r="M168" s="15" t="str">
        <f>IFERROR(INDEX('Days Worked In the Year '!$A$2:$R$22,MATCH(Table2[[#This Row],[TID]],'Days Worked In the Year '!$A$2:$A$22,0),MATCH(Table2[[#This Row],[Month]],'Days Worked In the Year '!$A$2:$R$2,0)),"")</f>
        <v/>
      </c>
      <c r="P168">
        <f>IFERROR(Table2[[#This Row],[Rate]]*Table2[[#This Row],[Invoiced Days(T&amp;M only!)]],0)</f>
        <v>0</v>
      </c>
      <c r="Q168">
        <f t="shared" si="2"/>
        <v>0</v>
      </c>
    </row>
    <row r="169" spans="4:17" x14ac:dyDescent="0.25">
      <c r="D169" t="str">
        <f>IFERROR(VLOOKUP($B169,EmpRecords[#All],2,0),"")</f>
        <v/>
      </c>
      <c r="E169" s="16" t="str">
        <f>IFERROR(VLOOKUP($B169,EmpRecords[#All],3,0),"")</f>
        <v/>
      </c>
      <c r="F169" t="str">
        <f>IFERROR(VLOOKUP($B169,EmpRecords[#All],4,0),"")</f>
        <v/>
      </c>
      <c r="G169" t="str">
        <f>IFERROR(VLOOKUP($B169,EmpRecords[#All],5,0),"")</f>
        <v/>
      </c>
      <c r="H169" t="str">
        <f>IFERROR(VLOOKUP($B169,EmpRecords[#All],6,0),"")</f>
        <v/>
      </c>
      <c r="I169" t="str">
        <f>IFERROR(VLOOKUP($B169,EmpRecords[#All],7,0),"")</f>
        <v/>
      </c>
      <c r="J169" t="str">
        <f>IFERROR(VLOOKUP($B169,EmpRecords[#All],8,0),"")</f>
        <v/>
      </c>
      <c r="M169" s="15" t="str">
        <f>IFERROR(INDEX('Days Worked In the Year '!$A$2:$R$22,MATCH(Table2[[#This Row],[TID]],'Days Worked In the Year '!$A$2:$A$22,0),MATCH(Table2[[#This Row],[Month]],'Days Worked In the Year '!$A$2:$R$2,0)),"")</f>
        <v/>
      </c>
      <c r="P169">
        <f>IFERROR(Table2[[#This Row],[Rate]]*Table2[[#This Row],[Invoiced Days(T&amp;M only!)]],0)</f>
        <v>0</v>
      </c>
      <c r="Q169">
        <f t="shared" si="2"/>
        <v>0</v>
      </c>
    </row>
    <row r="170" spans="4:17" x14ac:dyDescent="0.25">
      <c r="D170" t="str">
        <f>IFERROR(VLOOKUP($B170,EmpRecords[#All],2,0),"")</f>
        <v/>
      </c>
      <c r="E170" s="16" t="str">
        <f>IFERROR(VLOOKUP($B170,EmpRecords[#All],3,0),"")</f>
        <v/>
      </c>
      <c r="F170" t="str">
        <f>IFERROR(VLOOKUP($B170,EmpRecords[#All],4,0),"")</f>
        <v/>
      </c>
      <c r="G170" t="str">
        <f>IFERROR(VLOOKUP($B170,EmpRecords[#All],5,0),"")</f>
        <v/>
      </c>
      <c r="H170" t="str">
        <f>IFERROR(VLOOKUP($B170,EmpRecords[#All],6,0),"")</f>
        <v/>
      </c>
      <c r="I170" t="str">
        <f>IFERROR(VLOOKUP($B170,EmpRecords[#All],7,0),"")</f>
        <v/>
      </c>
      <c r="J170" t="str">
        <f>IFERROR(VLOOKUP($B170,EmpRecords[#All],8,0),"")</f>
        <v/>
      </c>
      <c r="M170" s="15" t="str">
        <f>IFERROR(INDEX('Days Worked In the Year '!$A$2:$R$22,MATCH(Table2[[#This Row],[TID]],'Days Worked In the Year '!$A$2:$A$22,0),MATCH(Table2[[#This Row],[Month]],'Days Worked In the Year '!$A$2:$R$2,0)),"")</f>
        <v/>
      </c>
      <c r="P170">
        <f>IFERROR(Table2[[#This Row],[Rate]]*Table2[[#This Row],[Invoiced Days(T&amp;M only!)]],0)</f>
        <v>0</v>
      </c>
      <c r="Q170">
        <f t="shared" si="2"/>
        <v>0</v>
      </c>
    </row>
    <row r="171" spans="4:17" x14ac:dyDescent="0.25">
      <c r="D171" t="str">
        <f>IFERROR(VLOOKUP($B171,EmpRecords[#All],2,0),"")</f>
        <v/>
      </c>
      <c r="E171" s="16" t="str">
        <f>IFERROR(VLOOKUP($B171,EmpRecords[#All],3,0),"")</f>
        <v/>
      </c>
      <c r="F171" t="str">
        <f>IFERROR(VLOOKUP($B171,EmpRecords[#All],4,0),"")</f>
        <v/>
      </c>
      <c r="G171" t="str">
        <f>IFERROR(VLOOKUP($B171,EmpRecords[#All],5,0),"")</f>
        <v/>
      </c>
      <c r="H171" t="str">
        <f>IFERROR(VLOOKUP($B171,EmpRecords[#All],6,0),"")</f>
        <v/>
      </c>
      <c r="I171" t="str">
        <f>IFERROR(VLOOKUP($B171,EmpRecords[#All],7,0),"")</f>
        <v/>
      </c>
      <c r="J171" t="str">
        <f>IFERROR(VLOOKUP($B171,EmpRecords[#All],8,0),"")</f>
        <v/>
      </c>
      <c r="M171" s="15" t="str">
        <f>IFERROR(INDEX('Days Worked In the Year '!$A$2:$R$22,MATCH(Table2[[#This Row],[TID]],'Days Worked In the Year '!$A$2:$A$22,0),MATCH(Table2[[#This Row],[Month]],'Days Worked In the Year '!$A$2:$R$2,0)),"")</f>
        <v/>
      </c>
      <c r="P171">
        <f>IFERROR(Table2[[#This Row],[Rate]]*Table2[[#This Row],[Invoiced Days(T&amp;M only!)]],0)</f>
        <v>0</v>
      </c>
      <c r="Q171">
        <f t="shared" si="2"/>
        <v>0</v>
      </c>
    </row>
    <row r="172" spans="4:17" x14ac:dyDescent="0.25">
      <c r="D172" t="str">
        <f>IFERROR(VLOOKUP($B172,EmpRecords[#All],2,0),"")</f>
        <v/>
      </c>
      <c r="E172" s="16" t="str">
        <f>IFERROR(VLOOKUP($B172,EmpRecords[#All],3,0),"")</f>
        <v/>
      </c>
      <c r="F172" t="str">
        <f>IFERROR(VLOOKUP($B172,EmpRecords[#All],4,0),"")</f>
        <v/>
      </c>
      <c r="G172" t="str">
        <f>IFERROR(VLOOKUP($B172,EmpRecords[#All],5,0),"")</f>
        <v/>
      </c>
      <c r="H172" t="str">
        <f>IFERROR(VLOOKUP($B172,EmpRecords[#All],6,0),"")</f>
        <v/>
      </c>
      <c r="I172" t="str">
        <f>IFERROR(VLOOKUP($B172,EmpRecords[#All],7,0),"")</f>
        <v/>
      </c>
      <c r="J172" t="str">
        <f>IFERROR(VLOOKUP($B172,EmpRecords[#All],8,0),"")</f>
        <v/>
      </c>
      <c r="M172" s="15" t="str">
        <f>IFERROR(INDEX('Days Worked In the Year '!$A$2:$R$22,MATCH(Table2[[#This Row],[TID]],'Days Worked In the Year '!$A$2:$A$22,0),MATCH(Table2[[#This Row],[Month]],'Days Worked In the Year '!$A$2:$R$2,0)),"")</f>
        <v/>
      </c>
      <c r="P172">
        <f>IFERROR(Table2[[#This Row],[Rate]]*Table2[[#This Row],[Invoiced Days(T&amp;M only!)]],0)</f>
        <v>0</v>
      </c>
      <c r="Q172">
        <f t="shared" si="2"/>
        <v>0</v>
      </c>
    </row>
    <row r="173" spans="4:17" x14ac:dyDescent="0.25">
      <c r="D173" t="str">
        <f>IFERROR(VLOOKUP($B173,EmpRecords[#All],2,0),"")</f>
        <v/>
      </c>
      <c r="E173" s="16" t="str">
        <f>IFERROR(VLOOKUP($B173,EmpRecords[#All],3,0),"")</f>
        <v/>
      </c>
      <c r="F173" t="str">
        <f>IFERROR(VLOOKUP($B173,EmpRecords[#All],4,0),"")</f>
        <v/>
      </c>
      <c r="G173" t="str">
        <f>IFERROR(VLOOKUP($B173,EmpRecords[#All],5,0),"")</f>
        <v/>
      </c>
      <c r="H173" t="str">
        <f>IFERROR(VLOOKUP($B173,EmpRecords[#All],6,0),"")</f>
        <v/>
      </c>
      <c r="I173" t="str">
        <f>IFERROR(VLOOKUP($B173,EmpRecords[#All],7,0),"")</f>
        <v/>
      </c>
      <c r="J173" t="str">
        <f>IFERROR(VLOOKUP($B173,EmpRecords[#All],8,0),"")</f>
        <v/>
      </c>
      <c r="M173" s="15" t="str">
        <f>IFERROR(INDEX('Days Worked In the Year '!$A$2:$R$22,MATCH(Table2[[#This Row],[TID]],'Days Worked In the Year '!$A$2:$A$22,0),MATCH(Table2[[#This Row],[Month]],'Days Worked In the Year '!$A$2:$R$2,0)),"")</f>
        <v/>
      </c>
      <c r="P173">
        <f>IFERROR(Table2[[#This Row],[Rate]]*Table2[[#This Row],[Invoiced Days(T&amp;M only!)]],0)</f>
        <v>0</v>
      </c>
      <c r="Q173">
        <f t="shared" si="2"/>
        <v>0</v>
      </c>
    </row>
    <row r="174" spans="4:17" x14ac:dyDescent="0.25">
      <c r="D174" t="str">
        <f>IFERROR(VLOOKUP($B174,EmpRecords[#All],2,0),"")</f>
        <v/>
      </c>
      <c r="E174" s="16" t="str">
        <f>IFERROR(VLOOKUP($B174,EmpRecords[#All],3,0),"")</f>
        <v/>
      </c>
      <c r="F174" t="str">
        <f>IFERROR(VLOOKUP($B174,EmpRecords[#All],4,0),"")</f>
        <v/>
      </c>
      <c r="G174" t="str">
        <f>IFERROR(VLOOKUP($B174,EmpRecords[#All],5,0),"")</f>
        <v/>
      </c>
      <c r="H174" t="str">
        <f>IFERROR(VLOOKUP($B174,EmpRecords[#All],6,0),"")</f>
        <v/>
      </c>
      <c r="I174" t="str">
        <f>IFERROR(VLOOKUP($B174,EmpRecords[#All],7,0),"")</f>
        <v/>
      </c>
      <c r="J174" t="str">
        <f>IFERROR(VLOOKUP($B174,EmpRecords[#All],8,0),"")</f>
        <v/>
      </c>
      <c r="M174" s="15" t="str">
        <f>IFERROR(INDEX('Days Worked In the Year '!$A$2:$R$22,MATCH(Table2[[#This Row],[TID]],'Days Worked In the Year '!$A$2:$A$22,0),MATCH(Table2[[#This Row],[Month]],'Days Worked In the Year '!$A$2:$R$2,0)),"")</f>
        <v/>
      </c>
      <c r="P174">
        <f>IFERROR(Table2[[#This Row],[Rate]]*Table2[[#This Row],[Invoiced Days(T&amp;M only!)]],0)</f>
        <v>0</v>
      </c>
      <c r="Q174">
        <f t="shared" si="2"/>
        <v>0</v>
      </c>
    </row>
    <row r="175" spans="4:17" x14ac:dyDescent="0.25">
      <c r="D175" t="str">
        <f>IFERROR(VLOOKUP($B175,EmpRecords[#All],2,0),"")</f>
        <v/>
      </c>
      <c r="E175" s="16" t="str">
        <f>IFERROR(VLOOKUP($B175,EmpRecords[#All],3,0),"")</f>
        <v/>
      </c>
      <c r="F175" t="str">
        <f>IFERROR(VLOOKUP($B175,EmpRecords[#All],4,0),"")</f>
        <v/>
      </c>
      <c r="G175" t="str">
        <f>IFERROR(VLOOKUP($B175,EmpRecords[#All],5,0),"")</f>
        <v/>
      </c>
      <c r="H175" t="str">
        <f>IFERROR(VLOOKUP($B175,EmpRecords[#All],6,0),"")</f>
        <v/>
      </c>
      <c r="I175" t="str">
        <f>IFERROR(VLOOKUP($B175,EmpRecords[#All],7,0),"")</f>
        <v/>
      </c>
      <c r="J175" t="str">
        <f>IFERROR(VLOOKUP($B175,EmpRecords[#All],8,0),"")</f>
        <v/>
      </c>
      <c r="M175" s="15" t="str">
        <f>IFERROR(INDEX('Days Worked In the Year '!$A$2:$R$22,MATCH(Table2[[#This Row],[TID]],'Days Worked In the Year '!$A$2:$A$22,0),MATCH(Table2[[#This Row],[Month]],'Days Worked In the Year '!$A$2:$R$2,0)),"")</f>
        <v/>
      </c>
      <c r="P175">
        <f>IFERROR(Table2[[#This Row],[Rate]]*Table2[[#This Row],[Invoiced Days(T&amp;M only!)]],0)</f>
        <v>0</v>
      </c>
      <c r="Q175">
        <f t="shared" si="2"/>
        <v>0</v>
      </c>
    </row>
    <row r="176" spans="4:17" x14ac:dyDescent="0.25">
      <c r="D176" t="str">
        <f>IFERROR(VLOOKUP($B176,EmpRecords[#All],2,0),"")</f>
        <v/>
      </c>
      <c r="E176" s="16" t="str">
        <f>IFERROR(VLOOKUP($B176,EmpRecords[#All],3,0),"")</f>
        <v/>
      </c>
      <c r="F176" t="str">
        <f>IFERROR(VLOOKUP($B176,EmpRecords[#All],4,0),"")</f>
        <v/>
      </c>
      <c r="G176" t="str">
        <f>IFERROR(VLOOKUP($B176,EmpRecords[#All],5,0),"")</f>
        <v/>
      </c>
      <c r="H176" t="str">
        <f>IFERROR(VLOOKUP($B176,EmpRecords[#All],6,0),"")</f>
        <v/>
      </c>
      <c r="I176" t="str">
        <f>IFERROR(VLOOKUP($B176,EmpRecords[#All],7,0),"")</f>
        <v/>
      </c>
      <c r="J176" t="str">
        <f>IFERROR(VLOOKUP($B176,EmpRecords[#All],8,0),"")</f>
        <v/>
      </c>
      <c r="M176" s="15" t="str">
        <f>IFERROR(INDEX('Days Worked In the Year '!$A$2:$R$22,MATCH(Table2[[#This Row],[TID]],'Days Worked In the Year '!$A$2:$A$22,0),MATCH(Table2[[#This Row],[Month]],'Days Worked In the Year '!$A$2:$R$2,0)),"")</f>
        <v/>
      </c>
      <c r="P176">
        <f>IFERROR(Table2[[#This Row],[Rate]]*Table2[[#This Row],[Invoiced Days(T&amp;M only!)]],0)</f>
        <v>0</v>
      </c>
      <c r="Q176">
        <f t="shared" si="2"/>
        <v>0</v>
      </c>
    </row>
    <row r="177" spans="4:17" x14ac:dyDescent="0.25">
      <c r="D177" t="str">
        <f>IFERROR(VLOOKUP($B177,EmpRecords[#All],2,0),"")</f>
        <v/>
      </c>
      <c r="E177" s="16" t="str">
        <f>IFERROR(VLOOKUP($B177,EmpRecords[#All],3,0),"")</f>
        <v/>
      </c>
      <c r="F177" t="str">
        <f>IFERROR(VLOOKUP($B177,EmpRecords[#All],4,0),"")</f>
        <v/>
      </c>
      <c r="G177" t="str">
        <f>IFERROR(VLOOKUP($B177,EmpRecords[#All],5,0),"")</f>
        <v/>
      </c>
      <c r="H177" t="str">
        <f>IFERROR(VLOOKUP($B177,EmpRecords[#All],6,0),"")</f>
        <v/>
      </c>
      <c r="I177" t="str">
        <f>IFERROR(VLOOKUP($B177,EmpRecords[#All],7,0),"")</f>
        <v/>
      </c>
      <c r="J177" t="str">
        <f>IFERROR(VLOOKUP($B177,EmpRecords[#All],8,0),"")</f>
        <v/>
      </c>
      <c r="M177" s="15" t="str">
        <f>IFERROR(INDEX('Days Worked In the Year '!$A$2:$R$22,MATCH(Table2[[#This Row],[TID]],'Days Worked In the Year '!$A$2:$A$22,0),MATCH(Table2[[#This Row],[Month]],'Days Worked In the Year '!$A$2:$R$2,0)),"")</f>
        <v/>
      </c>
      <c r="P177">
        <f>IFERROR(Table2[[#This Row],[Rate]]*Table2[[#This Row],[Invoiced Days(T&amp;M only!)]],0)</f>
        <v>0</v>
      </c>
      <c r="Q177">
        <f t="shared" si="2"/>
        <v>0</v>
      </c>
    </row>
    <row r="178" spans="4:17" x14ac:dyDescent="0.25">
      <c r="D178" t="str">
        <f>IFERROR(VLOOKUP($B178,EmpRecords[#All],2,0),"")</f>
        <v/>
      </c>
      <c r="E178" s="16" t="str">
        <f>IFERROR(VLOOKUP($B178,EmpRecords[#All],3,0),"")</f>
        <v/>
      </c>
      <c r="F178" t="str">
        <f>IFERROR(VLOOKUP($B178,EmpRecords[#All],4,0),"")</f>
        <v/>
      </c>
      <c r="G178" t="str">
        <f>IFERROR(VLOOKUP($B178,EmpRecords[#All],5,0),"")</f>
        <v/>
      </c>
      <c r="H178" t="str">
        <f>IFERROR(VLOOKUP($B178,EmpRecords[#All],6,0),"")</f>
        <v/>
      </c>
      <c r="I178" t="str">
        <f>IFERROR(VLOOKUP($B178,EmpRecords[#All],7,0),"")</f>
        <v/>
      </c>
      <c r="J178" t="str">
        <f>IFERROR(VLOOKUP($B178,EmpRecords[#All],8,0),"")</f>
        <v/>
      </c>
      <c r="M178" s="15" t="str">
        <f>IFERROR(INDEX('Days Worked In the Year '!$A$2:$R$22,MATCH(Table2[[#This Row],[TID]],'Days Worked In the Year '!$A$2:$A$22,0),MATCH(Table2[[#This Row],[Month]],'Days Worked In the Year '!$A$2:$R$2,0)),"")</f>
        <v/>
      </c>
      <c r="P178">
        <f>IFERROR(Table2[[#This Row],[Rate]]*Table2[[#This Row],[Invoiced Days(T&amp;M only!)]],0)</f>
        <v>0</v>
      </c>
      <c r="Q178">
        <f t="shared" si="2"/>
        <v>0</v>
      </c>
    </row>
    <row r="179" spans="4:17" x14ac:dyDescent="0.25">
      <c r="D179" t="str">
        <f>IFERROR(VLOOKUP($B179,EmpRecords[#All],2,0),"")</f>
        <v/>
      </c>
      <c r="E179" s="16" t="str">
        <f>IFERROR(VLOOKUP($B179,EmpRecords[#All],3,0),"")</f>
        <v/>
      </c>
      <c r="F179" t="str">
        <f>IFERROR(VLOOKUP($B179,EmpRecords[#All],4,0),"")</f>
        <v/>
      </c>
      <c r="G179" t="str">
        <f>IFERROR(VLOOKUP($B179,EmpRecords[#All],5,0),"")</f>
        <v/>
      </c>
      <c r="H179" t="str">
        <f>IFERROR(VLOOKUP($B179,EmpRecords[#All],6,0),"")</f>
        <v/>
      </c>
      <c r="I179" t="str">
        <f>IFERROR(VLOOKUP($B179,EmpRecords[#All],7,0),"")</f>
        <v/>
      </c>
      <c r="J179" t="str">
        <f>IFERROR(VLOOKUP($B179,EmpRecords[#All],8,0),"")</f>
        <v/>
      </c>
      <c r="M179" s="15" t="str">
        <f>IFERROR(INDEX('Days Worked In the Year '!$A$2:$R$22,MATCH(Table2[[#This Row],[TID]],'Days Worked In the Year '!$A$2:$A$22,0),MATCH(Table2[[#This Row],[Month]],'Days Worked In the Year '!$A$2:$R$2,0)),"")</f>
        <v/>
      </c>
      <c r="P179">
        <f>IFERROR(Table2[[#This Row],[Rate]]*Table2[[#This Row],[Invoiced Days(T&amp;M only!)]],0)</f>
        <v>0</v>
      </c>
      <c r="Q179">
        <f t="shared" si="2"/>
        <v>0</v>
      </c>
    </row>
    <row r="180" spans="4:17" x14ac:dyDescent="0.25">
      <c r="D180" t="str">
        <f>IFERROR(VLOOKUP($B180,EmpRecords[#All],2,0),"")</f>
        <v/>
      </c>
      <c r="E180" s="16" t="str">
        <f>IFERROR(VLOOKUP($B180,EmpRecords[#All],3,0),"")</f>
        <v/>
      </c>
      <c r="F180" t="str">
        <f>IFERROR(VLOOKUP($B180,EmpRecords[#All],4,0),"")</f>
        <v/>
      </c>
      <c r="G180" t="str">
        <f>IFERROR(VLOOKUP($B180,EmpRecords[#All],5,0),"")</f>
        <v/>
      </c>
      <c r="H180" t="str">
        <f>IFERROR(VLOOKUP($B180,EmpRecords[#All],6,0),"")</f>
        <v/>
      </c>
      <c r="I180" t="str">
        <f>IFERROR(VLOOKUP($B180,EmpRecords[#All],7,0),"")</f>
        <v/>
      </c>
      <c r="J180" t="str">
        <f>IFERROR(VLOOKUP($B180,EmpRecords[#All],8,0),"")</f>
        <v/>
      </c>
      <c r="M180" s="15" t="str">
        <f>IFERROR(INDEX('Days Worked In the Year '!$A$2:$R$22,MATCH(Table2[[#This Row],[TID]],'Days Worked In the Year '!$A$2:$A$22,0),MATCH(Table2[[#This Row],[Month]],'Days Worked In the Year '!$A$2:$R$2,0)),"")</f>
        <v/>
      </c>
      <c r="P180">
        <f>IFERROR(Table2[[#This Row],[Rate]]*Table2[[#This Row],[Invoiced Days(T&amp;M only!)]],0)</f>
        <v>0</v>
      </c>
      <c r="Q180">
        <f t="shared" si="2"/>
        <v>0</v>
      </c>
    </row>
    <row r="181" spans="4:17" x14ac:dyDescent="0.25">
      <c r="D181" t="str">
        <f>IFERROR(VLOOKUP($B181,EmpRecords[#All],2,0),"")</f>
        <v/>
      </c>
      <c r="E181" s="16" t="str">
        <f>IFERROR(VLOOKUP($B181,EmpRecords[#All],3,0),"")</f>
        <v/>
      </c>
      <c r="F181" t="str">
        <f>IFERROR(VLOOKUP($B181,EmpRecords[#All],4,0),"")</f>
        <v/>
      </c>
      <c r="G181" t="str">
        <f>IFERROR(VLOOKUP($B181,EmpRecords[#All],5,0),"")</f>
        <v/>
      </c>
      <c r="H181" t="str">
        <f>IFERROR(VLOOKUP($B181,EmpRecords[#All],6,0),"")</f>
        <v/>
      </c>
      <c r="I181" t="str">
        <f>IFERROR(VLOOKUP($B181,EmpRecords[#All],7,0),"")</f>
        <v/>
      </c>
      <c r="J181" t="str">
        <f>IFERROR(VLOOKUP($B181,EmpRecords[#All],8,0),"")</f>
        <v/>
      </c>
      <c r="M181" s="15" t="str">
        <f>IFERROR(INDEX('Days Worked In the Year '!$A$2:$R$22,MATCH(Table2[[#This Row],[TID]],'Days Worked In the Year '!$A$2:$A$22,0),MATCH(Table2[[#This Row],[Month]],'Days Worked In the Year '!$A$2:$R$2,0)),"")</f>
        <v/>
      </c>
      <c r="P181">
        <f>IFERROR(Table2[[#This Row],[Rate]]*Table2[[#This Row],[Invoiced Days(T&amp;M only!)]],0)</f>
        <v>0</v>
      </c>
      <c r="Q181">
        <f t="shared" si="2"/>
        <v>0</v>
      </c>
    </row>
    <row r="182" spans="4:17" x14ac:dyDescent="0.25">
      <c r="D182" t="str">
        <f>IFERROR(VLOOKUP($B182,EmpRecords[#All],2,0),"")</f>
        <v/>
      </c>
      <c r="E182" s="16" t="str">
        <f>IFERROR(VLOOKUP($B182,EmpRecords[#All],3,0),"")</f>
        <v/>
      </c>
      <c r="F182" t="str">
        <f>IFERROR(VLOOKUP($B182,EmpRecords[#All],4,0),"")</f>
        <v/>
      </c>
      <c r="G182" t="str">
        <f>IFERROR(VLOOKUP($B182,EmpRecords[#All],5,0),"")</f>
        <v/>
      </c>
      <c r="H182" t="str">
        <f>IFERROR(VLOOKUP($B182,EmpRecords[#All],6,0),"")</f>
        <v/>
      </c>
      <c r="I182" t="str">
        <f>IFERROR(VLOOKUP($B182,EmpRecords[#All],7,0),"")</f>
        <v/>
      </c>
      <c r="J182" t="str">
        <f>IFERROR(VLOOKUP($B182,EmpRecords[#All],8,0),"")</f>
        <v/>
      </c>
      <c r="M182" s="15" t="str">
        <f>IFERROR(INDEX('Days Worked In the Year '!$A$2:$R$22,MATCH(Table2[[#This Row],[TID]],'Days Worked In the Year '!$A$2:$A$22,0),MATCH(Table2[[#This Row],[Month]],'Days Worked In the Year '!$A$2:$R$2,0)),"")</f>
        <v/>
      </c>
      <c r="P182">
        <f>IFERROR(Table2[[#This Row],[Rate]]*Table2[[#This Row],[Invoiced Days(T&amp;M only!)]],0)</f>
        <v>0</v>
      </c>
      <c r="Q182">
        <f t="shared" si="2"/>
        <v>0</v>
      </c>
    </row>
    <row r="183" spans="4:17" x14ac:dyDescent="0.25">
      <c r="D183" t="str">
        <f>IFERROR(VLOOKUP($B183,EmpRecords[#All],2,0),"")</f>
        <v/>
      </c>
      <c r="E183" s="16" t="str">
        <f>IFERROR(VLOOKUP($B183,EmpRecords[#All],3,0),"")</f>
        <v/>
      </c>
      <c r="F183" t="str">
        <f>IFERROR(VLOOKUP($B183,EmpRecords[#All],4,0),"")</f>
        <v/>
      </c>
      <c r="G183" t="str">
        <f>IFERROR(VLOOKUP($B183,EmpRecords[#All],5,0),"")</f>
        <v/>
      </c>
      <c r="H183" t="str">
        <f>IFERROR(VLOOKUP($B183,EmpRecords[#All],6,0),"")</f>
        <v/>
      </c>
      <c r="I183" t="str">
        <f>IFERROR(VLOOKUP($B183,EmpRecords[#All],7,0),"")</f>
        <v/>
      </c>
      <c r="J183" t="str">
        <f>IFERROR(VLOOKUP($B183,EmpRecords[#All],8,0),"")</f>
        <v/>
      </c>
      <c r="M183" s="15" t="str">
        <f>IFERROR(INDEX('Days Worked In the Year '!$A$2:$R$22,MATCH(Table2[[#This Row],[TID]],'Days Worked In the Year '!$A$2:$A$22,0),MATCH(Table2[[#This Row],[Month]],'Days Worked In the Year '!$A$2:$R$2,0)),"")</f>
        <v/>
      </c>
      <c r="P183">
        <f>IFERROR(Table2[[#This Row],[Rate]]*Table2[[#This Row],[Invoiced Days(T&amp;M only!)]],0)</f>
        <v>0</v>
      </c>
      <c r="Q183">
        <f t="shared" si="2"/>
        <v>0</v>
      </c>
    </row>
    <row r="184" spans="4:17" x14ac:dyDescent="0.25">
      <c r="D184" t="str">
        <f>IFERROR(VLOOKUP($B184,EmpRecords[#All],2,0),"")</f>
        <v/>
      </c>
      <c r="E184" s="16" t="str">
        <f>IFERROR(VLOOKUP($B184,EmpRecords[#All],3,0),"")</f>
        <v/>
      </c>
      <c r="F184" t="str">
        <f>IFERROR(VLOOKUP($B184,EmpRecords[#All],4,0),"")</f>
        <v/>
      </c>
      <c r="G184" t="str">
        <f>IFERROR(VLOOKUP($B184,EmpRecords[#All],5,0),"")</f>
        <v/>
      </c>
      <c r="H184" t="str">
        <f>IFERROR(VLOOKUP($B184,EmpRecords[#All],6,0),"")</f>
        <v/>
      </c>
      <c r="I184" t="str">
        <f>IFERROR(VLOOKUP($B184,EmpRecords[#All],7,0),"")</f>
        <v/>
      </c>
      <c r="J184" t="str">
        <f>IFERROR(VLOOKUP($B184,EmpRecords[#All],8,0),"")</f>
        <v/>
      </c>
      <c r="M184" s="15" t="str">
        <f>IFERROR(INDEX('Days Worked In the Year '!$A$2:$R$22,MATCH(Table2[[#This Row],[TID]],'Days Worked In the Year '!$A$2:$A$22,0),MATCH(Table2[[#This Row],[Month]],'Days Worked In the Year '!$A$2:$R$2,0)),"")</f>
        <v/>
      </c>
      <c r="P184">
        <f>IFERROR(Table2[[#This Row],[Rate]]*Table2[[#This Row],[Invoiced Days(T&amp;M only!)]],0)</f>
        <v>0</v>
      </c>
      <c r="Q184">
        <f t="shared" si="2"/>
        <v>0</v>
      </c>
    </row>
    <row r="185" spans="4:17" x14ac:dyDescent="0.25">
      <c r="D185" t="str">
        <f>IFERROR(VLOOKUP($B185,EmpRecords[#All],2,0),"")</f>
        <v/>
      </c>
      <c r="E185" s="16" t="str">
        <f>IFERROR(VLOOKUP($B185,EmpRecords[#All],3,0),"")</f>
        <v/>
      </c>
      <c r="F185" t="str">
        <f>IFERROR(VLOOKUP($B185,EmpRecords[#All],4,0),"")</f>
        <v/>
      </c>
      <c r="G185" t="str">
        <f>IFERROR(VLOOKUP($B185,EmpRecords[#All],5,0),"")</f>
        <v/>
      </c>
      <c r="H185" t="str">
        <f>IFERROR(VLOOKUP($B185,EmpRecords[#All],6,0),"")</f>
        <v/>
      </c>
      <c r="I185" t="str">
        <f>IFERROR(VLOOKUP($B185,EmpRecords[#All],7,0),"")</f>
        <v/>
      </c>
      <c r="J185" t="str">
        <f>IFERROR(VLOOKUP($B185,EmpRecords[#All],8,0),"")</f>
        <v/>
      </c>
      <c r="M185" s="15" t="str">
        <f>IFERROR(INDEX('Days Worked In the Year '!$A$2:$R$22,MATCH(Table2[[#This Row],[TID]],'Days Worked In the Year '!$A$2:$A$22,0),MATCH(Table2[[#This Row],[Month]],'Days Worked In the Year '!$A$2:$R$2,0)),"")</f>
        <v/>
      </c>
      <c r="P185">
        <f>IFERROR(Table2[[#This Row],[Rate]]*Table2[[#This Row],[Invoiced Days(T&amp;M only!)]],0)</f>
        <v>0</v>
      </c>
      <c r="Q185">
        <f t="shared" si="2"/>
        <v>0</v>
      </c>
    </row>
    <row r="186" spans="4:17" x14ac:dyDescent="0.25">
      <c r="D186" t="str">
        <f>IFERROR(VLOOKUP($B186,EmpRecords[#All],2,0),"")</f>
        <v/>
      </c>
      <c r="E186" s="16" t="str">
        <f>IFERROR(VLOOKUP($B186,EmpRecords[#All],3,0),"")</f>
        <v/>
      </c>
      <c r="F186" t="str">
        <f>IFERROR(VLOOKUP($B186,EmpRecords[#All],4,0),"")</f>
        <v/>
      </c>
      <c r="G186" t="str">
        <f>IFERROR(VLOOKUP($B186,EmpRecords[#All],5,0),"")</f>
        <v/>
      </c>
      <c r="H186" t="str">
        <f>IFERROR(VLOOKUP($B186,EmpRecords[#All],6,0),"")</f>
        <v/>
      </c>
      <c r="I186" t="str">
        <f>IFERROR(VLOOKUP($B186,EmpRecords[#All],7,0),"")</f>
        <v/>
      </c>
      <c r="J186" t="str">
        <f>IFERROR(VLOOKUP($B186,EmpRecords[#All],8,0),"")</f>
        <v/>
      </c>
      <c r="M186" s="15" t="str">
        <f>IFERROR(INDEX('Days Worked In the Year '!$A$2:$R$22,MATCH(Table2[[#This Row],[TID]],'Days Worked In the Year '!$A$2:$A$22,0),MATCH(Table2[[#This Row],[Month]],'Days Worked In the Year '!$A$2:$R$2,0)),"")</f>
        <v/>
      </c>
      <c r="P186">
        <f>IFERROR(Table2[[#This Row],[Rate]]*Table2[[#This Row],[Invoiced Days(T&amp;M only!)]],0)</f>
        <v>0</v>
      </c>
      <c r="Q186">
        <f t="shared" si="2"/>
        <v>0</v>
      </c>
    </row>
    <row r="187" spans="4:17" x14ac:dyDescent="0.25">
      <c r="D187" t="str">
        <f>IFERROR(VLOOKUP($B187,EmpRecords[#All],2,0),"")</f>
        <v/>
      </c>
      <c r="E187" s="16" t="str">
        <f>IFERROR(VLOOKUP($B187,EmpRecords[#All],3,0),"")</f>
        <v/>
      </c>
      <c r="F187" t="str">
        <f>IFERROR(VLOOKUP($B187,EmpRecords[#All],4,0),"")</f>
        <v/>
      </c>
      <c r="G187" t="str">
        <f>IFERROR(VLOOKUP($B187,EmpRecords[#All],5,0),"")</f>
        <v/>
      </c>
      <c r="H187" t="str">
        <f>IFERROR(VLOOKUP($B187,EmpRecords[#All],6,0),"")</f>
        <v/>
      </c>
      <c r="I187" t="str">
        <f>IFERROR(VLOOKUP($B187,EmpRecords[#All],7,0),"")</f>
        <v/>
      </c>
      <c r="J187" t="str">
        <f>IFERROR(VLOOKUP($B187,EmpRecords[#All],8,0),"")</f>
        <v/>
      </c>
      <c r="M187" s="15" t="str">
        <f>IFERROR(INDEX('Days Worked In the Year '!$A$2:$R$22,MATCH(Table2[[#This Row],[TID]],'Days Worked In the Year '!$A$2:$A$22,0),MATCH(Table2[[#This Row],[Month]],'Days Worked In the Year '!$A$2:$R$2,0)),"")</f>
        <v/>
      </c>
      <c r="P187">
        <f>IFERROR(Table2[[#This Row],[Rate]]*Table2[[#This Row],[Invoiced Days(T&amp;M only!)]],0)</f>
        <v>0</v>
      </c>
      <c r="Q187">
        <f t="shared" si="2"/>
        <v>0</v>
      </c>
    </row>
    <row r="188" spans="4:17" x14ac:dyDescent="0.25">
      <c r="D188" t="str">
        <f>IFERROR(VLOOKUP($B188,EmpRecords[#All],2,0),"")</f>
        <v/>
      </c>
      <c r="E188" s="16" t="str">
        <f>IFERROR(VLOOKUP($B188,EmpRecords[#All],3,0),"")</f>
        <v/>
      </c>
      <c r="F188" t="str">
        <f>IFERROR(VLOOKUP($B188,EmpRecords[#All],4,0),"")</f>
        <v/>
      </c>
      <c r="G188" t="str">
        <f>IFERROR(VLOOKUP($B188,EmpRecords[#All],5,0),"")</f>
        <v/>
      </c>
      <c r="H188" t="str">
        <f>IFERROR(VLOOKUP($B188,EmpRecords[#All],6,0),"")</f>
        <v/>
      </c>
      <c r="I188" t="str">
        <f>IFERROR(VLOOKUP($B188,EmpRecords[#All],7,0),"")</f>
        <v/>
      </c>
      <c r="J188" t="str">
        <f>IFERROR(VLOOKUP($B188,EmpRecords[#All],8,0),"")</f>
        <v/>
      </c>
      <c r="M188" s="15" t="str">
        <f>IFERROR(INDEX('Days Worked In the Year '!$A$2:$R$22,MATCH(Table2[[#This Row],[TID]],'Days Worked In the Year '!$A$2:$A$22,0),MATCH(Table2[[#This Row],[Month]],'Days Worked In the Year '!$A$2:$R$2,0)),"")</f>
        <v/>
      </c>
      <c r="P188">
        <f>IFERROR(Table2[[#This Row],[Rate]]*Table2[[#This Row],[Invoiced Days(T&amp;M only!)]],0)</f>
        <v>0</v>
      </c>
      <c r="Q188">
        <f t="shared" si="2"/>
        <v>0</v>
      </c>
    </row>
    <row r="189" spans="4:17" x14ac:dyDescent="0.25">
      <c r="D189" t="str">
        <f>IFERROR(VLOOKUP($B189,EmpRecords[#All],2,0),"")</f>
        <v/>
      </c>
      <c r="E189" s="16" t="str">
        <f>IFERROR(VLOOKUP($B189,EmpRecords[#All],3,0),"")</f>
        <v/>
      </c>
      <c r="F189" t="str">
        <f>IFERROR(VLOOKUP($B189,EmpRecords[#All],4,0),"")</f>
        <v/>
      </c>
      <c r="G189" t="str">
        <f>IFERROR(VLOOKUP($B189,EmpRecords[#All],5,0),"")</f>
        <v/>
      </c>
      <c r="H189" t="str">
        <f>IFERROR(VLOOKUP($B189,EmpRecords[#All],6,0),"")</f>
        <v/>
      </c>
      <c r="I189" t="str">
        <f>IFERROR(VLOOKUP($B189,EmpRecords[#All],7,0),"")</f>
        <v/>
      </c>
      <c r="J189" t="str">
        <f>IFERROR(VLOOKUP($B189,EmpRecords[#All],8,0),"")</f>
        <v/>
      </c>
      <c r="M189" s="15" t="str">
        <f>IFERROR(INDEX('Days Worked In the Year '!$A$2:$R$22,MATCH(Table2[[#This Row],[TID]],'Days Worked In the Year '!$A$2:$A$22,0),MATCH(Table2[[#This Row],[Month]],'Days Worked In the Year '!$A$2:$R$2,0)),"")</f>
        <v/>
      </c>
      <c r="P189">
        <f>IFERROR(Table2[[#This Row],[Rate]]*Table2[[#This Row],[Invoiced Days(T&amp;M only!)]],0)</f>
        <v>0</v>
      </c>
      <c r="Q189">
        <f t="shared" si="2"/>
        <v>0</v>
      </c>
    </row>
    <row r="190" spans="4:17" x14ac:dyDescent="0.25">
      <c r="D190" t="str">
        <f>IFERROR(VLOOKUP($B190,EmpRecords[#All],2,0),"")</f>
        <v/>
      </c>
      <c r="E190" s="16" t="str">
        <f>IFERROR(VLOOKUP($B190,EmpRecords[#All],3,0),"")</f>
        <v/>
      </c>
      <c r="F190" t="str">
        <f>IFERROR(VLOOKUP($B190,EmpRecords[#All],4,0),"")</f>
        <v/>
      </c>
      <c r="G190" t="str">
        <f>IFERROR(VLOOKUP($B190,EmpRecords[#All],5,0),"")</f>
        <v/>
      </c>
      <c r="H190" t="str">
        <f>IFERROR(VLOOKUP($B190,EmpRecords[#All],6,0),"")</f>
        <v/>
      </c>
      <c r="I190" t="str">
        <f>IFERROR(VLOOKUP($B190,EmpRecords[#All],7,0),"")</f>
        <v/>
      </c>
      <c r="J190" t="str">
        <f>IFERROR(VLOOKUP($B190,EmpRecords[#All],8,0),"")</f>
        <v/>
      </c>
      <c r="M190" s="15" t="str">
        <f>IFERROR(INDEX('Days Worked In the Year '!$A$2:$R$22,MATCH(Table2[[#This Row],[TID]],'Days Worked In the Year '!$A$2:$A$22,0),MATCH(Table2[[#This Row],[Month]],'Days Worked In the Year '!$A$2:$R$2,0)),"")</f>
        <v/>
      </c>
      <c r="P190">
        <f>IFERROR(Table2[[#This Row],[Rate]]*Table2[[#This Row],[Invoiced Days(T&amp;M only!)]],0)</f>
        <v>0</v>
      </c>
      <c r="Q190">
        <f t="shared" si="2"/>
        <v>0</v>
      </c>
    </row>
    <row r="191" spans="4:17" x14ac:dyDescent="0.25">
      <c r="D191" t="str">
        <f>IFERROR(VLOOKUP($B191,EmpRecords[#All],2,0),"")</f>
        <v/>
      </c>
      <c r="E191" s="16" t="str">
        <f>IFERROR(VLOOKUP($B191,EmpRecords[#All],3,0),"")</f>
        <v/>
      </c>
      <c r="F191" t="str">
        <f>IFERROR(VLOOKUP($B191,EmpRecords[#All],4,0),"")</f>
        <v/>
      </c>
      <c r="G191" t="str">
        <f>IFERROR(VLOOKUP($B191,EmpRecords[#All],5,0),"")</f>
        <v/>
      </c>
      <c r="H191" t="str">
        <f>IFERROR(VLOOKUP($B191,EmpRecords[#All],6,0),"")</f>
        <v/>
      </c>
      <c r="I191" t="str">
        <f>IFERROR(VLOOKUP($B191,EmpRecords[#All],7,0),"")</f>
        <v/>
      </c>
      <c r="J191" t="str">
        <f>IFERROR(VLOOKUP($B191,EmpRecords[#All],8,0),"")</f>
        <v/>
      </c>
      <c r="M191" s="15" t="str">
        <f>IFERROR(INDEX('Days Worked In the Year '!$A$2:$R$22,MATCH(Table2[[#This Row],[TID]],'Days Worked In the Year '!$A$2:$A$22,0),MATCH(Table2[[#This Row],[Month]],'Days Worked In the Year '!$A$2:$R$2,0)),"")</f>
        <v/>
      </c>
      <c r="P191">
        <f>IFERROR(Table2[[#This Row],[Rate]]*Table2[[#This Row],[Invoiced Days(T&amp;M only!)]],0)</f>
        <v>0</v>
      </c>
      <c r="Q191">
        <f t="shared" si="2"/>
        <v>0</v>
      </c>
    </row>
    <row r="192" spans="4:17" x14ac:dyDescent="0.25">
      <c r="D192" t="str">
        <f>IFERROR(VLOOKUP($B192,EmpRecords[#All],2,0),"")</f>
        <v/>
      </c>
      <c r="E192" s="16" t="str">
        <f>IFERROR(VLOOKUP($B192,EmpRecords[#All],3,0),"")</f>
        <v/>
      </c>
      <c r="F192" t="str">
        <f>IFERROR(VLOOKUP($B192,EmpRecords[#All],4,0),"")</f>
        <v/>
      </c>
      <c r="G192" t="str">
        <f>IFERROR(VLOOKUP($B192,EmpRecords[#All],5,0),"")</f>
        <v/>
      </c>
      <c r="H192" t="str">
        <f>IFERROR(VLOOKUP($B192,EmpRecords[#All],6,0),"")</f>
        <v/>
      </c>
      <c r="I192" t="str">
        <f>IFERROR(VLOOKUP($B192,EmpRecords[#All],7,0),"")</f>
        <v/>
      </c>
      <c r="J192" t="str">
        <f>IFERROR(VLOOKUP($B192,EmpRecords[#All],8,0),"")</f>
        <v/>
      </c>
      <c r="M192" s="15" t="str">
        <f>IFERROR(INDEX('Days Worked In the Year '!$A$2:$R$22,MATCH(Table2[[#This Row],[TID]],'Days Worked In the Year '!$A$2:$A$22,0),MATCH(Table2[[#This Row],[Month]],'Days Worked In the Year '!$A$2:$R$2,0)),"")</f>
        <v/>
      </c>
      <c r="P192">
        <f>IFERROR(Table2[[#This Row],[Rate]]*Table2[[#This Row],[Invoiced Days(T&amp;M only!)]],0)</f>
        <v>0</v>
      </c>
      <c r="Q192">
        <f t="shared" si="2"/>
        <v>0</v>
      </c>
    </row>
    <row r="193" spans="4:17" x14ac:dyDescent="0.25">
      <c r="D193" t="str">
        <f>IFERROR(VLOOKUP($B193,EmpRecords[#All],2,0),"")</f>
        <v/>
      </c>
      <c r="E193" s="16" t="str">
        <f>IFERROR(VLOOKUP($B193,EmpRecords[#All],3,0),"")</f>
        <v/>
      </c>
      <c r="F193" t="str">
        <f>IFERROR(VLOOKUP($B193,EmpRecords[#All],4,0),"")</f>
        <v/>
      </c>
      <c r="G193" t="str">
        <f>IFERROR(VLOOKUP($B193,EmpRecords[#All],5,0),"")</f>
        <v/>
      </c>
      <c r="H193" t="str">
        <f>IFERROR(VLOOKUP($B193,EmpRecords[#All],6,0),"")</f>
        <v/>
      </c>
      <c r="I193" t="str">
        <f>IFERROR(VLOOKUP($B193,EmpRecords[#All],7,0),"")</f>
        <v/>
      </c>
      <c r="J193" t="str">
        <f>IFERROR(VLOOKUP($B193,EmpRecords[#All],8,0),"")</f>
        <v/>
      </c>
      <c r="M193" s="15" t="str">
        <f>IFERROR(INDEX('Days Worked In the Year '!$A$2:$R$22,MATCH(Table2[[#This Row],[TID]],'Days Worked In the Year '!$A$2:$A$22,0),MATCH(Table2[[#This Row],[Month]],'Days Worked In the Year '!$A$2:$R$2,0)),"")</f>
        <v/>
      </c>
      <c r="P193">
        <f>IFERROR(Table2[[#This Row],[Rate]]*Table2[[#This Row],[Invoiced Days(T&amp;M only!)]],0)</f>
        <v>0</v>
      </c>
      <c r="Q193">
        <f t="shared" si="2"/>
        <v>0</v>
      </c>
    </row>
    <row r="194" spans="4:17" x14ac:dyDescent="0.25">
      <c r="D194" t="str">
        <f>IFERROR(VLOOKUP($B194,EmpRecords[#All],2,0),"")</f>
        <v/>
      </c>
      <c r="E194" s="16" t="str">
        <f>IFERROR(VLOOKUP($B194,EmpRecords[#All],3,0),"")</f>
        <v/>
      </c>
      <c r="F194" t="str">
        <f>IFERROR(VLOOKUP($B194,EmpRecords[#All],4,0),"")</f>
        <v/>
      </c>
      <c r="G194" t="str">
        <f>IFERROR(VLOOKUP($B194,EmpRecords[#All],5,0),"")</f>
        <v/>
      </c>
      <c r="H194" t="str">
        <f>IFERROR(VLOOKUP($B194,EmpRecords[#All],6,0),"")</f>
        <v/>
      </c>
      <c r="I194" t="str">
        <f>IFERROR(VLOOKUP($B194,EmpRecords[#All],7,0),"")</f>
        <v/>
      </c>
      <c r="J194" t="str">
        <f>IFERROR(VLOOKUP($B194,EmpRecords[#All],8,0),"")</f>
        <v/>
      </c>
      <c r="M194" s="15" t="str">
        <f>IFERROR(INDEX('Days Worked In the Year '!$A$2:$R$22,MATCH(Table2[[#This Row],[TID]],'Days Worked In the Year '!$A$2:$A$22,0),MATCH(Table2[[#This Row],[Month]],'Days Worked In the Year '!$A$2:$R$2,0)),"")</f>
        <v/>
      </c>
      <c r="P194">
        <f>IFERROR(Table2[[#This Row],[Rate]]*Table2[[#This Row],[Invoiced Days(T&amp;M only!)]],0)</f>
        <v>0</v>
      </c>
      <c r="Q194">
        <f t="shared" si="2"/>
        <v>0</v>
      </c>
    </row>
    <row r="195" spans="4:17" x14ac:dyDescent="0.25">
      <c r="D195" t="str">
        <f>IFERROR(VLOOKUP($B195,EmpRecords[#All],2,0),"")</f>
        <v/>
      </c>
      <c r="E195" s="16" t="str">
        <f>IFERROR(VLOOKUP($B195,EmpRecords[#All],3,0),"")</f>
        <v/>
      </c>
      <c r="F195" t="str">
        <f>IFERROR(VLOOKUP($B195,EmpRecords[#All],4,0),"")</f>
        <v/>
      </c>
      <c r="G195" t="str">
        <f>IFERROR(VLOOKUP($B195,EmpRecords[#All],5,0),"")</f>
        <v/>
      </c>
      <c r="H195" t="str">
        <f>IFERROR(VLOOKUP($B195,EmpRecords[#All],6,0),"")</f>
        <v/>
      </c>
      <c r="I195" t="str">
        <f>IFERROR(VLOOKUP($B195,EmpRecords[#All],7,0),"")</f>
        <v/>
      </c>
      <c r="J195" t="str">
        <f>IFERROR(VLOOKUP($B195,EmpRecords[#All],8,0),"")</f>
        <v/>
      </c>
      <c r="M195" s="15" t="str">
        <f>IFERROR(INDEX('Days Worked In the Year '!$A$2:$R$22,MATCH(Table2[[#This Row],[TID]],'Days Worked In the Year '!$A$2:$A$22,0),MATCH(Table2[[#This Row],[Month]],'Days Worked In the Year '!$A$2:$R$2,0)),"")</f>
        <v/>
      </c>
      <c r="P195">
        <f>IFERROR(Table2[[#This Row],[Rate]]*Table2[[#This Row],[Invoiced Days(T&amp;M only!)]],0)</f>
        <v>0</v>
      </c>
      <c r="Q195">
        <f t="shared" ref="Q195:Q258" si="3">P195+O195+N195</f>
        <v>0</v>
      </c>
    </row>
    <row r="196" spans="4:17" x14ac:dyDescent="0.25">
      <c r="D196" t="str">
        <f>IFERROR(VLOOKUP($B196,EmpRecords[#All],2,0),"")</f>
        <v/>
      </c>
      <c r="E196" s="16" t="str">
        <f>IFERROR(VLOOKUP($B196,EmpRecords[#All],3,0),"")</f>
        <v/>
      </c>
      <c r="F196" t="str">
        <f>IFERROR(VLOOKUP($B196,EmpRecords[#All],4,0),"")</f>
        <v/>
      </c>
      <c r="G196" t="str">
        <f>IFERROR(VLOOKUP($B196,EmpRecords[#All],5,0),"")</f>
        <v/>
      </c>
      <c r="H196" t="str">
        <f>IFERROR(VLOOKUP($B196,EmpRecords[#All],6,0),"")</f>
        <v/>
      </c>
      <c r="I196" t="str">
        <f>IFERROR(VLOOKUP($B196,EmpRecords[#All],7,0),"")</f>
        <v/>
      </c>
      <c r="J196" t="str">
        <f>IFERROR(VLOOKUP($B196,EmpRecords[#All],8,0),"")</f>
        <v/>
      </c>
      <c r="M196" s="15" t="str">
        <f>IFERROR(INDEX('Days Worked In the Year '!$A$2:$R$22,MATCH(Table2[[#This Row],[TID]],'Days Worked In the Year '!$A$2:$A$22,0),MATCH(Table2[[#This Row],[Month]],'Days Worked In the Year '!$A$2:$R$2,0)),"")</f>
        <v/>
      </c>
      <c r="P196">
        <f>IFERROR(Table2[[#This Row],[Rate]]*Table2[[#This Row],[Invoiced Days(T&amp;M only!)]],0)</f>
        <v>0</v>
      </c>
      <c r="Q196">
        <f t="shared" si="3"/>
        <v>0</v>
      </c>
    </row>
    <row r="197" spans="4:17" x14ac:dyDescent="0.25">
      <c r="D197" t="str">
        <f>IFERROR(VLOOKUP($B197,EmpRecords[#All],2,0),"")</f>
        <v/>
      </c>
      <c r="E197" s="16" t="str">
        <f>IFERROR(VLOOKUP($B197,EmpRecords[#All],3,0),"")</f>
        <v/>
      </c>
      <c r="F197" t="str">
        <f>IFERROR(VLOOKUP($B197,EmpRecords[#All],4,0),"")</f>
        <v/>
      </c>
      <c r="G197" t="str">
        <f>IFERROR(VLOOKUP($B197,EmpRecords[#All],5,0),"")</f>
        <v/>
      </c>
      <c r="H197" t="str">
        <f>IFERROR(VLOOKUP($B197,EmpRecords[#All],6,0),"")</f>
        <v/>
      </c>
      <c r="I197" t="str">
        <f>IFERROR(VLOOKUP($B197,EmpRecords[#All],7,0),"")</f>
        <v/>
      </c>
      <c r="J197" t="str">
        <f>IFERROR(VLOOKUP($B197,EmpRecords[#All],8,0),"")</f>
        <v/>
      </c>
      <c r="M197" s="15" t="str">
        <f>IFERROR(INDEX('Days Worked In the Year '!$A$2:$R$22,MATCH(Table2[[#This Row],[TID]],'Days Worked In the Year '!$A$2:$A$22,0),MATCH(Table2[[#This Row],[Month]],'Days Worked In the Year '!$A$2:$R$2,0)),"")</f>
        <v/>
      </c>
      <c r="P197">
        <f>IFERROR(Table2[[#This Row],[Rate]]*Table2[[#This Row],[Invoiced Days(T&amp;M only!)]],0)</f>
        <v>0</v>
      </c>
      <c r="Q197">
        <f t="shared" si="3"/>
        <v>0</v>
      </c>
    </row>
    <row r="198" spans="4:17" x14ac:dyDescent="0.25">
      <c r="D198" t="str">
        <f>IFERROR(VLOOKUP($B198,EmpRecords[#All],2,0),"")</f>
        <v/>
      </c>
      <c r="E198" s="16" t="str">
        <f>IFERROR(VLOOKUP($B198,EmpRecords[#All],3,0),"")</f>
        <v/>
      </c>
      <c r="F198" t="str">
        <f>IFERROR(VLOOKUP($B198,EmpRecords[#All],4,0),"")</f>
        <v/>
      </c>
      <c r="G198" t="str">
        <f>IFERROR(VLOOKUP($B198,EmpRecords[#All],5,0),"")</f>
        <v/>
      </c>
      <c r="H198" t="str">
        <f>IFERROR(VLOOKUP($B198,EmpRecords[#All],6,0),"")</f>
        <v/>
      </c>
      <c r="I198" t="str">
        <f>IFERROR(VLOOKUP($B198,EmpRecords[#All],7,0),"")</f>
        <v/>
      </c>
      <c r="J198" t="str">
        <f>IFERROR(VLOOKUP($B198,EmpRecords[#All],8,0),"")</f>
        <v/>
      </c>
      <c r="M198" s="15" t="str">
        <f>IFERROR(INDEX('Days Worked In the Year '!$A$2:$R$22,MATCH(Table2[[#This Row],[TID]],'Days Worked In the Year '!$A$2:$A$22,0),MATCH(Table2[[#This Row],[Month]],'Days Worked In the Year '!$A$2:$R$2,0)),"")</f>
        <v/>
      </c>
      <c r="P198">
        <f>IFERROR(Table2[[#This Row],[Rate]]*Table2[[#This Row],[Invoiced Days(T&amp;M only!)]],0)</f>
        <v>0</v>
      </c>
      <c r="Q198">
        <f t="shared" si="3"/>
        <v>0</v>
      </c>
    </row>
    <row r="199" spans="4:17" x14ac:dyDescent="0.25">
      <c r="D199" t="str">
        <f>IFERROR(VLOOKUP($B199,EmpRecords[#All],2,0),"")</f>
        <v/>
      </c>
      <c r="E199" s="16" t="str">
        <f>IFERROR(VLOOKUP($B199,EmpRecords[#All],3,0),"")</f>
        <v/>
      </c>
      <c r="F199" t="str">
        <f>IFERROR(VLOOKUP($B199,EmpRecords[#All],4,0),"")</f>
        <v/>
      </c>
      <c r="G199" t="str">
        <f>IFERROR(VLOOKUP($B199,EmpRecords[#All],5,0),"")</f>
        <v/>
      </c>
      <c r="H199" t="str">
        <f>IFERROR(VLOOKUP($B199,EmpRecords[#All],6,0),"")</f>
        <v/>
      </c>
      <c r="I199" t="str">
        <f>IFERROR(VLOOKUP($B199,EmpRecords[#All],7,0),"")</f>
        <v/>
      </c>
      <c r="J199" t="str">
        <f>IFERROR(VLOOKUP($B199,EmpRecords[#All],8,0),"")</f>
        <v/>
      </c>
      <c r="M199" s="15" t="str">
        <f>IFERROR(INDEX('Days Worked In the Year '!$A$2:$R$22,MATCH(Table2[[#This Row],[TID]],'Days Worked In the Year '!$A$2:$A$22,0),MATCH(Table2[[#This Row],[Month]],'Days Worked In the Year '!$A$2:$R$2,0)),"")</f>
        <v/>
      </c>
      <c r="P199">
        <f>IFERROR(Table2[[#This Row],[Rate]]*Table2[[#This Row],[Invoiced Days(T&amp;M only!)]],0)</f>
        <v>0</v>
      </c>
      <c r="Q199">
        <f t="shared" si="3"/>
        <v>0</v>
      </c>
    </row>
    <row r="200" spans="4:17" x14ac:dyDescent="0.25">
      <c r="D200" t="str">
        <f>IFERROR(VLOOKUP($B200,EmpRecords[#All],2,0),"")</f>
        <v/>
      </c>
      <c r="E200" s="16" t="str">
        <f>IFERROR(VLOOKUP($B200,EmpRecords[#All],3,0),"")</f>
        <v/>
      </c>
      <c r="F200" t="str">
        <f>IFERROR(VLOOKUP($B200,EmpRecords[#All],4,0),"")</f>
        <v/>
      </c>
      <c r="G200" t="str">
        <f>IFERROR(VLOOKUP($B200,EmpRecords[#All],5,0),"")</f>
        <v/>
      </c>
      <c r="H200" t="str">
        <f>IFERROR(VLOOKUP($B200,EmpRecords[#All],6,0),"")</f>
        <v/>
      </c>
      <c r="I200" t="str">
        <f>IFERROR(VLOOKUP($B200,EmpRecords[#All],7,0),"")</f>
        <v/>
      </c>
      <c r="J200" t="str">
        <f>IFERROR(VLOOKUP($B200,EmpRecords[#All],8,0),"")</f>
        <v/>
      </c>
      <c r="M200" s="15" t="str">
        <f>IFERROR(INDEX('Days Worked In the Year '!$A$2:$R$22,MATCH(Table2[[#This Row],[TID]],'Days Worked In the Year '!$A$2:$A$22,0),MATCH(Table2[[#This Row],[Month]],'Days Worked In the Year '!$A$2:$R$2,0)),"")</f>
        <v/>
      </c>
      <c r="P200">
        <f>IFERROR(Table2[[#This Row],[Rate]]*Table2[[#This Row],[Invoiced Days(T&amp;M only!)]],0)</f>
        <v>0</v>
      </c>
      <c r="Q200">
        <f t="shared" si="3"/>
        <v>0</v>
      </c>
    </row>
    <row r="201" spans="4:17" x14ac:dyDescent="0.25">
      <c r="D201" t="str">
        <f>IFERROR(VLOOKUP($B201,EmpRecords[#All],2,0),"")</f>
        <v/>
      </c>
      <c r="E201" s="16" t="str">
        <f>IFERROR(VLOOKUP($B201,EmpRecords[#All],3,0),"")</f>
        <v/>
      </c>
      <c r="F201" t="str">
        <f>IFERROR(VLOOKUP($B201,EmpRecords[#All],4,0),"")</f>
        <v/>
      </c>
      <c r="G201" t="str">
        <f>IFERROR(VLOOKUP($B201,EmpRecords[#All],5,0),"")</f>
        <v/>
      </c>
      <c r="H201" t="str">
        <f>IFERROR(VLOOKUP($B201,EmpRecords[#All],6,0),"")</f>
        <v/>
      </c>
      <c r="I201" t="str">
        <f>IFERROR(VLOOKUP($B201,EmpRecords[#All],7,0),"")</f>
        <v/>
      </c>
      <c r="J201" t="str">
        <f>IFERROR(VLOOKUP($B201,EmpRecords[#All],8,0),"")</f>
        <v/>
      </c>
      <c r="M201" s="15" t="str">
        <f>IFERROR(INDEX('Days Worked In the Year '!$A$2:$R$22,MATCH(Table2[[#This Row],[TID]],'Days Worked In the Year '!$A$2:$A$22,0),MATCH(Table2[[#This Row],[Month]],'Days Worked In the Year '!$A$2:$R$2,0)),"")</f>
        <v/>
      </c>
      <c r="P201">
        <f>IFERROR(Table2[[#This Row],[Rate]]*Table2[[#This Row],[Invoiced Days(T&amp;M only!)]],0)</f>
        <v>0</v>
      </c>
      <c r="Q201">
        <f t="shared" si="3"/>
        <v>0</v>
      </c>
    </row>
    <row r="202" spans="4:17" x14ac:dyDescent="0.25">
      <c r="D202" t="str">
        <f>IFERROR(VLOOKUP($B202,EmpRecords[#All],2,0),"")</f>
        <v/>
      </c>
      <c r="E202" s="16" t="str">
        <f>IFERROR(VLOOKUP($B202,EmpRecords[#All],3,0),"")</f>
        <v/>
      </c>
      <c r="F202" t="str">
        <f>IFERROR(VLOOKUP($B202,EmpRecords[#All],4,0),"")</f>
        <v/>
      </c>
      <c r="G202" t="str">
        <f>IFERROR(VLOOKUP($B202,EmpRecords[#All],5,0),"")</f>
        <v/>
      </c>
      <c r="H202" t="str">
        <f>IFERROR(VLOOKUP($B202,EmpRecords[#All],6,0),"")</f>
        <v/>
      </c>
      <c r="I202" t="str">
        <f>IFERROR(VLOOKUP($B202,EmpRecords[#All],7,0),"")</f>
        <v/>
      </c>
      <c r="J202" t="str">
        <f>IFERROR(VLOOKUP($B202,EmpRecords[#All],8,0),"")</f>
        <v/>
      </c>
      <c r="M202" s="15" t="str">
        <f>IFERROR(INDEX('Days Worked In the Year '!$A$2:$R$22,MATCH(Table2[[#This Row],[TID]],'Days Worked In the Year '!$A$2:$A$22,0),MATCH(Table2[[#This Row],[Month]],'Days Worked In the Year '!$A$2:$R$2,0)),"")</f>
        <v/>
      </c>
      <c r="P202">
        <f>IFERROR(Table2[[#This Row],[Rate]]*Table2[[#This Row],[Invoiced Days(T&amp;M only!)]],0)</f>
        <v>0</v>
      </c>
      <c r="Q202">
        <f t="shared" si="3"/>
        <v>0</v>
      </c>
    </row>
    <row r="203" spans="4:17" x14ac:dyDescent="0.25">
      <c r="D203" t="str">
        <f>IFERROR(VLOOKUP($B203,EmpRecords[#All],2,0),"")</f>
        <v/>
      </c>
      <c r="E203" s="16" t="str">
        <f>IFERROR(VLOOKUP($B203,EmpRecords[#All],3,0),"")</f>
        <v/>
      </c>
      <c r="F203" t="str">
        <f>IFERROR(VLOOKUP($B203,EmpRecords[#All],4,0),"")</f>
        <v/>
      </c>
      <c r="G203" t="str">
        <f>IFERROR(VLOOKUP($B203,EmpRecords[#All],5,0),"")</f>
        <v/>
      </c>
      <c r="H203" t="str">
        <f>IFERROR(VLOOKUP($B203,EmpRecords[#All],6,0),"")</f>
        <v/>
      </c>
      <c r="I203" t="str">
        <f>IFERROR(VLOOKUP($B203,EmpRecords[#All],7,0),"")</f>
        <v/>
      </c>
      <c r="J203" t="str">
        <f>IFERROR(VLOOKUP($B203,EmpRecords[#All],8,0),"")</f>
        <v/>
      </c>
      <c r="M203" s="15" t="str">
        <f>IFERROR(INDEX('Days Worked In the Year '!$A$2:$R$22,MATCH(Table2[[#This Row],[TID]],'Days Worked In the Year '!$A$2:$A$22,0),MATCH(Table2[[#This Row],[Month]],'Days Worked In the Year '!$A$2:$R$2,0)),"")</f>
        <v/>
      </c>
      <c r="P203">
        <f>IFERROR(Table2[[#This Row],[Rate]]*Table2[[#This Row],[Invoiced Days(T&amp;M only!)]],0)</f>
        <v>0</v>
      </c>
      <c r="Q203">
        <f t="shared" si="3"/>
        <v>0</v>
      </c>
    </row>
    <row r="204" spans="4:17" x14ac:dyDescent="0.25">
      <c r="D204" t="str">
        <f>IFERROR(VLOOKUP($B204,EmpRecords[#All],2,0),"")</f>
        <v/>
      </c>
      <c r="E204" s="16" t="str">
        <f>IFERROR(VLOOKUP($B204,EmpRecords[#All],3,0),"")</f>
        <v/>
      </c>
      <c r="F204" t="str">
        <f>IFERROR(VLOOKUP($B204,EmpRecords[#All],4,0),"")</f>
        <v/>
      </c>
      <c r="G204" t="str">
        <f>IFERROR(VLOOKUP($B204,EmpRecords[#All],5,0),"")</f>
        <v/>
      </c>
      <c r="H204" t="str">
        <f>IFERROR(VLOOKUP($B204,EmpRecords[#All],6,0),"")</f>
        <v/>
      </c>
      <c r="I204" t="str">
        <f>IFERROR(VLOOKUP($B204,EmpRecords[#All],7,0),"")</f>
        <v/>
      </c>
      <c r="J204" t="str">
        <f>IFERROR(VLOOKUP($B204,EmpRecords[#All],8,0),"")</f>
        <v/>
      </c>
      <c r="M204" s="15" t="str">
        <f>IFERROR(INDEX('Days Worked In the Year '!$A$2:$R$22,MATCH(Table2[[#This Row],[TID]],'Days Worked In the Year '!$A$2:$A$22,0),MATCH(Table2[[#This Row],[Month]],'Days Worked In the Year '!$A$2:$R$2,0)),"")</f>
        <v/>
      </c>
      <c r="P204">
        <f>IFERROR(Table2[[#This Row],[Rate]]*Table2[[#This Row],[Invoiced Days(T&amp;M only!)]],0)</f>
        <v>0</v>
      </c>
      <c r="Q204">
        <f t="shared" si="3"/>
        <v>0</v>
      </c>
    </row>
    <row r="205" spans="4:17" x14ac:dyDescent="0.25">
      <c r="D205" t="str">
        <f>IFERROR(VLOOKUP($B205,EmpRecords[#All],2,0),"")</f>
        <v/>
      </c>
      <c r="E205" s="16" t="str">
        <f>IFERROR(VLOOKUP($B205,EmpRecords[#All],3,0),"")</f>
        <v/>
      </c>
      <c r="F205" t="str">
        <f>IFERROR(VLOOKUP($B205,EmpRecords[#All],4,0),"")</f>
        <v/>
      </c>
      <c r="G205" t="str">
        <f>IFERROR(VLOOKUP($B205,EmpRecords[#All],5,0),"")</f>
        <v/>
      </c>
      <c r="H205" t="str">
        <f>IFERROR(VLOOKUP($B205,EmpRecords[#All],6,0),"")</f>
        <v/>
      </c>
      <c r="I205" t="str">
        <f>IFERROR(VLOOKUP($B205,EmpRecords[#All],7,0),"")</f>
        <v/>
      </c>
      <c r="J205" t="str">
        <f>IFERROR(VLOOKUP($B205,EmpRecords[#All],8,0),"")</f>
        <v/>
      </c>
      <c r="M205" s="15" t="str">
        <f>IFERROR(INDEX('Days Worked In the Year '!$A$2:$R$22,MATCH(Table2[[#This Row],[TID]],'Days Worked In the Year '!$A$2:$A$22,0),MATCH(Table2[[#This Row],[Month]],'Days Worked In the Year '!$A$2:$R$2,0)),"")</f>
        <v/>
      </c>
      <c r="P205">
        <f>IFERROR(Table2[[#This Row],[Rate]]*Table2[[#This Row],[Invoiced Days(T&amp;M only!)]],0)</f>
        <v>0</v>
      </c>
      <c r="Q205">
        <f t="shared" si="3"/>
        <v>0</v>
      </c>
    </row>
    <row r="206" spans="4:17" x14ac:dyDescent="0.25">
      <c r="D206" t="str">
        <f>IFERROR(VLOOKUP($B206,EmpRecords[#All],2,0),"")</f>
        <v/>
      </c>
      <c r="E206" s="16" t="str">
        <f>IFERROR(VLOOKUP($B206,EmpRecords[#All],3,0),"")</f>
        <v/>
      </c>
      <c r="F206" t="str">
        <f>IFERROR(VLOOKUP($B206,EmpRecords[#All],4,0),"")</f>
        <v/>
      </c>
      <c r="G206" t="str">
        <f>IFERROR(VLOOKUP($B206,EmpRecords[#All],5,0),"")</f>
        <v/>
      </c>
      <c r="H206" t="str">
        <f>IFERROR(VLOOKUP($B206,EmpRecords[#All],6,0),"")</f>
        <v/>
      </c>
      <c r="I206" t="str">
        <f>IFERROR(VLOOKUP($B206,EmpRecords[#All],7,0),"")</f>
        <v/>
      </c>
      <c r="J206" t="str">
        <f>IFERROR(VLOOKUP($B206,EmpRecords[#All],8,0),"")</f>
        <v/>
      </c>
      <c r="M206" s="15" t="str">
        <f>IFERROR(INDEX('Days Worked In the Year '!$A$2:$R$22,MATCH(Table2[[#This Row],[TID]],'Days Worked In the Year '!$A$2:$A$22,0),MATCH(Table2[[#This Row],[Month]],'Days Worked In the Year '!$A$2:$R$2,0)),"")</f>
        <v/>
      </c>
      <c r="P206">
        <f>IFERROR(Table2[[#This Row],[Rate]]*Table2[[#This Row],[Invoiced Days(T&amp;M only!)]],0)</f>
        <v>0</v>
      </c>
      <c r="Q206">
        <f t="shared" si="3"/>
        <v>0</v>
      </c>
    </row>
    <row r="207" spans="4:17" x14ac:dyDescent="0.25">
      <c r="D207" t="str">
        <f>IFERROR(VLOOKUP($B207,EmpRecords[#All],2,0),"")</f>
        <v/>
      </c>
      <c r="E207" s="16" t="str">
        <f>IFERROR(VLOOKUP($B207,EmpRecords[#All],3,0),"")</f>
        <v/>
      </c>
      <c r="F207" t="str">
        <f>IFERROR(VLOOKUP($B207,EmpRecords[#All],4,0),"")</f>
        <v/>
      </c>
      <c r="G207" t="str">
        <f>IFERROR(VLOOKUP($B207,EmpRecords[#All],5,0),"")</f>
        <v/>
      </c>
      <c r="H207" t="str">
        <f>IFERROR(VLOOKUP($B207,EmpRecords[#All],6,0),"")</f>
        <v/>
      </c>
      <c r="I207" t="str">
        <f>IFERROR(VLOOKUP($B207,EmpRecords[#All],7,0),"")</f>
        <v/>
      </c>
      <c r="J207" t="str">
        <f>IFERROR(VLOOKUP($B207,EmpRecords[#All],8,0),"")</f>
        <v/>
      </c>
      <c r="M207" s="15" t="str">
        <f>IFERROR(INDEX('Days Worked In the Year '!$A$2:$R$22,MATCH(Table2[[#This Row],[TID]],'Days Worked In the Year '!$A$2:$A$22,0),MATCH(Table2[[#This Row],[Month]],'Days Worked In the Year '!$A$2:$R$2,0)),"")</f>
        <v/>
      </c>
      <c r="P207">
        <f>IFERROR(Table2[[#This Row],[Rate]]*Table2[[#This Row],[Invoiced Days(T&amp;M only!)]],0)</f>
        <v>0</v>
      </c>
      <c r="Q207">
        <f t="shared" si="3"/>
        <v>0</v>
      </c>
    </row>
    <row r="208" spans="4:17" x14ac:dyDescent="0.25">
      <c r="D208" t="str">
        <f>IFERROR(VLOOKUP($B208,EmpRecords[#All],2,0),"")</f>
        <v/>
      </c>
      <c r="E208" s="16" t="str">
        <f>IFERROR(VLOOKUP($B208,EmpRecords[#All],3,0),"")</f>
        <v/>
      </c>
      <c r="F208" t="str">
        <f>IFERROR(VLOOKUP($B208,EmpRecords[#All],4,0),"")</f>
        <v/>
      </c>
      <c r="G208" t="str">
        <f>IFERROR(VLOOKUP($B208,EmpRecords[#All],5,0),"")</f>
        <v/>
      </c>
      <c r="H208" t="str">
        <f>IFERROR(VLOOKUP($B208,EmpRecords[#All],6,0),"")</f>
        <v/>
      </c>
      <c r="I208" t="str">
        <f>IFERROR(VLOOKUP($B208,EmpRecords[#All],7,0),"")</f>
        <v/>
      </c>
      <c r="J208" t="str">
        <f>IFERROR(VLOOKUP($B208,EmpRecords[#All],8,0),"")</f>
        <v/>
      </c>
      <c r="M208" s="15" t="str">
        <f>IFERROR(INDEX('Days Worked In the Year '!$A$2:$R$22,MATCH(Table2[[#This Row],[TID]],'Days Worked In the Year '!$A$2:$A$22,0),MATCH(Table2[[#This Row],[Month]],'Days Worked In the Year '!$A$2:$R$2,0)),"")</f>
        <v/>
      </c>
      <c r="P208">
        <f>IFERROR(Table2[[#This Row],[Rate]]*Table2[[#This Row],[Invoiced Days(T&amp;M only!)]],0)</f>
        <v>0</v>
      </c>
      <c r="Q208">
        <f t="shared" si="3"/>
        <v>0</v>
      </c>
    </row>
    <row r="209" spans="4:17" x14ac:dyDescent="0.25">
      <c r="D209" t="str">
        <f>IFERROR(VLOOKUP($B209,EmpRecords[#All],2,0),"")</f>
        <v/>
      </c>
      <c r="E209" s="16" t="str">
        <f>IFERROR(VLOOKUP($B209,EmpRecords[#All],3,0),"")</f>
        <v/>
      </c>
      <c r="F209" t="str">
        <f>IFERROR(VLOOKUP($B209,EmpRecords[#All],4,0),"")</f>
        <v/>
      </c>
      <c r="G209" t="str">
        <f>IFERROR(VLOOKUP($B209,EmpRecords[#All],5,0),"")</f>
        <v/>
      </c>
      <c r="H209" t="str">
        <f>IFERROR(VLOOKUP($B209,EmpRecords[#All],6,0),"")</f>
        <v/>
      </c>
      <c r="I209" t="str">
        <f>IFERROR(VLOOKUP($B209,EmpRecords[#All],7,0),"")</f>
        <v/>
      </c>
      <c r="J209" t="str">
        <f>IFERROR(VLOOKUP($B209,EmpRecords[#All],8,0),"")</f>
        <v/>
      </c>
      <c r="M209" s="15" t="str">
        <f>IFERROR(INDEX('Days Worked In the Year '!$A$2:$R$22,MATCH(Table2[[#This Row],[TID]],'Days Worked In the Year '!$A$2:$A$22,0),MATCH(Table2[[#This Row],[Month]],'Days Worked In the Year '!$A$2:$R$2,0)),"")</f>
        <v/>
      </c>
      <c r="P209">
        <f>IFERROR(Table2[[#This Row],[Rate]]*Table2[[#This Row],[Invoiced Days(T&amp;M only!)]],0)</f>
        <v>0</v>
      </c>
      <c r="Q209">
        <f t="shared" si="3"/>
        <v>0</v>
      </c>
    </row>
    <row r="210" spans="4:17" x14ac:dyDescent="0.25">
      <c r="D210" t="str">
        <f>IFERROR(VLOOKUP($B210,EmpRecords[#All],2,0),"")</f>
        <v/>
      </c>
      <c r="E210" s="16" t="str">
        <f>IFERROR(VLOOKUP($B210,EmpRecords[#All],3,0),"")</f>
        <v/>
      </c>
      <c r="F210" t="str">
        <f>IFERROR(VLOOKUP($B210,EmpRecords[#All],4,0),"")</f>
        <v/>
      </c>
      <c r="G210" t="str">
        <f>IFERROR(VLOOKUP($B210,EmpRecords[#All],5,0),"")</f>
        <v/>
      </c>
      <c r="H210" t="str">
        <f>IFERROR(VLOOKUP($B210,EmpRecords[#All],6,0),"")</f>
        <v/>
      </c>
      <c r="I210" t="str">
        <f>IFERROR(VLOOKUP($B210,EmpRecords[#All],7,0),"")</f>
        <v/>
      </c>
      <c r="J210" t="str">
        <f>IFERROR(VLOOKUP($B210,EmpRecords[#All],8,0),"")</f>
        <v/>
      </c>
      <c r="M210" s="15" t="str">
        <f>IFERROR(INDEX('Days Worked In the Year '!$A$2:$R$22,MATCH(Table2[[#This Row],[TID]],'Days Worked In the Year '!$A$2:$A$22,0),MATCH(Table2[[#This Row],[Month]],'Days Worked In the Year '!$A$2:$R$2,0)),"")</f>
        <v/>
      </c>
      <c r="P210">
        <f>IFERROR(Table2[[#This Row],[Rate]]*Table2[[#This Row],[Invoiced Days(T&amp;M only!)]],0)</f>
        <v>0</v>
      </c>
      <c r="Q210">
        <f t="shared" si="3"/>
        <v>0</v>
      </c>
    </row>
    <row r="211" spans="4:17" x14ac:dyDescent="0.25">
      <c r="D211" t="str">
        <f>IFERROR(VLOOKUP($B211,EmpRecords[#All],2,0),"")</f>
        <v/>
      </c>
      <c r="E211" s="16" t="str">
        <f>IFERROR(VLOOKUP($B211,EmpRecords[#All],3,0),"")</f>
        <v/>
      </c>
      <c r="F211" t="str">
        <f>IFERROR(VLOOKUP($B211,EmpRecords[#All],4,0),"")</f>
        <v/>
      </c>
      <c r="G211" t="str">
        <f>IFERROR(VLOOKUP($B211,EmpRecords[#All],5,0),"")</f>
        <v/>
      </c>
      <c r="H211" t="str">
        <f>IFERROR(VLOOKUP($B211,EmpRecords[#All],6,0),"")</f>
        <v/>
      </c>
      <c r="I211" t="str">
        <f>IFERROR(VLOOKUP($B211,EmpRecords[#All],7,0),"")</f>
        <v/>
      </c>
      <c r="J211" t="str">
        <f>IFERROR(VLOOKUP($B211,EmpRecords[#All],8,0),"")</f>
        <v/>
      </c>
      <c r="M211" s="15" t="str">
        <f>IFERROR(INDEX('Days Worked In the Year '!$A$2:$R$22,MATCH(Table2[[#This Row],[TID]],'Days Worked In the Year '!$A$2:$A$22,0),MATCH(Table2[[#This Row],[Month]],'Days Worked In the Year '!$A$2:$R$2,0)),"")</f>
        <v/>
      </c>
      <c r="P211">
        <f>IFERROR(Table2[[#This Row],[Rate]]*Table2[[#This Row],[Invoiced Days(T&amp;M only!)]],0)</f>
        <v>0</v>
      </c>
      <c r="Q211">
        <f t="shared" si="3"/>
        <v>0</v>
      </c>
    </row>
    <row r="212" spans="4:17" x14ac:dyDescent="0.25">
      <c r="D212" t="str">
        <f>IFERROR(VLOOKUP($B212,EmpRecords[#All],2,0),"")</f>
        <v/>
      </c>
      <c r="E212" s="16" t="str">
        <f>IFERROR(VLOOKUP($B212,EmpRecords[#All],3,0),"")</f>
        <v/>
      </c>
      <c r="F212" t="str">
        <f>IFERROR(VLOOKUP($B212,EmpRecords[#All],4,0),"")</f>
        <v/>
      </c>
      <c r="G212" t="str">
        <f>IFERROR(VLOOKUP($B212,EmpRecords[#All],5,0),"")</f>
        <v/>
      </c>
      <c r="H212" t="str">
        <f>IFERROR(VLOOKUP($B212,EmpRecords[#All],6,0),"")</f>
        <v/>
      </c>
      <c r="I212" t="str">
        <f>IFERROR(VLOOKUP($B212,EmpRecords[#All],7,0),"")</f>
        <v/>
      </c>
      <c r="J212" t="str">
        <f>IFERROR(VLOOKUP($B212,EmpRecords[#All],8,0),"")</f>
        <v/>
      </c>
      <c r="M212" s="15" t="str">
        <f>IFERROR(INDEX('Days Worked In the Year '!$A$2:$R$22,MATCH(Table2[[#This Row],[TID]],'Days Worked In the Year '!$A$2:$A$22,0),MATCH(Table2[[#This Row],[Month]],'Days Worked In the Year '!$A$2:$R$2,0)),"")</f>
        <v/>
      </c>
      <c r="P212">
        <f>IFERROR(Table2[[#This Row],[Rate]]*Table2[[#This Row],[Invoiced Days(T&amp;M only!)]],0)</f>
        <v>0</v>
      </c>
      <c r="Q212">
        <f t="shared" si="3"/>
        <v>0</v>
      </c>
    </row>
    <row r="213" spans="4:17" x14ac:dyDescent="0.25">
      <c r="D213" t="str">
        <f>IFERROR(VLOOKUP($B213,EmpRecords[#All],2,0),"")</f>
        <v/>
      </c>
      <c r="E213" s="16" t="str">
        <f>IFERROR(VLOOKUP($B213,EmpRecords[#All],3,0),"")</f>
        <v/>
      </c>
      <c r="F213" t="str">
        <f>IFERROR(VLOOKUP($B213,EmpRecords[#All],4,0),"")</f>
        <v/>
      </c>
      <c r="G213" t="str">
        <f>IFERROR(VLOOKUP($B213,EmpRecords[#All],5,0),"")</f>
        <v/>
      </c>
      <c r="H213" t="str">
        <f>IFERROR(VLOOKUP($B213,EmpRecords[#All],6,0),"")</f>
        <v/>
      </c>
      <c r="I213" t="str">
        <f>IFERROR(VLOOKUP($B213,EmpRecords[#All],7,0),"")</f>
        <v/>
      </c>
      <c r="J213" t="str">
        <f>IFERROR(VLOOKUP($B213,EmpRecords[#All],8,0),"")</f>
        <v/>
      </c>
      <c r="M213" s="15" t="str">
        <f>IFERROR(INDEX('Days Worked In the Year '!$A$2:$R$22,MATCH(Table2[[#This Row],[TID]],'Days Worked In the Year '!$A$2:$A$22,0),MATCH(Table2[[#This Row],[Month]],'Days Worked In the Year '!$A$2:$R$2,0)),"")</f>
        <v/>
      </c>
      <c r="P213">
        <f>IFERROR(Table2[[#This Row],[Rate]]*Table2[[#This Row],[Invoiced Days(T&amp;M only!)]],0)</f>
        <v>0</v>
      </c>
      <c r="Q213">
        <f t="shared" si="3"/>
        <v>0</v>
      </c>
    </row>
    <row r="214" spans="4:17" x14ac:dyDescent="0.25">
      <c r="D214" t="str">
        <f>IFERROR(VLOOKUP($B214,EmpRecords[#All],2,0),"")</f>
        <v/>
      </c>
      <c r="E214" s="16" t="str">
        <f>IFERROR(VLOOKUP($B214,EmpRecords[#All],3,0),"")</f>
        <v/>
      </c>
      <c r="F214" t="str">
        <f>IFERROR(VLOOKUP($B214,EmpRecords[#All],4,0),"")</f>
        <v/>
      </c>
      <c r="G214" t="str">
        <f>IFERROR(VLOOKUP($B214,EmpRecords[#All],5,0),"")</f>
        <v/>
      </c>
      <c r="H214" t="str">
        <f>IFERROR(VLOOKUP($B214,EmpRecords[#All],6,0),"")</f>
        <v/>
      </c>
      <c r="I214" t="str">
        <f>IFERROR(VLOOKUP($B214,EmpRecords[#All],7,0),"")</f>
        <v/>
      </c>
      <c r="J214" t="str">
        <f>IFERROR(VLOOKUP($B214,EmpRecords[#All],8,0),"")</f>
        <v/>
      </c>
      <c r="M214" s="15" t="str">
        <f>IFERROR(INDEX('Days Worked In the Year '!$A$2:$R$22,MATCH(Table2[[#This Row],[TID]],'Days Worked In the Year '!$A$2:$A$22,0),MATCH(Table2[[#This Row],[Month]],'Days Worked In the Year '!$A$2:$R$2,0)),"")</f>
        <v/>
      </c>
      <c r="P214">
        <f>IFERROR(Table2[[#This Row],[Rate]]*Table2[[#This Row],[Invoiced Days(T&amp;M only!)]],0)</f>
        <v>0</v>
      </c>
      <c r="Q214">
        <f t="shared" si="3"/>
        <v>0</v>
      </c>
    </row>
    <row r="215" spans="4:17" x14ac:dyDescent="0.25">
      <c r="D215" t="str">
        <f>IFERROR(VLOOKUP($B215,EmpRecords[#All],2,0),"")</f>
        <v/>
      </c>
      <c r="E215" s="16" t="str">
        <f>IFERROR(VLOOKUP($B215,EmpRecords[#All],3,0),"")</f>
        <v/>
      </c>
      <c r="F215" t="str">
        <f>IFERROR(VLOOKUP($B215,EmpRecords[#All],4,0),"")</f>
        <v/>
      </c>
      <c r="G215" t="str">
        <f>IFERROR(VLOOKUP($B215,EmpRecords[#All],5,0),"")</f>
        <v/>
      </c>
      <c r="H215" t="str">
        <f>IFERROR(VLOOKUP($B215,EmpRecords[#All],6,0),"")</f>
        <v/>
      </c>
      <c r="I215" t="str">
        <f>IFERROR(VLOOKUP($B215,EmpRecords[#All],7,0),"")</f>
        <v/>
      </c>
      <c r="J215" t="str">
        <f>IFERROR(VLOOKUP($B215,EmpRecords[#All],8,0),"")</f>
        <v/>
      </c>
      <c r="M215" s="15" t="str">
        <f>IFERROR(INDEX('Days Worked In the Year '!$A$2:$R$22,MATCH(Table2[[#This Row],[TID]],'Days Worked In the Year '!$A$2:$A$22,0),MATCH(Table2[[#This Row],[Month]],'Days Worked In the Year '!$A$2:$R$2,0)),"")</f>
        <v/>
      </c>
      <c r="P215">
        <f>IFERROR(Table2[[#This Row],[Rate]]*Table2[[#This Row],[Invoiced Days(T&amp;M only!)]],0)</f>
        <v>0</v>
      </c>
      <c r="Q215">
        <f t="shared" si="3"/>
        <v>0</v>
      </c>
    </row>
    <row r="216" spans="4:17" x14ac:dyDescent="0.25">
      <c r="D216" t="str">
        <f>IFERROR(VLOOKUP($B216,EmpRecords[#All],2,0),"")</f>
        <v/>
      </c>
      <c r="E216" s="16" t="str">
        <f>IFERROR(VLOOKUP($B216,EmpRecords[#All],3,0),"")</f>
        <v/>
      </c>
      <c r="F216" t="str">
        <f>IFERROR(VLOOKUP($B216,EmpRecords[#All],4,0),"")</f>
        <v/>
      </c>
      <c r="G216" t="str">
        <f>IFERROR(VLOOKUP($B216,EmpRecords[#All],5,0),"")</f>
        <v/>
      </c>
      <c r="H216" t="str">
        <f>IFERROR(VLOOKUP($B216,EmpRecords[#All],6,0),"")</f>
        <v/>
      </c>
      <c r="I216" t="str">
        <f>IFERROR(VLOOKUP($B216,EmpRecords[#All],7,0),"")</f>
        <v/>
      </c>
      <c r="J216" t="str">
        <f>IFERROR(VLOOKUP($B216,EmpRecords[#All],8,0),"")</f>
        <v/>
      </c>
      <c r="M216" s="15" t="str">
        <f>IFERROR(INDEX('Days Worked In the Year '!$A$2:$R$22,MATCH(Table2[[#This Row],[TID]],'Days Worked In the Year '!$A$2:$A$22,0),MATCH(Table2[[#This Row],[Month]],'Days Worked In the Year '!$A$2:$R$2,0)),"")</f>
        <v/>
      </c>
      <c r="P216">
        <f>IFERROR(Table2[[#This Row],[Rate]]*Table2[[#This Row],[Invoiced Days(T&amp;M only!)]],0)</f>
        <v>0</v>
      </c>
      <c r="Q216">
        <f t="shared" si="3"/>
        <v>0</v>
      </c>
    </row>
    <row r="217" spans="4:17" x14ac:dyDescent="0.25">
      <c r="D217" t="str">
        <f>IFERROR(VLOOKUP($B217,EmpRecords[#All],2,0),"")</f>
        <v/>
      </c>
      <c r="E217" s="16" t="str">
        <f>IFERROR(VLOOKUP($B217,EmpRecords[#All],3,0),"")</f>
        <v/>
      </c>
      <c r="F217" t="str">
        <f>IFERROR(VLOOKUP($B217,EmpRecords[#All],4,0),"")</f>
        <v/>
      </c>
      <c r="G217" t="str">
        <f>IFERROR(VLOOKUP($B217,EmpRecords[#All],5,0),"")</f>
        <v/>
      </c>
      <c r="H217" t="str">
        <f>IFERROR(VLOOKUP($B217,EmpRecords[#All],6,0),"")</f>
        <v/>
      </c>
      <c r="I217" t="str">
        <f>IFERROR(VLOOKUP($B217,EmpRecords[#All],7,0),"")</f>
        <v/>
      </c>
      <c r="J217" t="str">
        <f>IFERROR(VLOOKUP($B217,EmpRecords[#All],8,0),"")</f>
        <v/>
      </c>
      <c r="M217" s="15" t="str">
        <f>IFERROR(INDEX('Days Worked In the Year '!$A$2:$R$22,MATCH(Table2[[#This Row],[TID]],'Days Worked In the Year '!$A$2:$A$22,0),MATCH(Table2[[#This Row],[Month]],'Days Worked In the Year '!$A$2:$R$2,0)),"")</f>
        <v/>
      </c>
      <c r="P217">
        <f>IFERROR(Table2[[#This Row],[Rate]]*Table2[[#This Row],[Invoiced Days(T&amp;M only!)]],0)</f>
        <v>0</v>
      </c>
      <c r="Q217">
        <f t="shared" si="3"/>
        <v>0</v>
      </c>
    </row>
    <row r="218" spans="4:17" x14ac:dyDescent="0.25">
      <c r="D218" t="str">
        <f>IFERROR(VLOOKUP($B218,EmpRecords[#All],2,0),"")</f>
        <v/>
      </c>
      <c r="E218" s="16" t="str">
        <f>IFERROR(VLOOKUP($B218,EmpRecords[#All],3,0),"")</f>
        <v/>
      </c>
      <c r="F218" t="str">
        <f>IFERROR(VLOOKUP($B218,EmpRecords[#All],4,0),"")</f>
        <v/>
      </c>
      <c r="G218" t="str">
        <f>IFERROR(VLOOKUP($B218,EmpRecords[#All],5,0),"")</f>
        <v/>
      </c>
      <c r="H218" t="str">
        <f>IFERROR(VLOOKUP($B218,EmpRecords[#All],6,0),"")</f>
        <v/>
      </c>
      <c r="I218" t="str">
        <f>IFERROR(VLOOKUP($B218,EmpRecords[#All],7,0),"")</f>
        <v/>
      </c>
      <c r="J218" t="str">
        <f>IFERROR(VLOOKUP($B218,EmpRecords[#All],8,0),"")</f>
        <v/>
      </c>
      <c r="M218" s="15" t="str">
        <f>IFERROR(INDEX('Days Worked In the Year '!$A$2:$R$22,MATCH(Table2[[#This Row],[TID]],'Days Worked In the Year '!$A$2:$A$22,0),MATCH(Table2[[#This Row],[Month]],'Days Worked In the Year '!$A$2:$R$2,0)),"")</f>
        <v/>
      </c>
      <c r="P218">
        <f>IFERROR(Table2[[#This Row],[Rate]]*Table2[[#This Row],[Invoiced Days(T&amp;M only!)]],0)</f>
        <v>0</v>
      </c>
      <c r="Q218">
        <f t="shared" si="3"/>
        <v>0</v>
      </c>
    </row>
    <row r="219" spans="4:17" x14ac:dyDescent="0.25">
      <c r="D219" t="str">
        <f>IFERROR(VLOOKUP($B219,EmpRecords[#All],2,0),"")</f>
        <v/>
      </c>
      <c r="E219" s="16" t="str">
        <f>IFERROR(VLOOKUP($B219,EmpRecords[#All],3,0),"")</f>
        <v/>
      </c>
      <c r="F219" t="str">
        <f>IFERROR(VLOOKUP($B219,EmpRecords[#All],4,0),"")</f>
        <v/>
      </c>
      <c r="G219" t="str">
        <f>IFERROR(VLOOKUP($B219,EmpRecords[#All],5,0),"")</f>
        <v/>
      </c>
      <c r="H219" t="str">
        <f>IFERROR(VLOOKUP($B219,EmpRecords[#All],6,0),"")</f>
        <v/>
      </c>
      <c r="I219" t="str">
        <f>IFERROR(VLOOKUP($B219,EmpRecords[#All],7,0),"")</f>
        <v/>
      </c>
      <c r="J219" t="str">
        <f>IFERROR(VLOOKUP($B219,EmpRecords[#All],8,0),"")</f>
        <v/>
      </c>
      <c r="M219" s="15" t="str">
        <f>IFERROR(INDEX('Days Worked In the Year '!$A$2:$R$22,MATCH(Table2[[#This Row],[TID]],'Days Worked In the Year '!$A$2:$A$22,0),MATCH(Table2[[#This Row],[Month]],'Days Worked In the Year '!$A$2:$R$2,0)),"")</f>
        <v/>
      </c>
      <c r="P219">
        <f>IFERROR(Table2[[#This Row],[Rate]]*Table2[[#This Row],[Invoiced Days(T&amp;M only!)]],0)</f>
        <v>0</v>
      </c>
      <c r="Q219">
        <f t="shared" si="3"/>
        <v>0</v>
      </c>
    </row>
    <row r="220" spans="4:17" x14ac:dyDescent="0.25">
      <c r="D220" t="str">
        <f>IFERROR(VLOOKUP($B220,EmpRecords[#All],2,0),"")</f>
        <v/>
      </c>
      <c r="E220" s="16" t="str">
        <f>IFERROR(VLOOKUP($B220,EmpRecords[#All],3,0),"")</f>
        <v/>
      </c>
      <c r="F220" t="str">
        <f>IFERROR(VLOOKUP($B220,EmpRecords[#All],4,0),"")</f>
        <v/>
      </c>
      <c r="G220" t="str">
        <f>IFERROR(VLOOKUP($B220,EmpRecords[#All],5,0),"")</f>
        <v/>
      </c>
      <c r="H220" t="str">
        <f>IFERROR(VLOOKUP($B220,EmpRecords[#All],6,0),"")</f>
        <v/>
      </c>
      <c r="I220" t="str">
        <f>IFERROR(VLOOKUP($B220,EmpRecords[#All],7,0),"")</f>
        <v/>
      </c>
      <c r="J220" t="str">
        <f>IFERROR(VLOOKUP($B220,EmpRecords[#All],8,0),"")</f>
        <v/>
      </c>
      <c r="M220" s="15" t="str">
        <f>IFERROR(INDEX('Days Worked In the Year '!$A$2:$R$22,MATCH(Table2[[#This Row],[TID]],'Days Worked In the Year '!$A$2:$A$22,0),MATCH(Table2[[#This Row],[Month]],'Days Worked In the Year '!$A$2:$R$2,0)),"")</f>
        <v/>
      </c>
      <c r="P220">
        <f>IFERROR(Table2[[#This Row],[Rate]]*Table2[[#This Row],[Invoiced Days(T&amp;M only!)]],0)</f>
        <v>0</v>
      </c>
      <c r="Q220">
        <f t="shared" si="3"/>
        <v>0</v>
      </c>
    </row>
    <row r="221" spans="4:17" x14ac:dyDescent="0.25">
      <c r="D221" t="str">
        <f>IFERROR(VLOOKUP($B221,EmpRecords[#All],2,0),"")</f>
        <v/>
      </c>
      <c r="E221" s="16" t="str">
        <f>IFERROR(VLOOKUP($B221,EmpRecords[#All],3,0),"")</f>
        <v/>
      </c>
      <c r="F221" t="str">
        <f>IFERROR(VLOOKUP($B221,EmpRecords[#All],4,0),"")</f>
        <v/>
      </c>
      <c r="G221" t="str">
        <f>IFERROR(VLOOKUP($B221,EmpRecords[#All],5,0),"")</f>
        <v/>
      </c>
      <c r="H221" t="str">
        <f>IFERROR(VLOOKUP($B221,EmpRecords[#All],6,0),"")</f>
        <v/>
      </c>
      <c r="I221" t="str">
        <f>IFERROR(VLOOKUP($B221,EmpRecords[#All],7,0),"")</f>
        <v/>
      </c>
      <c r="J221" t="str">
        <f>IFERROR(VLOOKUP($B221,EmpRecords[#All],8,0),"")</f>
        <v/>
      </c>
      <c r="M221" s="15" t="str">
        <f>IFERROR(INDEX('Days Worked In the Year '!$A$2:$R$22,MATCH(Table2[[#This Row],[TID]],'Days Worked In the Year '!$A$2:$A$22,0),MATCH(Table2[[#This Row],[Month]],'Days Worked In the Year '!$A$2:$R$2,0)),"")</f>
        <v/>
      </c>
      <c r="P221">
        <f>IFERROR(Table2[[#This Row],[Rate]]*Table2[[#This Row],[Invoiced Days(T&amp;M only!)]],0)</f>
        <v>0</v>
      </c>
      <c r="Q221">
        <f t="shared" si="3"/>
        <v>0</v>
      </c>
    </row>
    <row r="222" spans="4:17" x14ac:dyDescent="0.25">
      <c r="D222" t="str">
        <f>IFERROR(VLOOKUP($B222,EmpRecords[#All],2,0),"")</f>
        <v/>
      </c>
      <c r="E222" s="16" t="str">
        <f>IFERROR(VLOOKUP($B222,EmpRecords[#All],3,0),"")</f>
        <v/>
      </c>
      <c r="F222" t="str">
        <f>IFERROR(VLOOKUP($B222,EmpRecords[#All],4,0),"")</f>
        <v/>
      </c>
      <c r="G222" t="str">
        <f>IFERROR(VLOOKUP($B222,EmpRecords[#All],5,0),"")</f>
        <v/>
      </c>
      <c r="H222" t="str">
        <f>IFERROR(VLOOKUP($B222,EmpRecords[#All],6,0),"")</f>
        <v/>
      </c>
      <c r="I222" t="str">
        <f>IFERROR(VLOOKUP($B222,EmpRecords[#All],7,0),"")</f>
        <v/>
      </c>
      <c r="J222" t="str">
        <f>IFERROR(VLOOKUP($B222,EmpRecords[#All],8,0),"")</f>
        <v/>
      </c>
      <c r="M222" s="15" t="str">
        <f>IFERROR(INDEX('Days Worked In the Year '!$A$2:$R$22,MATCH(Table2[[#This Row],[TID]],'Days Worked In the Year '!$A$2:$A$22,0),MATCH(Table2[[#This Row],[Month]],'Days Worked In the Year '!$A$2:$R$2,0)),"")</f>
        <v/>
      </c>
      <c r="P222">
        <f>IFERROR(Table2[[#This Row],[Rate]]*Table2[[#This Row],[Invoiced Days(T&amp;M only!)]],0)</f>
        <v>0</v>
      </c>
      <c r="Q222">
        <f t="shared" si="3"/>
        <v>0</v>
      </c>
    </row>
    <row r="223" spans="4:17" x14ac:dyDescent="0.25">
      <c r="D223" t="str">
        <f>IFERROR(VLOOKUP($B223,EmpRecords[#All],2,0),"")</f>
        <v/>
      </c>
      <c r="E223" s="16" t="str">
        <f>IFERROR(VLOOKUP($B223,EmpRecords[#All],3,0),"")</f>
        <v/>
      </c>
      <c r="F223" t="str">
        <f>IFERROR(VLOOKUP($B223,EmpRecords[#All],4,0),"")</f>
        <v/>
      </c>
      <c r="G223" t="str">
        <f>IFERROR(VLOOKUP($B223,EmpRecords[#All],5,0),"")</f>
        <v/>
      </c>
      <c r="H223" t="str">
        <f>IFERROR(VLOOKUP($B223,EmpRecords[#All],6,0),"")</f>
        <v/>
      </c>
      <c r="I223" t="str">
        <f>IFERROR(VLOOKUP($B223,EmpRecords[#All],7,0),"")</f>
        <v/>
      </c>
      <c r="J223" t="str">
        <f>IFERROR(VLOOKUP($B223,EmpRecords[#All],8,0),"")</f>
        <v/>
      </c>
      <c r="M223" s="15" t="str">
        <f>IFERROR(INDEX('Days Worked In the Year '!$A$2:$R$22,MATCH(Table2[[#This Row],[TID]],'Days Worked In the Year '!$A$2:$A$22,0),MATCH(Table2[[#This Row],[Month]],'Days Worked In the Year '!$A$2:$R$2,0)),"")</f>
        <v/>
      </c>
      <c r="P223">
        <f>IFERROR(Table2[[#This Row],[Rate]]*Table2[[#This Row],[Invoiced Days(T&amp;M only!)]],0)</f>
        <v>0</v>
      </c>
      <c r="Q223">
        <f t="shared" si="3"/>
        <v>0</v>
      </c>
    </row>
    <row r="224" spans="4:17" x14ac:dyDescent="0.25">
      <c r="D224" t="str">
        <f>IFERROR(VLOOKUP($B224,EmpRecords[#All],2,0),"")</f>
        <v/>
      </c>
      <c r="E224" s="16" t="str">
        <f>IFERROR(VLOOKUP($B224,EmpRecords[#All],3,0),"")</f>
        <v/>
      </c>
      <c r="F224" t="str">
        <f>IFERROR(VLOOKUP($B224,EmpRecords[#All],4,0),"")</f>
        <v/>
      </c>
      <c r="G224" t="str">
        <f>IFERROR(VLOOKUP($B224,EmpRecords[#All],5,0),"")</f>
        <v/>
      </c>
      <c r="H224" t="str">
        <f>IFERROR(VLOOKUP($B224,EmpRecords[#All],6,0),"")</f>
        <v/>
      </c>
      <c r="I224" t="str">
        <f>IFERROR(VLOOKUP($B224,EmpRecords[#All],7,0),"")</f>
        <v/>
      </c>
      <c r="J224" t="str">
        <f>IFERROR(VLOOKUP($B224,EmpRecords[#All],8,0),"")</f>
        <v/>
      </c>
      <c r="M224" s="15" t="str">
        <f>IFERROR(INDEX('Days Worked In the Year '!$A$2:$R$22,MATCH(Table2[[#This Row],[TID]],'Days Worked In the Year '!$A$2:$A$22,0),MATCH(Table2[[#This Row],[Month]],'Days Worked In the Year '!$A$2:$R$2,0)),"")</f>
        <v/>
      </c>
      <c r="P224">
        <f>IFERROR(Table2[[#This Row],[Rate]]*Table2[[#This Row],[Invoiced Days(T&amp;M only!)]],0)</f>
        <v>0</v>
      </c>
      <c r="Q224">
        <f t="shared" si="3"/>
        <v>0</v>
      </c>
    </row>
    <row r="225" spans="4:17" x14ac:dyDescent="0.25">
      <c r="D225" t="str">
        <f>IFERROR(VLOOKUP($B225,EmpRecords[#All],2,0),"")</f>
        <v/>
      </c>
      <c r="E225" s="16" t="str">
        <f>IFERROR(VLOOKUP($B225,EmpRecords[#All],3,0),"")</f>
        <v/>
      </c>
      <c r="F225" t="str">
        <f>IFERROR(VLOOKUP($B225,EmpRecords[#All],4,0),"")</f>
        <v/>
      </c>
      <c r="G225" t="str">
        <f>IFERROR(VLOOKUP($B225,EmpRecords[#All],5,0),"")</f>
        <v/>
      </c>
      <c r="H225" t="str">
        <f>IFERROR(VLOOKUP($B225,EmpRecords[#All],6,0),"")</f>
        <v/>
      </c>
      <c r="I225" t="str">
        <f>IFERROR(VLOOKUP($B225,EmpRecords[#All],7,0),"")</f>
        <v/>
      </c>
      <c r="J225" t="str">
        <f>IFERROR(VLOOKUP($B225,EmpRecords[#All],8,0),"")</f>
        <v/>
      </c>
      <c r="M225" s="15" t="str">
        <f>IFERROR(INDEX('Days Worked In the Year '!$A$2:$R$22,MATCH(Table2[[#This Row],[TID]],'Days Worked In the Year '!$A$2:$A$22,0),MATCH(Table2[[#This Row],[Month]],'Days Worked In the Year '!$A$2:$R$2,0)),"")</f>
        <v/>
      </c>
      <c r="P225">
        <f>IFERROR(Table2[[#This Row],[Rate]]*Table2[[#This Row],[Invoiced Days(T&amp;M only!)]],0)</f>
        <v>0</v>
      </c>
      <c r="Q225">
        <f t="shared" si="3"/>
        <v>0</v>
      </c>
    </row>
    <row r="226" spans="4:17" x14ac:dyDescent="0.25">
      <c r="D226" t="str">
        <f>IFERROR(VLOOKUP($B226,EmpRecords[#All],2,0),"")</f>
        <v/>
      </c>
      <c r="E226" s="16" t="str">
        <f>IFERROR(VLOOKUP($B226,EmpRecords[#All],3,0),"")</f>
        <v/>
      </c>
      <c r="F226" t="str">
        <f>IFERROR(VLOOKUP($B226,EmpRecords[#All],4,0),"")</f>
        <v/>
      </c>
      <c r="G226" t="str">
        <f>IFERROR(VLOOKUP($B226,EmpRecords[#All],5,0),"")</f>
        <v/>
      </c>
      <c r="H226" t="str">
        <f>IFERROR(VLOOKUP($B226,EmpRecords[#All],6,0),"")</f>
        <v/>
      </c>
      <c r="I226" t="str">
        <f>IFERROR(VLOOKUP($B226,EmpRecords[#All],7,0),"")</f>
        <v/>
      </c>
      <c r="J226" t="str">
        <f>IFERROR(VLOOKUP($B226,EmpRecords[#All],8,0),"")</f>
        <v/>
      </c>
      <c r="M226" s="15" t="str">
        <f>IFERROR(INDEX('Days Worked In the Year '!$A$2:$R$22,MATCH(Table2[[#This Row],[TID]],'Days Worked In the Year '!$A$2:$A$22,0),MATCH(Table2[[#This Row],[Month]],'Days Worked In the Year '!$A$2:$R$2,0)),"")</f>
        <v/>
      </c>
      <c r="P226">
        <f>IFERROR(Table2[[#This Row],[Rate]]*Table2[[#This Row],[Invoiced Days(T&amp;M only!)]],0)</f>
        <v>0</v>
      </c>
      <c r="Q226">
        <f t="shared" si="3"/>
        <v>0</v>
      </c>
    </row>
    <row r="227" spans="4:17" x14ac:dyDescent="0.25">
      <c r="D227" t="str">
        <f>IFERROR(VLOOKUP($B227,EmpRecords[#All],2,0),"")</f>
        <v/>
      </c>
      <c r="E227" s="16" t="str">
        <f>IFERROR(VLOOKUP($B227,EmpRecords[#All],3,0),"")</f>
        <v/>
      </c>
      <c r="F227" t="str">
        <f>IFERROR(VLOOKUP($B227,EmpRecords[#All],4,0),"")</f>
        <v/>
      </c>
      <c r="G227" t="str">
        <f>IFERROR(VLOOKUP($B227,EmpRecords[#All],5,0),"")</f>
        <v/>
      </c>
      <c r="H227" t="str">
        <f>IFERROR(VLOOKUP($B227,EmpRecords[#All],6,0),"")</f>
        <v/>
      </c>
      <c r="I227" t="str">
        <f>IFERROR(VLOOKUP($B227,EmpRecords[#All],7,0),"")</f>
        <v/>
      </c>
      <c r="J227" t="str">
        <f>IFERROR(VLOOKUP($B227,EmpRecords[#All],8,0),"")</f>
        <v/>
      </c>
      <c r="M227" s="15" t="str">
        <f>IFERROR(INDEX('Days Worked In the Year '!$A$2:$R$22,MATCH(Table2[[#This Row],[TID]],'Days Worked In the Year '!$A$2:$A$22,0),MATCH(Table2[[#This Row],[Month]],'Days Worked In the Year '!$A$2:$R$2,0)),"")</f>
        <v/>
      </c>
      <c r="P227">
        <f>IFERROR(Table2[[#This Row],[Rate]]*Table2[[#This Row],[Invoiced Days(T&amp;M only!)]],0)</f>
        <v>0</v>
      </c>
      <c r="Q227">
        <f t="shared" si="3"/>
        <v>0</v>
      </c>
    </row>
    <row r="228" spans="4:17" x14ac:dyDescent="0.25">
      <c r="D228" t="str">
        <f>IFERROR(VLOOKUP($B228,EmpRecords[#All],2,0),"")</f>
        <v/>
      </c>
      <c r="E228" s="16" t="str">
        <f>IFERROR(VLOOKUP($B228,EmpRecords[#All],3,0),"")</f>
        <v/>
      </c>
      <c r="F228" t="str">
        <f>IFERROR(VLOOKUP($B228,EmpRecords[#All],4,0),"")</f>
        <v/>
      </c>
      <c r="G228" t="str">
        <f>IFERROR(VLOOKUP($B228,EmpRecords[#All],5,0),"")</f>
        <v/>
      </c>
      <c r="H228" t="str">
        <f>IFERROR(VLOOKUP($B228,EmpRecords[#All],6,0),"")</f>
        <v/>
      </c>
      <c r="I228" t="str">
        <f>IFERROR(VLOOKUP($B228,EmpRecords[#All],7,0),"")</f>
        <v/>
      </c>
      <c r="J228" t="str">
        <f>IFERROR(VLOOKUP($B228,EmpRecords[#All],8,0),"")</f>
        <v/>
      </c>
      <c r="M228" s="15" t="str">
        <f>IFERROR(INDEX('Days Worked In the Year '!$A$2:$R$22,MATCH(Table2[[#This Row],[TID]],'Days Worked In the Year '!$A$2:$A$22,0),MATCH(Table2[[#This Row],[Month]],'Days Worked In the Year '!$A$2:$R$2,0)),"")</f>
        <v/>
      </c>
      <c r="P228">
        <f>IFERROR(Table2[[#This Row],[Rate]]*Table2[[#This Row],[Invoiced Days(T&amp;M only!)]],0)</f>
        <v>0</v>
      </c>
      <c r="Q228">
        <f t="shared" si="3"/>
        <v>0</v>
      </c>
    </row>
    <row r="229" spans="4:17" x14ac:dyDescent="0.25">
      <c r="D229" t="str">
        <f>IFERROR(VLOOKUP($B229,EmpRecords[#All],2,0),"")</f>
        <v/>
      </c>
      <c r="E229" s="16" t="str">
        <f>IFERROR(VLOOKUP($B229,EmpRecords[#All],3,0),"")</f>
        <v/>
      </c>
      <c r="F229" t="str">
        <f>IFERROR(VLOOKUP($B229,EmpRecords[#All],4,0),"")</f>
        <v/>
      </c>
      <c r="G229" t="str">
        <f>IFERROR(VLOOKUP($B229,EmpRecords[#All],5,0),"")</f>
        <v/>
      </c>
      <c r="H229" t="str">
        <f>IFERROR(VLOOKUP($B229,EmpRecords[#All],6,0),"")</f>
        <v/>
      </c>
      <c r="I229" t="str">
        <f>IFERROR(VLOOKUP($B229,EmpRecords[#All],7,0),"")</f>
        <v/>
      </c>
      <c r="J229" t="str">
        <f>IFERROR(VLOOKUP($B229,EmpRecords[#All],8,0),"")</f>
        <v/>
      </c>
      <c r="M229" s="15" t="str">
        <f>IFERROR(INDEX('Days Worked In the Year '!$A$2:$R$22,MATCH(Table2[[#This Row],[TID]],'Days Worked In the Year '!$A$2:$A$22,0),MATCH(Table2[[#This Row],[Month]],'Days Worked In the Year '!$A$2:$R$2,0)),"")</f>
        <v/>
      </c>
      <c r="P229">
        <f>IFERROR(Table2[[#This Row],[Rate]]*Table2[[#This Row],[Invoiced Days(T&amp;M only!)]],0)</f>
        <v>0</v>
      </c>
      <c r="Q229">
        <f t="shared" si="3"/>
        <v>0</v>
      </c>
    </row>
    <row r="230" spans="4:17" x14ac:dyDescent="0.25">
      <c r="D230" t="str">
        <f>IFERROR(VLOOKUP($B230,EmpRecords[#All],2,0),"")</f>
        <v/>
      </c>
      <c r="E230" s="16" t="str">
        <f>IFERROR(VLOOKUP($B230,EmpRecords[#All],3,0),"")</f>
        <v/>
      </c>
      <c r="F230" t="str">
        <f>IFERROR(VLOOKUP($B230,EmpRecords[#All],4,0),"")</f>
        <v/>
      </c>
      <c r="G230" t="str">
        <f>IFERROR(VLOOKUP($B230,EmpRecords[#All],5,0),"")</f>
        <v/>
      </c>
      <c r="H230" t="str">
        <f>IFERROR(VLOOKUP($B230,EmpRecords[#All],6,0),"")</f>
        <v/>
      </c>
      <c r="I230" t="str">
        <f>IFERROR(VLOOKUP($B230,EmpRecords[#All],7,0),"")</f>
        <v/>
      </c>
      <c r="J230" t="str">
        <f>IFERROR(VLOOKUP($B230,EmpRecords[#All],8,0),"")</f>
        <v/>
      </c>
      <c r="M230" s="15" t="str">
        <f>IFERROR(INDEX('Days Worked In the Year '!$A$2:$R$22,MATCH(Table2[[#This Row],[TID]],'Days Worked In the Year '!$A$2:$A$22,0),MATCH(Table2[[#This Row],[Month]],'Days Worked In the Year '!$A$2:$R$2,0)),"")</f>
        <v/>
      </c>
      <c r="P230">
        <f>IFERROR(Table2[[#This Row],[Rate]]*Table2[[#This Row],[Invoiced Days(T&amp;M only!)]],0)</f>
        <v>0</v>
      </c>
      <c r="Q230">
        <f t="shared" si="3"/>
        <v>0</v>
      </c>
    </row>
    <row r="231" spans="4:17" x14ac:dyDescent="0.25">
      <c r="D231" t="str">
        <f>IFERROR(VLOOKUP($B231,EmpRecords[#All],2,0),"")</f>
        <v/>
      </c>
      <c r="E231" s="16" t="str">
        <f>IFERROR(VLOOKUP($B231,EmpRecords[#All],3,0),"")</f>
        <v/>
      </c>
      <c r="F231" t="str">
        <f>IFERROR(VLOOKUP($B231,EmpRecords[#All],4,0),"")</f>
        <v/>
      </c>
      <c r="G231" t="str">
        <f>IFERROR(VLOOKUP($B231,EmpRecords[#All],5,0),"")</f>
        <v/>
      </c>
      <c r="H231" t="str">
        <f>IFERROR(VLOOKUP($B231,EmpRecords[#All],6,0),"")</f>
        <v/>
      </c>
      <c r="I231" t="str">
        <f>IFERROR(VLOOKUP($B231,EmpRecords[#All],7,0),"")</f>
        <v/>
      </c>
      <c r="J231" t="str">
        <f>IFERROR(VLOOKUP($B231,EmpRecords[#All],8,0),"")</f>
        <v/>
      </c>
      <c r="M231" s="15" t="str">
        <f>IFERROR(INDEX('Days Worked In the Year '!$A$2:$R$22,MATCH(Table2[[#This Row],[TID]],'Days Worked In the Year '!$A$2:$A$22,0),MATCH(Table2[[#This Row],[Month]],'Days Worked In the Year '!$A$2:$R$2,0)),"")</f>
        <v/>
      </c>
      <c r="P231">
        <f>IFERROR(Table2[[#This Row],[Rate]]*Table2[[#This Row],[Invoiced Days(T&amp;M only!)]],0)</f>
        <v>0</v>
      </c>
      <c r="Q231">
        <f t="shared" si="3"/>
        <v>0</v>
      </c>
    </row>
    <row r="232" spans="4:17" x14ac:dyDescent="0.25">
      <c r="D232" t="str">
        <f>IFERROR(VLOOKUP($B232,EmpRecords[#All],2,0),"")</f>
        <v/>
      </c>
      <c r="E232" s="16" t="str">
        <f>IFERROR(VLOOKUP($B232,EmpRecords[#All],3,0),"")</f>
        <v/>
      </c>
      <c r="F232" t="str">
        <f>IFERROR(VLOOKUP($B232,EmpRecords[#All],4,0),"")</f>
        <v/>
      </c>
      <c r="G232" t="str">
        <f>IFERROR(VLOOKUP($B232,EmpRecords[#All],5,0),"")</f>
        <v/>
      </c>
      <c r="H232" t="str">
        <f>IFERROR(VLOOKUP($B232,EmpRecords[#All],6,0),"")</f>
        <v/>
      </c>
      <c r="I232" t="str">
        <f>IFERROR(VLOOKUP($B232,EmpRecords[#All],7,0),"")</f>
        <v/>
      </c>
      <c r="J232" t="str">
        <f>IFERROR(VLOOKUP($B232,EmpRecords[#All],8,0),"")</f>
        <v/>
      </c>
      <c r="M232" s="15" t="str">
        <f>IFERROR(INDEX('Days Worked In the Year '!$A$2:$R$22,MATCH(Table2[[#This Row],[TID]],'Days Worked In the Year '!$A$2:$A$22,0),MATCH(Table2[[#This Row],[Month]],'Days Worked In the Year '!$A$2:$R$2,0)),"")</f>
        <v/>
      </c>
      <c r="P232">
        <f>IFERROR(Table2[[#This Row],[Rate]]*Table2[[#This Row],[Invoiced Days(T&amp;M only!)]],0)</f>
        <v>0</v>
      </c>
      <c r="Q232">
        <f t="shared" si="3"/>
        <v>0</v>
      </c>
    </row>
    <row r="233" spans="4:17" x14ac:dyDescent="0.25">
      <c r="D233" t="str">
        <f>IFERROR(VLOOKUP($B233,EmpRecords[#All],2,0),"")</f>
        <v/>
      </c>
      <c r="E233" s="16" t="str">
        <f>IFERROR(VLOOKUP($B233,EmpRecords[#All],3,0),"")</f>
        <v/>
      </c>
      <c r="F233" t="str">
        <f>IFERROR(VLOOKUP($B233,EmpRecords[#All],4,0),"")</f>
        <v/>
      </c>
      <c r="G233" t="str">
        <f>IFERROR(VLOOKUP($B233,EmpRecords[#All],5,0),"")</f>
        <v/>
      </c>
      <c r="H233" t="str">
        <f>IFERROR(VLOOKUP($B233,EmpRecords[#All],6,0),"")</f>
        <v/>
      </c>
      <c r="I233" t="str">
        <f>IFERROR(VLOOKUP($B233,EmpRecords[#All],7,0),"")</f>
        <v/>
      </c>
      <c r="J233" t="str">
        <f>IFERROR(VLOOKUP($B233,EmpRecords[#All],8,0),"")</f>
        <v/>
      </c>
      <c r="M233" s="15" t="str">
        <f>IFERROR(INDEX('Days Worked In the Year '!$A$2:$R$22,MATCH(Table2[[#This Row],[TID]],'Days Worked In the Year '!$A$2:$A$22,0),MATCH(Table2[[#This Row],[Month]],'Days Worked In the Year '!$A$2:$R$2,0)),"")</f>
        <v/>
      </c>
      <c r="P233">
        <f>IFERROR(Table2[[#This Row],[Rate]]*Table2[[#This Row],[Invoiced Days(T&amp;M only!)]],0)</f>
        <v>0</v>
      </c>
      <c r="Q233">
        <f t="shared" si="3"/>
        <v>0</v>
      </c>
    </row>
    <row r="234" spans="4:17" x14ac:dyDescent="0.25">
      <c r="D234" t="str">
        <f>IFERROR(VLOOKUP($B234,EmpRecords[#All],2,0),"")</f>
        <v/>
      </c>
      <c r="E234" s="16" t="str">
        <f>IFERROR(VLOOKUP($B234,EmpRecords[#All],3,0),"")</f>
        <v/>
      </c>
      <c r="F234" t="str">
        <f>IFERROR(VLOOKUP($B234,EmpRecords[#All],4,0),"")</f>
        <v/>
      </c>
      <c r="G234" t="str">
        <f>IFERROR(VLOOKUP($B234,EmpRecords[#All],5,0),"")</f>
        <v/>
      </c>
      <c r="H234" t="str">
        <f>IFERROR(VLOOKUP($B234,EmpRecords[#All],6,0),"")</f>
        <v/>
      </c>
      <c r="I234" t="str">
        <f>IFERROR(VLOOKUP($B234,EmpRecords[#All],7,0),"")</f>
        <v/>
      </c>
      <c r="J234" t="str">
        <f>IFERROR(VLOOKUP($B234,EmpRecords[#All],8,0),"")</f>
        <v/>
      </c>
      <c r="M234" s="15" t="str">
        <f>IFERROR(INDEX('Days Worked In the Year '!$A$2:$R$22,MATCH(Table2[[#This Row],[TID]],'Days Worked In the Year '!$A$2:$A$22,0),MATCH(Table2[[#This Row],[Month]],'Days Worked In the Year '!$A$2:$R$2,0)),"")</f>
        <v/>
      </c>
      <c r="P234">
        <f>IFERROR(Table2[[#This Row],[Rate]]*Table2[[#This Row],[Invoiced Days(T&amp;M only!)]],0)</f>
        <v>0</v>
      </c>
      <c r="Q234">
        <f t="shared" si="3"/>
        <v>0</v>
      </c>
    </row>
    <row r="235" spans="4:17" x14ac:dyDescent="0.25">
      <c r="D235" t="str">
        <f>IFERROR(VLOOKUP($B235,EmpRecords[#All],2,0),"")</f>
        <v/>
      </c>
      <c r="E235" s="16" t="str">
        <f>IFERROR(VLOOKUP($B235,EmpRecords[#All],3,0),"")</f>
        <v/>
      </c>
      <c r="F235" t="str">
        <f>IFERROR(VLOOKUP($B235,EmpRecords[#All],4,0),"")</f>
        <v/>
      </c>
      <c r="G235" t="str">
        <f>IFERROR(VLOOKUP($B235,EmpRecords[#All],5,0),"")</f>
        <v/>
      </c>
      <c r="H235" t="str">
        <f>IFERROR(VLOOKUP($B235,EmpRecords[#All],6,0),"")</f>
        <v/>
      </c>
      <c r="I235" t="str">
        <f>IFERROR(VLOOKUP($B235,EmpRecords[#All],7,0),"")</f>
        <v/>
      </c>
      <c r="J235" t="str">
        <f>IFERROR(VLOOKUP($B235,EmpRecords[#All],8,0),"")</f>
        <v/>
      </c>
      <c r="M235" s="15" t="str">
        <f>IFERROR(INDEX('Days Worked In the Year '!$A$2:$R$22,MATCH(Table2[[#This Row],[TID]],'Days Worked In the Year '!$A$2:$A$22,0),MATCH(Table2[[#This Row],[Month]],'Days Worked In the Year '!$A$2:$R$2,0)),"")</f>
        <v/>
      </c>
      <c r="P235">
        <f>IFERROR(Table2[[#This Row],[Rate]]*Table2[[#This Row],[Invoiced Days(T&amp;M only!)]],0)</f>
        <v>0</v>
      </c>
      <c r="Q235">
        <f t="shared" si="3"/>
        <v>0</v>
      </c>
    </row>
    <row r="236" spans="4:17" x14ac:dyDescent="0.25">
      <c r="D236" t="str">
        <f>IFERROR(VLOOKUP($B236,EmpRecords[#All],2,0),"")</f>
        <v/>
      </c>
      <c r="E236" s="16" t="str">
        <f>IFERROR(VLOOKUP($B236,EmpRecords[#All],3,0),"")</f>
        <v/>
      </c>
      <c r="F236" t="str">
        <f>IFERROR(VLOOKUP($B236,EmpRecords[#All],4,0),"")</f>
        <v/>
      </c>
      <c r="G236" t="str">
        <f>IFERROR(VLOOKUP($B236,EmpRecords[#All],5,0),"")</f>
        <v/>
      </c>
      <c r="H236" t="str">
        <f>IFERROR(VLOOKUP($B236,EmpRecords[#All],6,0),"")</f>
        <v/>
      </c>
      <c r="I236" t="str">
        <f>IFERROR(VLOOKUP($B236,EmpRecords[#All],7,0),"")</f>
        <v/>
      </c>
      <c r="J236" t="str">
        <f>IFERROR(VLOOKUP($B236,EmpRecords[#All],8,0),"")</f>
        <v/>
      </c>
      <c r="M236" s="15" t="str">
        <f>IFERROR(INDEX('Days Worked In the Year '!$A$2:$R$22,MATCH(Table2[[#This Row],[TID]],'Days Worked In the Year '!$A$2:$A$22,0),MATCH(Table2[[#This Row],[Month]],'Days Worked In the Year '!$A$2:$R$2,0)),"")</f>
        <v/>
      </c>
      <c r="P236">
        <f>IFERROR(Table2[[#This Row],[Rate]]*Table2[[#This Row],[Invoiced Days(T&amp;M only!)]],0)</f>
        <v>0</v>
      </c>
      <c r="Q236">
        <f t="shared" si="3"/>
        <v>0</v>
      </c>
    </row>
    <row r="237" spans="4:17" x14ac:dyDescent="0.25">
      <c r="D237" t="str">
        <f>IFERROR(VLOOKUP($B237,EmpRecords[#All],2,0),"")</f>
        <v/>
      </c>
      <c r="E237" s="16" t="str">
        <f>IFERROR(VLOOKUP($B237,EmpRecords[#All],3,0),"")</f>
        <v/>
      </c>
      <c r="F237" t="str">
        <f>IFERROR(VLOOKUP($B237,EmpRecords[#All],4,0),"")</f>
        <v/>
      </c>
      <c r="G237" t="str">
        <f>IFERROR(VLOOKUP($B237,EmpRecords[#All],5,0),"")</f>
        <v/>
      </c>
      <c r="H237" t="str">
        <f>IFERROR(VLOOKUP($B237,EmpRecords[#All],6,0),"")</f>
        <v/>
      </c>
      <c r="I237" t="str">
        <f>IFERROR(VLOOKUP($B237,EmpRecords[#All],7,0),"")</f>
        <v/>
      </c>
      <c r="J237" t="str">
        <f>IFERROR(VLOOKUP($B237,EmpRecords[#All],8,0),"")</f>
        <v/>
      </c>
      <c r="M237" s="15" t="str">
        <f>IFERROR(INDEX('Days Worked In the Year '!$A$2:$R$22,MATCH(Table2[[#This Row],[TID]],'Days Worked In the Year '!$A$2:$A$22,0),MATCH(Table2[[#This Row],[Month]],'Days Worked In the Year '!$A$2:$R$2,0)),"")</f>
        <v/>
      </c>
      <c r="P237">
        <f>IFERROR(Table2[[#This Row],[Rate]]*Table2[[#This Row],[Invoiced Days(T&amp;M only!)]],0)</f>
        <v>0</v>
      </c>
      <c r="Q237">
        <f t="shared" si="3"/>
        <v>0</v>
      </c>
    </row>
    <row r="238" spans="4:17" x14ac:dyDescent="0.25">
      <c r="D238" t="str">
        <f>IFERROR(VLOOKUP($B238,EmpRecords[#All],2,0),"")</f>
        <v/>
      </c>
      <c r="E238" s="16" t="str">
        <f>IFERROR(VLOOKUP($B238,EmpRecords[#All],3,0),"")</f>
        <v/>
      </c>
      <c r="F238" t="str">
        <f>IFERROR(VLOOKUP($B238,EmpRecords[#All],4,0),"")</f>
        <v/>
      </c>
      <c r="G238" t="str">
        <f>IFERROR(VLOOKUP($B238,EmpRecords[#All],5,0),"")</f>
        <v/>
      </c>
      <c r="H238" t="str">
        <f>IFERROR(VLOOKUP($B238,EmpRecords[#All],6,0),"")</f>
        <v/>
      </c>
      <c r="I238" t="str">
        <f>IFERROR(VLOOKUP($B238,EmpRecords[#All],7,0),"")</f>
        <v/>
      </c>
      <c r="J238" t="str">
        <f>IFERROR(VLOOKUP($B238,EmpRecords[#All],8,0),"")</f>
        <v/>
      </c>
      <c r="M238" s="15" t="str">
        <f>IFERROR(INDEX('Days Worked In the Year '!$A$2:$R$22,MATCH(Table2[[#This Row],[TID]],'Days Worked In the Year '!$A$2:$A$22,0),MATCH(Table2[[#This Row],[Month]],'Days Worked In the Year '!$A$2:$R$2,0)),"")</f>
        <v/>
      </c>
      <c r="P238">
        <f>IFERROR(Table2[[#This Row],[Rate]]*Table2[[#This Row],[Invoiced Days(T&amp;M only!)]],0)</f>
        <v>0</v>
      </c>
      <c r="Q238">
        <f t="shared" si="3"/>
        <v>0</v>
      </c>
    </row>
    <row r="239" spans="4:17" x14ac:dyDescent="0.25">
      <c r="D239" t="str">
        <f>IFERROR(VLOOKUP($B239,EmpRecords[#All],2,0),"")</f>
        <v/>
      </c>
      <c r="E239" s="16" t="str">
        <f>IFERROR(VLOOKUP($B239,EmpRecords[#All],3,0),"")</f>
        <v/>
      </c>
      <c r="F239" t="str">
        <f>IFERROR(VLOOKUP($B239,EmpRecords[#All],4,0),"")</f>
        <v/>
      </c>
      <c r="G239" t="str">
        <f>IFERROR(VLOOKUP($B239,EmpRecords[#All],5,0),"")</f>
        <v/>
      </c>
      <c r="H239" t="str">
        <f>IFERROR(VLOOKUP($B239,EmpRecords[#All],6,0),"")</f>
        <v/>
      </c>
      <c r="I239" t="str">
        <f>IFERROR(VLOOKUP($B239,EmpRecords[#All],7,0),"")</f>
        <v/>
      </c>
      <c r="J239" t="str">
        <f>IFERROR(VLOOKUP($B239,EmpRecords[#All],8,0),"")</f>
        <v/>
      </c>
      <c r="M239" s="15" t="str">
        <f>IFERROR(INDEX('Days Worked In the Year '!$A$2:$R$22,MATCH(Table2[[#This Row],[TID]],'Days Worked In the Year '!$A$2:$A$22,0),MATCH(Table2[[#This Row],[Month]],'Days Worked In the Year '!$A$2:$R$2,0)),"")</f>
        <v/>
      </c>
      <c r="P239">
        <f>IFERROR(Table2[[#This Row],[Rate]]*Table2[[#This Row],[Invoiced Days(T&amp;M only!)]],0)</f>
        <v>0</v>
      </c>
      <c r="Q239">
        <f t="shared" si="3"/>
        <v>0</v>
      </c>
    </row>
    <row r="240" spans="4:17" x14ac:dyDescent="0.25">
      <c r="D240" t="str">
        <f>IFERROR(VLOOKUP($B240,EmpRecords[#All],2,0),"")</f>
        <v/>
      </c>
      <c r="E240" s="16" t="str">
        <f>IFERROR(VLOOKUP($B240,EmpRecords[#All],3,0),"")</f>
        <v/>
      </c>
      <c r="F240" t="str">
        <f>IFERROR(VLOOKUP($B240,EmpRecords[#All],4,0),"")</f>
        <v/>
      </c>
      <c r="G240" t="str">
        <f>IFERROR(VLOOKUP($B240,EmpRecords[#All],5,0),"")</f>
        <v/>
      </c>
      <c r="H240" t="str">
        <f>IFERROR(VLOOKUP($B240,EmpRecords[#All],6,0),"")</f>
        <v/>
      </c>
      <c r="I240" t="str">
        <f>IFERROR(VLOOKUP($B240,EmpRecords[#All],7,0),"")</f>
        <v/>
      </c>
      <c r="J240" t="str">
        <f>IFERROR(VLOOKUP($B240,EmpRecords[#All],8,0),"")</f>
        <v/>
      </c>
      <c r="M240" s="15" t="str">
        <f>IFERROR(INDEX('Days Worked In the Year '!$A$2:$R$22,MATCH(Table2[[#This Row],[TID]],'Days Worked In the Year '!$A$2:$A$22,0),MATCH(Table2[[#This Row],[Month]],'Days Worked In the Year '!$A$2:$R$2,0)),"")</f>
        <v/>
      </c>
      <c r="P240">
        <f>IFERROR(Table2[[#This Row],[Rate]]*Table2[[#This Row],[Invoiced Days(T&amp;M only!)]],0)</f>
        <v>0</v>
      </c>
      <c r="Q240">
        <f t="shared" si="3"/>
        <v>0</v>
      </c>
    </row>
    <row r="241" spans="4:17" x14ac:dyDescent="0.25">
      <c r="D241" t="str">
        <f>IFERROR(VLOOKUP($B241,EmpRecords[#All],2,0),"")</f>
        <v/>
      </c>
      <c r="E241" s="16" t="str">
        <f>IFERROR(VLOOKUP($B241,EmpRecords[#All],3,0),"")</f>
        <v/>
      </c>
      <c r="F241" t="str">
        <f>IFERROR(VLOOKUP($B241,EmpRecords[#All],4,0),"")</f>
        <v/>
      </c>
      <c r="G241" t="str">
        <f>IFERROR(VLOOKUP($B241,EmpRecords[#All],5,0),"")</f>
        <v/>
      </c>
      <c r="H241" t="str">
        <f>IFERROR(VLOOKUP($B241,EmpRecords[#All],6,0),"")</f>
        <v/>
      </c>
      <c r="I241" t="str">
        <f>IFERROR(VLOOKUP($B241,EmpRecords[#All],7,0),"")</f>
        <v/>
      </c>
      <c r="J241" t="str">
        <f>IFERROR(VLOOKUP($B241,EmpRecords[#All],8,0),"")</f>
        <v/>
      </c>
      <c r="M241" s="15" t="str">
        <f>IFERROR(INDEX('Days Worked In the Year '!$A$2:$R$22,MATCH(Table2[[#This Row],[TID]],'Days Worked In the Year '!$A$2:$A$22,0),MATCH(Table2[[#This Row],[Month]],'Days Worked In the Year '!$A$2:$R$2,0)),"")</f>
        <v/>
      </c>
      <c r="P241">
        <f>IFERROR(Table2[[#This Row],[Rate]]*Table2[[#This Row],[Invoiced Days(T&amp;M only!)]],0)</f>
        <v>0</v>
      </c>
      <c r="Q241">
        <f t="shared" si="3"/>
        <v>0</v>
      </c>
    </row>
    <row r="242" spans="4:17" x14ac:dyDescent="0.25">
      <c r="D242" t="str">
        <f>IFERROR(VLOOKUP($B242,EmpRecords[#All],2,0),"")</f>
        <v/>
      </c>
      <c r="E242" s="16" t="str">
        <f>IFERROR(VLOOKUP($B242,EmpRecords[#All],3,0),"")</f>
        <v/>
      </c>
      <c r="F242" t="str">
        <f>IFERROR(VLOOKUP($B242,EmpRecords[#All],4,0),"")</f>
        <v/>
      </c>
      <c r="G242" t="str">
        <f>IFERROR(VLOOKUP($B242,EmpRecords[#All],5,0),"")</f>
        <v/>
      </c>
      <c r="H242" t="str">
        <f>IFERROR(VLOOKUP($B242,EmpRecords[#All],6,0),"")</f>
        <v/>
      </c>
      <c r="I242" t="str">
        <f>IFERROR(VLOOKUP($B242,EmpRecords[#All],7,0),"")</f>
        <v/>
      </c>
      <c r="J242" t="str">
        <f>IFERROR(VLOOKUP($B242,EmpRecords[#All],8,0),"")</f>
        <v/>
      </c>
      <c r="M242" s="15" t="str">
        <f>IFERROR(INDEX('Days Worked In the Year '!$A$2:$R$22,MATCH(Table2[[#This Row],[TID]],'Days Worked In the Year '!$A$2:$A$22,0),MATCH(Table2[[#This Row],[Month]],'Days Worked In the Year '!$A$2:$R$2,0)),"")</f>
        <v/>
      </c>
      <c r="P242">
        <f>IFERROR(Table2[[#This Row],[Rate]]*Table2[[#This Row],[Invoiced Days(T&amp;M only!)]],0)</f>
        <v>0</v>
      </c>
      <c r="Q242">
        <f t="shared" si="3"/>
        <v>0</v>
      </c>
    </row>
    <row r="243" spans="4:17" x14ac:dyDescent="0.25">
      <c r="D243" t="str">
        <f>IFERROR(VLOOKUP($B243,EmpRecords[#All],2,0),"")</f>
        <v/>
      </c>
      <c r="E243" s="16" t="str">
        <f>IFERROR(VLOOKUP($B243,EmpRecords[#All],3,0),"")</f>
        <v/>
      </c>
      <c r="F243" t="str">
        <f>IFERROR(VLOOKUP($B243,EmpRecords[#All],4,0),"")</f>
        <v/>
      </c>
      <c r="G243" t="str">
        <f>IFERROR(VLOOKUP($B243,EmpRecords[#All],5,0),"")</f>
        <v/>
      </c>
      <c r="H243" t="str">
        <f>IFERROR(VLOOKUP($B243,EmpRecords[#All],6,0),"")</f>
        <v/>
      </c>
      <c r="I243" t="str">
        <f>IFERROR(VLOOKUP($B243,EmpRecords[#All],7,0),"")</f>
        <v/>
      </c>
      <c r="J243" t="str">
        <f>IFERROR(VLOOKUP($B243,EmpRecords[#All],8,0),"")</f>
        <v/>
      </c>
      <c r="M243" s="15" t="str">
        <f>IFERROR(INDEX('Days Worked In the Year '!$A$2:$R$22,MATCH(Table2[[#This Row],[TID]],'Days Worked In the Year '!$A$2:$A$22,0),MATCH(Table2[[#This Row],[Month]],'Days Worked In the Year '!$A$2:$R$2,0)),"")</f>
        <v/>
      </c>
      <c r="P243">
        <f>IFERROR(Table2[[#This Row],[Rate]]*Table2[[#This Row],[Invoiced Days(T&amp;M only!)]],0)</f>
        <v>0</v>
      </c>
      <c r="Q243">
        <f t="shared" si="3"/>
        <v>0</v>
      </c>
    </row>
    <row r="244" spans="4:17" x14ac:dyDescent="0.25">
      <c r="D244" t="str">
        <f>IFERROR(VLOOKUP($B244,EmpRecords[#All],2,0),"")</f>
        <v/>
      </c>
      <c r="E244" s="16" t="str">
        <f>IFERROR(VLOOKUP($B244,EmpRecords[#All],3,0),"")</f>
        <v/>
      </c>
      <c r="F244" t="str">
        <f>IFERROR(VLOOKUP($B244,EmpRecords[#All],4,0),"")</f>
        <v/>
      </c>
      <c r="G244" t="str">
        <f>IFERROR(VLOOKUP($B244,EmpRecords[#All],5,0),"")</f>
        <v/>
      </c>
      <c r="H244" t="str">
        <f>IFERROR(VLOOKUP($B244,EmpRecords[#All],6,0),"")</f>
        <v/>
      </c>
      <c r="I244" t="str">
        <f>IFERROR(VLOOKUP($B244,EmpRecords[#All],7,0),"")</f>
        <v/>
      </c>
      <c r="J244" t="str">
        <f>IFERROR(VLOOKUP($B244,EmpRecords[#All],8,0),"")</f>
        <v/>
      </c>
      <c r="M244" s="15" t="str">
        <f>IFERROR(INDEX('Days Worked In the Year '!$A$2:$R$22,MATCH(Table2[[#This Row],[TID]],'Days Worked In the Year '!$A$2:$A$22,0),MATCH(Table2[[#This Row],[Month]],'Days Worked In the Year '!$A$2:$R$2,0)),"")</f>
        <v/>
      </c>
      <c r="P244">
        <f>IFERROR(Table2[[#This Row],[Rate]]*Table2[[#This Row],[Invoiced Days(T&amp;M only!)]],0)</f>
        <v>0</v>
      </c>
      <c r="Q244">
        <f t="shared" si="3"/>
        <v>0</v>
      </c>
    </row>
    <row r="245" spans="4:17" x14ac:dyDescent="0.25">
      <c r="D245" t="str">
        <f>IFERROR(VLOOKUP($B245,EmpRecords[#All],2,0),"")</f>
        <v/>
      </c>
      <c r="E245" s="16" t="str">
        <f>IFERROR(VLOOKUP($B245,EmpRecords[#All],3,0),"")</f>
        <v/>
      </c>
      <c r="F245" t="str">
        <f>IFERROR(VLOOKUP($B245,EmpRecords[#All],4,0),"")</f>
        <v/>
      </c>
      <c r="G245" t="str">
        <f>IFERROR(VLOOKUP($B245,EmpRecords[#All],5,0),"")</f>
        <v/>
      </c>
      <c r="H245" t="str">
        <f>IFERROR(VLOOKUP($B245,EmpRecords[#All],6,0),"")</f>
        <v/>
      </c>
      <c r="I245" t="str">
        <f>IFERROR(VLOOKUP($B245,EmpRecords[#All],7,0),"")</f>
        <v/>
      </c>
      <c r="J245" t="str">
        <f>IFERROR(VLOOKUP($B245,EmpRecords[#All],8,0),"")</f>
        <v/>
      </c>
      <c r="M245" s="15" t="str">
        <f>IFERROR(INDEX('Days Worked In the Year '!$A$2:$R$22,MATCH(Table2[[#This Row],[TID]],'Days Worked In the Year '!$A$2:$A$22,0),MATCH(Table2[[#This Row],[Month]],'Days Worked In the Year '!$A$2:$R$2,0)),"")</f>
        <v/>
      </c>
      <c r="P245">
        <f>IFERROR(Table2[[#This Row],[Rate]]*Table2[[#This Row],[Invoiced Days(T&amp;M only!)]],0)</f>
        <v>0</v>
      </c>
      <c r="Q245">
        <f t="shared" si="3"/>
        <v>0</v>
      </c>
    </row>
    <row r="246" spans="4:17" x14ac:dyDescent="0.25">
      <c r="D246" t="str">
        <f>IFERROR(VLOOKUP($B246,EmpRecords[#All],2,0),"")</f>
        <v/>
      </c>
      <c r="E246" s="16" t="str">
        <f>IFERROR(VLOOKUP($B246,EmpRecords[#All],3,0),"")</f>
        <v/>
      </c>
      <c r="F246" t="str">
        <f>IFERROR(VLOOKUP($B246,EmpRecords[#All],4,0),"")</f>
        <v/>
      </c>
      <c r="G246" t="str">
        <f>IFERROR(VLOOKUP($B246,EmpRecords[#All],5,0),"")</f>
        <v/>
      </c>
      <c r="H246" t="str">
        <f>IFERROR(VLOOKUP($B246,EmpRecords[#All],6,0),"")</f>
        <v/>
      </c>
      <c r="I246" t="str">
        <f>IFERROR(VLOOKUP($B246,EmpRecords[#All],7,0),"")</f>
        <v/>
      </c>
      <c r="J246" t="str">
        <f>IFERROR(VLOOKUP($B246,EmpRecords[#All],8,0),"")</f>
        <v/>
      </c>
      <c r="M246" s="15" t="str">
        <f>IFERROR(INDEX('Days Worked In the Year '!$A$2:$R$22,MATCH(Table2[[#This Row],[TID]],'Days Worked In the Year '!$A$2:$A$22,0),MATCH(Table2[[#This Row],[Month]],'Days Worked In the Year '!$A$2:$R$2,0)),"")</f>
        <v/>
      </c>
      <c r="P246">
        <f>IFERROR(Table2[[#This Row],[Rate]]*Table2[[#This Row],[Invoiced Days(T&amp;M only!)]],0)</f>
        <v>0</v>
      </c>
      <c r="Q246">
        <f t="shared" si="3"/>
        <v>0</v>
      </c>
    </row>
    <row r="247" spans="4:17" x14ac:dyDescent="0.25">
      <c r="D247" t="str">
        <f>IFERROR(VLOOKUP($B247,EmpRecords[#All],2,0),"")</f>
        <v/>
      </c>
      <c r="E247" s="16" t="str">
        <f>IFERROR(VLOOKUP($B247,EmpRecords[#All],3,0),"")</f>
        <v/>
      </c>
      <c r="F247" t="str">
        <f>IFERROR(VLOOKUP($B247,EmpRecords[#All],4,0),"")</f>
        <v/>
      </c>
      <c r="G247" t="str">
        <f>IFERROR(VLOOKUP($B247,EmpRecords[#All],5,0),"")</f>
        <v/>
      </c>
      <c r="H247" t="str">
        <f>IFERROR(VLOOKUP($B247,EmpRecords[#All],6,0),"")</f>
        <v/>
      </c>
      <c r="I247" t="str">
        <f>IFERROR(VLOOKUP($B247,EmpRecords[#All],7,0),"")</f>
        <v/>
      </c>
      <c r="J247" t="str">
        <f>IFERROR(VLOOKUP($B247,EmpRecords[#All],8,0),"")</f>
        <v/>
      </c>
      <c r="M247" s="15" t="str">
        <f>IFERROR(INDEX('Days Worked In the Year '!$A$2:$R$22,MATCH(Table2[[#This Row],[TID]],'Days Worked In the Year '!$A$2:$A$22,0),MATCH(Table2[[#This Row],[Month]],'Days Worked In the Year '!$A$2:$R$2,0)),"")</f>
        <v/>
      </c>
      <c r="P247">
        <f>IFERROR(Table2[[#This Row],[Rate]]*Table2[[#This Row],[Invoiced Days(T&amp;M only!)]],0)</f>
        <v>0</v>
      </c>
      <c r="Q247">
        <f t="shared" si="3"/>
        <v>0</v>
      </c>
    </row>
    <row r="248" spans="4:17" x14ac:dyDescent="0.25">
      <c r="D248" t="str">
        <f>IFERROR(VLOOKUP($B248,EmpRecords[#All],2,0),"")</f>
        <v/>
      </c>
      <c r="E248" s="16" t="str">
        <f>IFERROR(VLOOKUP($B248,EmpRecords[#All],3,0),"")</f>
        <v/>
      </c>
      <c r="F248" t="str">
        <f>IFERROR(VLOOKUP($B248,EmpRecords[#All],4,0),"")</f>
        <v/>
      </c>
      <c r="G248" t="str">
        <f>IFERROR(VLOOKUP($B248,EmpRecords[#All],5,0),"")</f>
        <v/>
      </c>
      <c r="H248" t="str">
        <f>IFERROR(VLOOKUP($B248,EmpRecords[#All],6,0),"")</f>
        <v/>
      </c>
      <c r="I248" t="str">
        <f>IFERROR(VLOOKUP($B248,EmpRecords[#All],7,0),"")</f>
        <v/>
      </c>
      <c r="J248" t="str">
        <f>IFERROR(VLOOKUP($B248,EmpRecords[#All],8,0),"")</f>
        <v/>
      </c>
      <c r="M248" s="15" t="str">
        <f>IFERROR(INDEX('Days Worked In the Year '!$A$2:$R$22,MATCH(Table2[[#This Row],[TID]],'Days Worked In the Year '!$A$2:$A$22,0),MATCH(Table2[[#This Row],[Month]],'Days Worked In the Year '!$A$2:$R$2,0)),"")</f>
        <v/>
      </c>
      <c r="P248">
        <f>IFERROR(Table2[[#This Row],[Rate]]*Table2[[#This Row],[Invoiced Days(T&amp;M only!)]],0)</f>
        <v>0</v>
      </c>
      <c r="Q248">
        <f t="shared" si="3"/>
        <v>0</v>
      </c>
    </row>
    <row r="249" spans="4:17" x14ac:dyDescent="0.25">
      <c r="D249" t="str">
        <f>IFERROR(VLOOKUP($B249,EmpRecords[#All],2,0),"")</f>
        <v/>
      </c>
      <c r="E249" s="16" t="str">
        <f>IFERROR(VLOOKUP($B249,EmpRecords[#All],3,0),"")</f>
        <v/>
      </c>
      <c r="F249" t="str">
        <f>IFERROR(VLOOKUP($B249,EmpRecords[#All],4,0),"")</f>
        <v/>
      </c>
      <c r="G249" t="str">
        <f>IFERROR(VLOOKUP($B249,EmpRecords[#All],5,0),"")</f>
        <v/>
      </c>
      <c r="H249" t="str">
        <f>IFERROR(VLOOKUP($B249,EmpRecords[#All],6,0),"")</f>
        <v/>
      </c>
      <c r="I249" t="str">
        <f>IFERROR(VLOOKUP($B249,EmpRecords[#All],7,0),"")</f>
        <v/>
      </c>
      <c r="J249" t="str">
        <f>IFERROR(VLOOKUP($B249,EmpRecords[#All],8,0),"")</f>
        <v/>
      </c>
      <c r="M249" s="15" t="str">
        <f>IFERROR(INDEX('Days Worked In the Year '!$A$2:$R$22,MATCH(Table2[[#This Row],[TID]],'Days Worked In the Year '!$A$2:$A$22,0),MATCH(Table2[[#This Row],[Month]],'Days Worked In the Year '!$A$2:$R$2,0)),"")</f>
        <v/>
      </c>
      <c r="P249">
        <f>IFERROR(Table2[[#This Row],[Rate]]*Table2[[#This Row],[Invoiced Days(T&amp;M only!)]],0)</f>
        <v>0</v>
      </c>
      <c r="Q249">
        <f t="shared" si="3"/>
        <v>0</v>
      </c>
    </row>
    <row r="250" spans="4:17" x14ac:dyDescent="0.25">
      <c r="D250" t="str">
        <f>IFERROR(VLOOKUP($B250,EmpRecords[#All],2,0),"")</f>
        <v/>
      </c>
      <c r="E250" s="16" t="str">
        <f>IFERROR(VLOOKUP($B250,EmpRecords[#All],3,0),"")</f>
        <v/>
      </c>
      <c r="F250" t="str">
        <f>IFERROR(VLOOKUP($B250,EmpRecords[#All],4,0),"")</f>
        <v/>
      </c>
      <c r="G250" t="str">
        <f>IFERROR(VLOOKUP($B250,EmpRecords[#All],5,0),"")</f>
        <v/>
      </c>
      <c r="H250" t="str">
        <f>IFERROR(VLOOKUP($B250,EmpRecords[#All],6,0),"")</f>
        <v/>
      </c>
      <c r="I250" t="str">
        <f>IFERROR(VLOOKUP($B250,EmpRecords[#All],7,0),"")</f>
        <v/>
      </c>
      <c r="J250" t="str">
        <f>IFERROR(VLOOKUP($B250,EmpRecords[#All],8,0),"")</f>
        <v/>
      </c>
      <c r="M250" s="15" t="str">
        <f>IFERROR(INDEX('Days Worked In the Year '!$A$2:$R$22,MATCH(Table2[[#This Row],[TID]],'Days Worked In the Year '!$A$2:$A$22,0),MATCH(Table2[[#This Row],[Month]],'Days Worked In the Year '!$A$2:$R$2,0)),"")</f>
        <v/>
      </c>
      <c r="P250">
        <f>IFERROR(Table2[[#This Row],[Rate]]*Table2[[#This Row],[Invoiced Days(T&amp;M only!)]],0)</f>
        <v>0</v>
      </c>
      <c r="Q250">
        <f t="shared" si="3"/>
        <v>0</v>
      </c>
    </row>
    <row r="251" spans="4:17" x14ac:dyDescent="0.25">
      <c r="D251" t="str">
        <f>IFERROR(VLOOKUP($B251,EmpRecords[#All],2,0),"")</f>
        <v/>
      </c>
      <c r="E251" s="16" t="str">
        <f>IFERROR(VLOOKUP($B251,EmpRecords[#All],3,0),"")</f>
        <v/>
      </c>
      <c r="F251" t="str">
        <f>IFERROR(VLOOKUP($B251,EmpRecords[#All],4,0),"")</f>
        <v/>
      </c>
      <c r="G251" t="str">
        <f>IFERROR(VLOOKUP($B251,EmpRecords[#All],5,0),"")</f>
        <v/>
      </c>
      <c r="H251" t="str">
        <f>IFERROR(VLOOKUP($B251,EmpRecords[#All],6,0),"")</f>
        <v/>
      </c>
      <c r="I251" t="str">
        <f>IFERROR(VLOOKUP($B251,EmpRecords[#All],7,0),"")</f>
        <v/>
      </c>
      <c r="J251" t="str">
        <f>IFERROR(VLOOKUP($B251,EmpRecords[#All],8,0),"")</f>
        <v/>
      </c>
      <c r="M251" s="15" t="str">
        <f>IFERROR(INDEX('Days Worked In the Year '!$A$2:$R$22,MATCH(Table2[[#This Row],[TID]],'Days Worked In the Year '!$A$2:$A$22,0),MATCH(Table2[[#This Row],[Month]],'Days Worked In the Year '!$A$2:$R$2,0)),"")</f>
        <v/>
      </c>
      <c r="P251">
        <f>IFERROR(Table2[[#This Row],[Rate]]*Table2[[#This Row],[Invoiced Days(T&amp;M only!)]],0)</f>
        <v>0</v>
      </c>
      <c r="Q251">
        <f t="shared" si="3"/>
        <v>0</v>
      </c>
    </row>
    <row r="252" spans="4:17" x14ac:dyDescent="0.25">
      <c r="D252" t="str">
        <f>IFERROR(VLOOKUP($B252,EmpRecords[#All],2,0),"")</f>
        <v/>
      </c>
      <c r="E252" s="16" t="str">
        <f>IFERROR(VLOOKUP($B252,EmpRecords[#All],3,0),"")</f>
        <v/>
      </c>
      <c r="F252" t="str">
        <f>IFERROR(VLOOKUP($B252,EmpRecords[#All],4,0),"")</f>
        <v/>
      </c>
      <c r="G252" t="str">
        <f>IFERROR(VLOOKUP($B252,EmpRecords[#All],5,0),"")</f>
        <v/>
      </c>
      <c r="H252" t="str">
        <f>IFERROR(VLOOKUP($B252,EmpRecords[#All],6,0),"")</f>
        <v/>
      </c>
      <c r="I252" t="str">
        <f>IFERROR(VLOOKUP($B252,EmpRecords[#All],7,0),"")</f>
        <v/>
      </c>
      <c r="J252" t="str">
        <f>IFERROR(VLOOKUP($B252,EmpRecords[#All],8,0),"")</f>
        <v/>
      </c>
      <c r="M252" s="15" t="str">
        <f>IFERROR(INDEX('Days Worked In the Year '!$A$2:$R$22,MATCH(Table2[[#This Row],[TID]],'Days Worked In the Year '!$A$2:$A$22,0),MATCH(Table2[[#This Row],[Month]],'Days Worked In the Year '!$A$2:$R$2,0)),"")</f>
        <v/>
      </c>
      <c r="P252">
        <f>IFERROR(Table2[[#This Row],[Rate]]*Table2[[#This Row],[Invoiced Days(T&amp;M only!)]],0)</f>
        <v>0</v>
      </c>
      <c r="Q252">
        <f t="shared" si="3"/>
        <v>0</v>
      </c>
    </row>
    <row r="253" spans="4:17" x14ac:dyDescent="0.25">
      <c r="D253" t="str">
        <f>IFERROR(VLOOKUP($B253,EmpRecords[#All],2,0),"")</f>
        <v/>
      </c>
      <c r="E253" s="16" t="str">
        <f>IFERROR(VLOOKUP($B253,EmpRecords[#All],3,0),"")</f>
        <v/>
      </c>
      <c r="F253" t="str">
        <f>IFERROR(VLOOKUP($B253,EmpRecords[#All],4,0),"")</f>
        <v/>
      </c>
      <c r="G253" t="str">
        <f>IFERROR(VLOOKUP($B253,EmpRecords[#All],5,0),"")</f>
        <v/>
      </c>
      <c r="H253" t="str">
        <f>IFERROR(VLOOKUP($B253,EmpRecords[#All],6,0),"")</f>
        <v/>
      </c>
      <c r="I253" t="str">
        <f>IFERROR(VLOOKUP($B253,EmpRecords[#All],7,0),"")</f>
        <v/>
      </c>
      <c r="J253" t="str">
        <f>IFERROR(VLOOKUP($B253,EmpRecords[#All],8,0),"")</f>
        <v/>
      </c>
      <c r="M253" s="15" t="str">
        <f>IFERROR(INDEX('Days Worked In the Year '!$A$2:$R$22,MATCH(Table2[[#This Row],[TID]],'Days Worked In the Year '!$A$2:$A$22,0),MATCH(Table2[[#This Row],[Month]],'Days Worked In the Year '!$A$2:$R$2,0)),"")</f>
        <v/>
      </c>
      <c r="P253">
        <f>IFERROR(Table2[[#This Row],[Rate]]*Table2[[#This Row],[Invoiced Days(T&amp;M only!)]],0)</f>
        <v>0</v>
      </c>
      <c r="Q253">
        <f t="shared" si="3"/>
        <v>0</v>
      </c>
    </row>
    <row r="254" spans="4:17" x14ac:dyDescent="0.25">
      <c r="D254" t="str">
        <f>IFERROR(VLOOKUP($B254,EmpRecords[#All],2,0),"")</f>
        <v/>
      </c>
      <c r="E254" s="16" t="str">
        <f>IFERROR(VLOOKUP($B254,EmpRecords[#All],3,0),"")</f>
        <v/>
      </c>
      <c r="F254" t="str">
        <f>IFERROR(VLOOKUP($B254,EmpRecords[#All],4,0),"")</f>
        <v/>
      </c>
      <c r="G254" t="str">
        <f>IFERROR(VLOOKUP($B254,EmpRecords[#All],5,0),"")</f>
        <v/>
      </c>
      <c r="H254" t="str">
        <f>IFERROR(VLOOKUP($B254,EmpRecords[#All],6,0),"")</f>
        <v/>
      </c>
      <c r="I254" t="str">
        <f>IFERROR(VLOOKUP($B254,EmpRecords[#All],7,0),"")</f>
        <v/>
      </c>
      <c r="J254" t="str">
        <f>IFERROR(VLOOKUP($B254,EmpRecords[#All],8,0),"")</f>
        <v/>
      </c>
      <c r="M254" s="15" t="str">
        <f>IFERROR(INDEX('Days Worked In the Year '!$A$2:$R$22,MATCH(Table2[[#This Row],[TID]],'Days Worked In the Year '!$A$2:$A$22,0),MATCH(Table2[[#This Row],[Month]],'Days Worked In the Year '!$A$2:$R$2,0)),"")</f>
        <v/>
      </c>
      <c r="P254">
        <f>IFERROR(Table2[[#This Row],[Rate]]*Table2[[#This Row],[Invoiced Days(T&amp;M only!)]],0)</f>
        <v>0</v>
      </c>
      <c r="Q254">
        <f t="shared" si="3"/>
        <v>0</v>
      </c>
    </row>
    <row r="255" spans="4:17" x14ac:dyDescent="0.25">
      <c r="D255" t="str">
        <f>IFERROR(VLOOKUP($B255,EmpRecords[#All],2,0),"")</f>
        <v/>
      </c>
      <c r="E255" s="16" t="str">
        <f>IFERROR(VLOOKUP($B255,EmpRecords[#All],3,0),"")</f>
        <v/>
      </c>
      <c r="F255" t="str">
        <f>IFERROR(VLOOKUP($B255,EmpRecords[#All],4,0),"")</f>
        <v/>
      </c>
      <c r="G255" t="str">
        <f>IFERROR(VLOOKUP($B255,EmpRecords[#All],5,0),"")</f>
        <v/>
      </c>
      <c r="H255" t="str">
        <f>IFERROR(VLOOKUP($B255,EmpRecords[#All],6,0),"")</f>
        <v/>
      </c>
      <c r="I255" t="str">
        <f>IFERROR(VLOOKUP($B255,EmpRecords[#All],7,0),"")</f>
        <v/>
      </c>
      <c r="J255" t="str">
        <f>IFERROR(VLOOKUP($B255,EmpRecords[#All],8,0),"")</f>
        <v/>
      </c>
      <c r="M255" s="15" t="str">
        <f>IFERROR(INDEX('Days Worked In the Year '!$A$2:$R$22,MATCH(Table2[[#This Row],[TID]],'Days Worked In the Year '!$A$2:$A$22,0),MATCH(Table2[[#This Row],[Month]],'Days Worked In the Year '!$A$2:$R$2,0)),"")</f>
        <v/>
      </c>
      <c r="P255">
        <f>IFERROR(Table2[[#This Row],[Rate]]*Table2[[#This Row],[Invoiced Days(T&amp;M only!)]],0)</f>
        <v>0</v>
      </c>
      <c r="Q255">
        <f t="shared" si="3"/>
        <v>0</v>
      </c>
    </row>
    <row r="256" spans="4:17" x14ac:dyDescent="0.25">
      <c r="D256" t="str">
        <f>IFERROR(VLOOKUP($B256,EmpRecords[#All],2,0),"")</f>
        <v/>
      </c>
      <c r="E256" s="16" t="str">
        <f>IFERROR(VLOOKUP($B256,EmpRecords[#All],3,0),"")</f>
        <v/>
      </c>
      <c r="F256" t="str">
        <f>IFERROR(VLOOKUP($B256,EmpRecords[#All],4,0),"")</f>
        <v/>
      </c>
      <c r="G256" t="str">
        <f>IFERROR(VLOOKUP($B256,EmpRecords[#All],5,0),"")</f>
        <v/>
      </c>
      <c r="H256" t="str">
        <f>IFERROR(VLOOKUP($B256,EmpRecords[#All],6,0),"")</f>
        <v/>
      </c>
      <c r="I256" t="str">
        <f>IFERROR(VLOOKUP($B256,EmpRecords[#All],7,0),"")</f>
        <v/>
      </c>
      <c r="J256" t="str">
        <f>IFERROR(VLOOKUP($B256,EmpRecords[#All],8,0),"")</f>
        <v/>
      </c>
      <c r="M256" s="15" t="str">
        <f>IFERROR(INDEX('Days Worked In the Year '!$A$2:$R$22,MATCH(Table2[[#This Row],[TID]],'Days Worked In the Year '!$A$2:$A$22,0),MATCH(Table2[[#This Row],[Month]],'Days Worked In the Year '!$A$2:$R$2,0)),"")</f>
        <v/>
      </c>
      <c r="P256">
        <f>IFERROR(Table2[[#This Row],[Rate]]*Table2[[#This Row],[Invoiced Days(T&amp;M only!)]],0)</f>
        <v>0</v>
      </c>
      <c r="Q256">
        <f t="shared" si="3"/>
        <v>0</v>
      </c>
    </row>
    <row r="257" spans="4:17" x14ac:dyDescent="0.25">
      <c r="D257" t="str">
        <f>IFERROR(VLOOKUP($B257,EmpRecords[#All],2,0),"")</f>
        <v/>
      </c>
      <c r="E257" s="16" t="str">
        <f>IFERROR(VLOOKUP($B257,EmpRecords[#All],3,0),"")</f>
        <v/>
      </c>
      <c r="F257" t="str">
        <f>IFERROR(VLOOKUP($B257,EmpRecords[#All],4,0),"")</f>
        <v/>
      </c>
      <c r="G257" t="str">
        <f>IFERROR(VLOOKUP($B257,EmpRecords[#All],5,0),"")</f>
        <v/>
      </c>
      <c r="H257" t="str">
        <f>IFERROR(VLOOKUP($B257,EmpRecords[#All],6,0),"")</f>
        <v/>
      </c>
      <c r="I257" t="str">
        <f>IFERROR(VLOOKUP($B257,EmpRecords[#All],7,0),"")</f>
        <v/>
      </c>
      <c r="J257" t="str">
        <f>IFERROR(VLOOKUP($B257,EmpRecords[#All],8,0),"")</f>
        <v/>
      </c>
      <c r="M257" s="15" t="str">
        <f>IFERROR(INDEX('Days Worked In the Year '!$A$2:$R$22,MATCH(Table2[[#This Row],[TID]],'Days Worked In the Year '!$A$2:$A$22,0),MATCH(Table2[[#This Row],[Month]],'Days Worked In the Year '!$A$2:$R$2,0)),"")</f>
        <v/>
      </c>
      <c r="P257">
        <f>IFERROR(Table2[[#This Row],[Rate]]*Table2[[#This Row],[Invoiced Days(T&amp;M only!)]],0)</f>
        <v>0</v>
      </c>
      <c r="Q257">
        <f t="shared" si="3"/>
        <v>0</v>
      </c>
    </row>
    <row r="258" spans="4:17" x14ac:dyDescent="0.25">
      <c r="D258" t="str">
        <f>IFERROR(VLOOKUP($B258,EmpRecords[#All],2,0),"")</f>
        <v/>
      </c>
      <c r="E258" s="16" t="str">
        <f>IFERROR(VLOOKUP($B258,EmpRecords[#All],3,0),"")</f>
        <v/>
      </c>
      <c r="F258" t="str">
        <f>IFERROR(VLOOKUP($B258,EmpRecords[#All],4,0),"")</f>
        <v/>
      </c>
      <c r="G258" t="str">
        <f>IFERROR(VLOOKUP($B258,EmpRecords[#All],5,0),"")</f>
        <v/>
      </c>
      <c r="H258" t="str">
        <f>IFERROR(VLOOKUP($B258,EmpRecords[#All],6,0),"")</f>
        <v/>
      </c>
      <c r="I258" t="str">
        <f>IFERROR(VLOOKUP($B258,EmpRecords[#All],7,0),"")</f>
        <v/>
      </c>
      <c r="J258" t="str">
        <f>IFERROR(VLOOKUP($B258,EmpRecords[#All],8,0),"")</f>
        <v/>
      </c>
      <c r="M258" s="15" t="str">
        <f>IFERROR(INDEX('Days Worked In the Year '!$A$2:$R$22,MATCH(Table2[[#This Row],[TID]],'Days Worked In the Year '!$A$2:$A$22,0),MATCH(Table2[[#This Row],[Month]],'Days Worked In the Year '!$A$2:$R$2,0)),"")</f>
        <v/>
      </c>
      <c r="P258">
        <f>IFERROR(Table2[[#This Row],[Rate]]*Table2[[#This Row],[Invoiced Days(T&amp;M only!)]],0)</f>
        <v>0</v>
      </c>
      <c r="Q258">
        <f t="shared" si="3"/>
        <v>0</v>
      </c>
    </row>
    <row r="259" spans="4:17" x14ac:dyDescent="0.25">
      <c r="D259" t="str">
        <f>IFERROR(VLOOKUP($B259,EmpRecords[#All],2,0),"")</f>
        <v/>
      </c>
      <c r="E259" s="16" t="str">
        <f>IFERROR(VLOOKUP($B259,EmpRecords[#All],3,0),"")</f>
        <v/>
      </c>
      <c r="F259" t="str">
        <f>IFERROR(VLOOKUP($B259,EmpRecords[#All],4,0),"")</f>
        <v/>
      </c>
      <c r="G259" t="str">
        <f>IFERROR(VLOOKUP($B259,EmpRecords[#All],5,0),"")</f>
        <v/>
      </c>
      <c r="H259" t="str">
        <f>IFERROR(VLOOKUP($B259,EmpRecords[#All],6,0),"")</f>
        <v/>
      </c>
      <c r="I259" t="str">
        <f>IFERROR(VLOOKUP($B259,EmpRecords[#All],7,0),"")</f>
        <v/>
      </c>
      <c r="J259" t="str">
        <f>IFERROR(VLOOKUP($B259,EmpRecords[#All],8,0),"")</f>
        <v/>
      </c>
      <c r="M259" s="15" t="str">
        <f>IFERROR(INDEX('Days Worked In the Year '!$A$2:$R$22,MATCH(Table2[[#This Row],[TID]],'Days Worked In the Year '!$A$2:$A$22,0),MATCH(Table2[[#This Row],[Month]],'Days Worked In the Year '!$A$2:$R$2,0)),"")</f>
        <v/>
      </c>
      <c r="P259">
        <f>IFERROR(Table2[[#This Row],[Rate]]*Table2[[#This Row],[Invoiced Days(T&amp;M only!)]],0)</f>
        <v>0</v>
      </c>
      <c r="Q259">
        <f t="shared" ref="Q259:Q322" si="4">P259+O259+N259</f>
        <v>0</v>
      </c>
    </row>
    <row r="260" spans="4:17" x14ac:dyDescent="0.25">
      <c r="D260" t="str">
        <f>IFERROR(VLOOKUP($B260,EmpRecords[#All],2,0),"")</f>
        <v/>
      </c>
      <c r="E260" s="16" t="str">
        <f>IFERROR(VLOOKUP($B260,EmpRecords[#All],3,0),"")</f>
        <v/>
      </c>
      <c r="F260" t="str">
        <f>IFERROR(VLOOKUP($B260,EmpRecords[#All],4,0),"")</f>
        <v/>
      </c>
      <c r="G260" t="str">
        <f>IFERROR(VLOOKUP($B260,EmpRecords[#All],5,0),"")</f>
        <v/>
      </c>
      <c r="H260" t="str">
        <f>IFERROR(VLOOKUP($B260,EmpRecords[#All],6,0),"")</f>
        <v/>
      </c>
      <c r="I260" t="str">
        <f>IFERROR(VLOOKUP($B260,EmpRecords[#All],7,0),"")</f>
        <v/>
      </c>
      <c r="J260" t="str">
        <f>IFERROR(VLOOKUP($B260,EmpRecords[#All],8,0),"")</f>
        <v/>
      </c>
      <c r="M260" s="15" t="str">
        <f>IFERROR(INDEX('Days Worked In the Year '!$A$2:$R$22,MATCH(Table2[[#This Row],[TID]],'Days Worked In the Year '!$A$2:$A$22,0),MATCH(Table2[[#This Row],[Month]],'Days Worked In the Year '!$A$2:$R$2,0)),"")</f>
        <v/>
      </c>
      <c r="P260">
        <f>IFERROR(Table2[[#This Row],[Rate]]*Table2[[#This Row],[Invoiced Days(T&amp;M only!)]],0)</f>
        <v>0</v>
      </c>
      <c r="Q260">
        <f t="shared" si="4"/>
        <v>0</v>
      </c>
    </row>
    <row r="261" spans="4:17" x14ac:dyDescent="0.25">
      <c r="D261" t="str">
        <f>IFERROR(VLOOKUP($B261,EmpRecords[#All],2,0),"")</f>
        <v/>
      </c>
      <c r="E261" s="16" t="str">
        <f>IFERROR(VLOOKUP($B261,EmpRecords[#All],3,0),"")</f>
        <v/>
      </c>
      <c r="F261" t="str">
        <f>IFERROR(VLOOKUP($B261,EmpRecords[#All],4,0),"")</f>
        <v/>
      </c>
      <c r="G261" t="str">
        <f>IFERROR(VLOOKUP($B261,EmpRecords[#All],5,0),"")</f>
        <v/>
      </c>
      <c r="H261" t="str">
        <f>IFERROR(VLOOKUP($B261,EmpRecords[#All],6,0),"")</f>
        <v/>
      </c>
      <c r="I261" t="str">
        <f>IFERROR(VLOOKUP($B261,EmpRecords[#All],7,0),"")</f>
        <v/>
      </c>
      <c r="J261" t="str">
        <f>IFERROR(VLOOKUP($B261,EmpRecords[#All],8,0),"")</f>
        <v/>
      </c>
      <c r="M261" s="15" t="str">
        <f>IFERROR(INDEX('Days Worked In the Year '!$A$2:$R$22,MATCH(Table2[[#This Row],[TID]],'Days Worked In the Year '!$A$2:$A$22,0),MATCH(Table2[[#This Row],[Month]],'Days Worked In the Year '!$A$2:$R$2,0)),"")</f>
        <v/>
      </c>
      <c r="P261">
        <f>IFERROR(Table2[[#This Row],[Rate]]*Table2[[#This Row],[Invoiced Days(T&amp;M only!)]],0)</f>
        <v>0</v>
      </c>
      <c r="Q261">
        <f t="shared" si="4"/>
        <v>0</v>
      </c>
    </row>
    <row r="262" spans="4:17" x14ac:dyDescent="0.25">
      <c r="D262" t="str">
        <f>IFERROR(VLOOKUP($B262,EmpRecords[#All],2,0),"")</f>
        <v/>
      </c>
      <c r="E262" s="16" t="str">
        <f>IFERROR(VLOOKUP($B262,EmpRecords[#All],3,0),"")</f>
        <v/>
      </c>
      <c r="F262" t="str">
        <f>IFERROR(VLOOKUP($B262,EmpRecords[#All],4,0),"")</f>
        <v/>
      </c>
      <c r="G262" t="str">
        <f>IFERROR(VLOOKUP($B262,EmpRecords[#All],5,0),"")</f>
        <v/>
      </c>
      <c r="H262" t="str">
        <f>IFERROR(VLOOKUP($B262,EmpRecords[#All],6,0),"")</f>
        <v/>
      </c>
      <c r="I262" t="str">
        <f>IFERROR(VLOOKUP($B262,EmpRecords[#All],7,0),"")</f>
        <v/>
      </c>
      <c r="J262" t="str">
        <f>IFERROR(VLOOKUP($B262,EmpRecords[#All],8,0),"")</f>
        <v/>
      </c>
      <c r="M262" s="15" t="str">
        <f>IFERROR(INDEX('Days Worked In the Year '!$A$2:$R$22,MATCH(Table2[[#This Row],[TID]],'Days Worked In the Year '!$A$2:$A$22,0),MATCH(Table2[[#This Row],[Month]],'Days Worked In the Year '!$A$2:$R$2,0)),"")</f>
        <v/>
      </c>
      <c r="P262">
        <f>IFERROR(Table2[[#This Row],[Rate]]*Table2[[#This Row],[Invoiced Days(T&amp;M only!)]],0)</f>
        <v>0</v>
      </c>
      <c r="Q262">
        <f t="shared" si="4"/>
        <v>0</v>
      </c>
    </row>
    <row r="263" spans="4:17" x14ac:dyDescent="0.25">
      <c r="D263" t="str">
        <f>IFERROR(VLOOKUP($B263,EmpRecords[#All],2,0),"")</f>
        <v/>
      </c>
      <c r="E263" s="16" t="str">
        <f>IFERROR(VLOOKUP($B263,EmpRecords[#All],3,0),"")</f>
        <v/>
      </c>
      <c r="F263" t="str">
        <f>IFERROR(VLOOKUP($B263,EmpRecords[#All],4,0),"")</f>
        <v/>
      </c>
      <c r="G263" t="str">
        <f>IFERROR(VLOOKUP($B263,EmpRecords[#All],5,0),"")</f>
        <v/>
      </c>
      <c r="H263" t="str">
        <f>IFERROR(VLOOKUP($B263,EmpRecords[#All],6,0),"")</f>
        <v/>
      </c>
      <c r="I263" t="str">
        <f>IFERROR(VLOOKUP($B263,EmpRecords[#All],7,0),"")</f>
        <v/>
      </c>
      <c r="J263" t="str">
        <f>IFERROR(VLOOKUP($B263,EmpRecords[#All],8,0),"")</f>
        <v/>
      </c>
      <c r="M263" s="15" t="str">
        <f>IFERROR(INDEX('Days Worked In the Year '!$A$2:$R$22,MATCH(Table2[[#This Row],[TID]],'Days Worked In the Year '!$A$2:$A$22,0),MATCH(Table2[[#This Row],[Month]],'Days Worked In the Year '!$A$2:$R$2,0)),"")</f>
        <v/>
      </c>
      <c r="P263">
        <f>IFERROR(Table2[[#This Row],[Rate]]*Table2[[#This Row],[Invoiced Days(T&amp;M only!)]],0)</f>
        <v>0</v>
      </c>
      <c r="Q263">
        <f t="shared" si="4"/>
        <v>0</v>
      </c>
    </row>
    <row r="264" spans="4:17" x14ac:dyDescent="0.25">
      <c r="D264" t="str">
        <f>IFERROR(VLOOKUP($B264,EmpRecords[#All],2,0),"")</f>
        <v/>
      </c>
      <c r="E264" s="16" t="str">
        <f>IFERROR(VLOOKUP($B264,EmpRecords[#All],3,0),"")</f>
        <v/>
      </c>
      <c r="F264" t="str">
        <f>IFERROR(VLOOKUP($B264,EmpRecords[#All],4,0),"")</f>
        <v/>
      </c>
      <c r="G264" t="str">
        <f>IFERROR(VLOOKUP($B264,EmpRecords[#All],5,0),"")</f>
        <v/>
      </c>
      <c r="H264" t="str">
        <f>IFERROR(VLOOKUP($B264,EmpRecords[#All],6,0),"")</f>
        <v/>
      </c>
      <c r="I264" t="str">
        <f>IFERROR(VLOOKUP($B264,EmpRecords[#All],7,0),"")</f>
        <v/>
      </c>
      <c r="J264" t="str">
        <f>IFERROR(VLOOKUP($B264,EmpRecords[#All],8,0),"")</f>
        <v/>
      </c>
      <c r="M264" s="15" t="str">
        <f>IFERROR(INDEX('Days Worked In the Year '!$A$2:$R$22,MATCH(Table2[[#This Row],[TID]],'Days Worked In the Year '!$A$2:$A$22,0),MATCH(Table2[[#This Row],[Month]],'Days Worked In the Year '!$A$2:$R$2,0)),"")</f>
        <v/>
      </c>
      <c r="P264">
        <f>IFERROR(Table2[[#This Row],[Rate]]*Table2[[#This Row],[Invoiced Days(T&amp;M only!)]],0)</f>
        <v>0</v>
      </c>
      <c r="Q264">
        <f t="shared" si="4"/>
        <v>0</v>
      </c>
    </row>
    <row r="265" spans="4:17" x14ac:dyDescent="0.25">
      <c r="D265" t="str">
        <f>IFERROR(VLOOKUP($B265,EmpRecords[#All],2,0),"")</f>
        <v/>
      </c>
      <c r="E265" s="16" t="str">
        <f>IFERROR(VLOOKUP($B265,EmpRecords[#All],3,0),"")</f>
        <v/>
      </c>
      <c r="F265" t="str">
        <f>IFERROR(VLOOKUP($B265,EmpRecords[#All],4,0),"")</f>
        <v/>
      </c>
      <c r="G265" t="str">
        <f>IFERROR(VLOOKUP($B265,EmpRecords[#All],5,0),"")</f>
        <v/>
      </c>
      <c r="H265" t="str">
        <f>IFERROR(VLOOKUP($B265,EmpRecords[#All],6,0),"")</f>
        <v/>
      </c>
      <c r="I265" t="str">
        <f>IFERROR(VLOOKUP($B265,EmpRecords[#All],7,0),"")</f>
        <v/>
      </c>
      <c r="J265" t="str">
        <f>IFERROR(VLOOKUP($B265,EmpRecords[#All],8,0),"")</f>
        <v/>
      </c>
      <c r="M265" s="15" t="str">
        <f>IFERROR(INDEX('Days Worked In the Year '!$A$2:$R$22,MATCH(Table2[[#This Row],[TID]],'Days Worked In the Year '!$A$2:$A$22,0),MATCH(Table2[[#This Row],[Month]],'Days Worked In the Year '!$A$2:$R$2,0)),"")</f>
        <v/>
      </c>
      <c r="P265">
        <f>IFERROR(Table2[[#This Row],[Rate]]*Table2[[#This Row],[Invoiced Days(T&amp;M only!)]],0)</f>
        <v>0</v>
      </c>
      <c r="Q265">
        <f t="shared" si="4"/>
        <v>0</v>
      </c>
    </row>
    <row r="266" spans="4:17" x14ac:dyDescent="0.25">
      <c r="D266" t="str">
        <f>IFERROR(VLOOKUP($B266,EmpRecords[#All],2,0),"")</f>
        <v/>
      </c>
      <c r="E266" s="16" t="str">
        <f>IFERROR(VLOOKUP($B266,EmpRecords[#All],3,0),"")</f>
        <v/>
      </c>
      <c r="F266" t="str">
        <f>IFERROR(VLOOKUP($B266,EmpRecords[#All],4,0),"")</f>
        <v/>
      </c>
      <c r="G266" t="str">
        <f>IFERROR(VLOOKUP($B266,EmpRecords[#All],5,0),"")</f>
        <v/>
      </c>
      <c r="H266" t="str">
        <f>IFERROR(VLOOKUP($B266,EmpRecords[#All],6,0),"")</f>
        <v/>
      </c>
      <c r="I266" t="str">
        <f>IFERROR(VLOOKUP($B266,EmpRecords[#All],7,0),"")</f>
        <v/>
      </c>
      <c r="J266" t="str">
        <f>IFERROR(VLOOKUP($B266,EmpRecords[#All],8,0),"")</f>
        <v/>
      </c>
      <c r="M266" s="15" t="str">
        <f>IFERROR(INDEX('Days Worked In the Year '!$A$2:$R$22,MATCH(Table2[[#This Row],[TID]],'Days Worked In the Year '!$A$2:$A$22,0),MATCH(Table2[[#This Row],[Month]],'Days Worked In the Year '!$A$2:$R$2,0)),"")</f>
        <v/>
      </c>
      <c r="P266">
        <f>IFERROR(Table2[[#This Row],[Rate]]*Table2[[#This Row],[Invoiced Days(T&amp;M only!)]],0)</f>
        <v>0</v>
      </c>
      <c r="Q266">
        <f t="shared" si="4"/>
        <v>0</v>
      </c>
    </row>
    <row r="267" spans="4:17" x14ac:dyDescent="0.25">
      <c r="D267" t="str">
        <f>IFERROR(VLOOKUP($B267,EmpRecords[#All],2,0),"")</f>
        <v/>
      </c>
      <c r="E267" s="16" t="str">
        <f>IFERROR(VLOOKUP($B267,EmpRecords[#All],3,0),"")</f>
        <v/>
      </c>
      <c r="F267" t="str">
        <f>IFERROR(VLOOKUP($B267,EmpRecords[#All],4,0),"")</f>
        <v/>
      </c>
      <c r="G267" t="str">
        <f>IFERROR(VLOOKUP($B267,EmpRecords[#All],5,0),"")</f>
        <v/>
      </c>
      <c r="H267" t="str">
        <f>IFERROR(VLOOKUP($B267,EmpRecords[#All],6,0),"")</f>
        <v/>
      </c>
      <c r="I267" t="str">
        <f>IFERROR(VLOOKUP($B267,EmpRecords[#All],7,0),"")</f>
        <v/>
      </c>
      <c r="J267" t="str">
        <f>IFERROR(VLOOKUP($B267,EmpRecords[#All],8,0),"")</f>
        <v/>
      </c>
      <c r="M267" s="15" t="str">
        <f>IFERROR(INDEX('Days Worked In the Year '!$A$2:$R$22,MATCH(Table2[[#This Row],[TID]],'Days Worked In the Year '!$A$2:$A$22,0),MATCH(Table2[[#This Row],[Month]],'Days Worked In the Year '!$A$2:$R$2,0)),"")</f>
        <v/>
      </c>
      <c r="P267">
        <f>IFERROR(Table2[[#This Row],[Rate]]*Table2[[#This Row],[Invoiced Days(T&amp;M only!)]],0)</f>
        <v>0</v>
      </c>
      <c r="Q267">
        <f t="shared" si="4"/>
        <v>0</v>
      </c>
    </row>
    <row r="268" spans="4:17" x14ac:dyDescent="0.25">
      <c r="D268" t="str">
        <f>IFERROR(VLOOKUP($B268,EmpRecords[#All],2,0),"")</f>
        <v/>
      </c>
      <c r="E268" s="16" t="str">
        <f>IFERROR(VLOOKUP($B268,EmpRecords[#All],3,0),"")</f>
        <v/>
      </c>
      <c r="F268" t="str">
        <f>IFERROR(VLOOKUP($B268,EmpRecords[#All],4,0),"")</f>
        <v/>
      </c>
      <c r="G268" t="str">
        <f>IFERROR(VLOOKUP($B268,EmpRecords[#All],5,0),"")</f>
        <v/>
      </c>
      <c r="H268" t="str">
        <f>IFERROR(VLOOKUP($B268,EmpRecords[#All],6,0),"")</f>
        <v/>
      </c>
      <c r="I268" t="str">
        <f>IFERROR(VLOOKUP($B268,EmpRecords[#All],7,0),"")</f>
        <v/>
      </c>
      <c r="J268" t="str">
        <f>IFERROR(VLOOKUP($B268,EmpRecords[#All],8,0),"")</f>
        <v/>
      </c>
      <c r="M268" s="15" t="str">
        <f>IFERROR(INDEX('Days Worked In the Year '!$A$2:$R$22,MATCH(Table2[[#This Row],[TID]],'Days Worked In the Year '!$A$2:$A$22,0),MATCH(Table2[[#This Row],[Month]],'Days Worked In the Year '!$A$2:$R$2,0)),"")</f>
        <v/>
      </c>
      <c r="P268">
        <f>IFERROR(Table2[[#This Row],[Rate]]*Table2[[#This Row],[Invoiced Days(T&amp;M only!)]],0)</f>
        <v>0</v>
      </c>
      <c r="Q268">
        <f t="shared" si="4"/>
        <v>0</v>
      </c>
    </row>
    <row r="269" spans="4:17" x14ac:dyDescent="0.25">
      <c r="D269" t="str">
        <f>IFERROR(VLOOKUP($B269,EmpRecords[#All],2,0),"")</f>
        <v/>
      </c>
      <c r="E269" s="16" t="str">
        <f>IFERROR(VLOOKUP($B269,EmpRecords[#All],3,0),"")</f>
        <v/>
      </c>
      <c r="F269" t="str">
        <f>IFERROR(VLOOKUP($B269,EmpRecords[#All],4,0),"")</f>
        <v/>
      </c>
      <c r="G269" t="str">
        <f>IFERROR(VLOOKUP($B269,EmpRecords[#All],5,0),"")</f>
        <v/>
      </c>
      <c r="H269" t="str">
        <f>IFERROR(VLOOKUP($B269,EmpRecords[#All],6,0),"")</f>
        <v/>
      </c>
      <c r="I269" t="str">
        <f>IFERROR(VLOOKUP($B269,EmpRecords[#All],7,0),"")</f>
        <v/>
      </c>
      <c r="J269" t="str">
        <f>IFERROR(VLOOKUP($B269,EmpRecords[#All],8,0),"")</f>
        <v/>
      </c>
      <c r="M269" s="15" t="str">
        <f>IFERROR(INDEX('Days Worked In the Year '!$A$2:$R$22,MATCH(Table2[[#This Row],[TID]],'Days Worked In the Year '!$A$2:$A$22,0),MATCH(Table2[[#This Row],[Month]],'Days Worked In the Year '!$A$2:$R$2,0)),"")</f>
        <v/>
      </c>
      <c r="P269">
        <f>IFERROR(Table2[[#This Row],[Rate]]*Table2[[#This Row],[Invoiced Days(T&amp;M only!)]],0)</f>
        <v>0</v>
      </c>
      <c r="Q269">
        <f t="shared" si="4"/>
        <v>0</v>
      </c>
    </row>
    <row r="270" spans="4:17" x14ac:dyDescent="0.25">
      <c r="D270" t="str">
        <f>IFERROR(VLOOKUP($B270,EmpRecords[#All],2,0),"")</f>
        <v/>
      </c>
      <c r="E270" s="16" t="str">
        <f>IFERROR(VLOOKUP($B270,EmpRecords[#All],3,0),"")</f>
        <v/>
      </c>
      <c r="F270" t="str">
        <f>IFERROR(VLOOKUP($B270,EmpRecords[#All],4,0),"")</f>
        <v/>
      </c>
      <c r="G270" t="str">
        <f>IFERROR(VLOOKUP($B270,EmpRecords[#All],5,0),"")</f>
        <v/>
      </c>
      <c r="H270" t="str">
        <f>IFERROR(VLOOKUP($B270,EmpRecords[#All],6,0),"")</f>
        <v/>
      </c>
      <c r="I270" t="str">
        <f>IFERROR(VLOOKUP($B270,EmpRecords[#All],7,0),"")</f>
        <v/>
      </c>
      <c r="J270" t="str">
        <f>IFERROR(VLOOKUP($B270,EmpRecords[#All],8,0),"")</f>
        <v/>
      </c>
      <c r="M270" s="15" t="str">
        <f>IFERROR(INDEX('Days Worked In the Year '!$A$2:$R$22,MATCH(Table2[[#This Row],[TID]],'Days Worked In the Year '!$A$2:$A$22,0),MATCH(Table2[[#This Row],[Month]],'Days Worked In the Year '!$A$2:$R$2,0)),"")</f>
        <v/>
      </c>
      <c r="P270">
        <f>IFERROR(Table2[[#This Row],[Rate]]*Table2[[#This Row],[Invoiced Days(T&amp;M only!)]],0)</f>
        <v>0</v>
      </c>
      <c r="Q270">
        <f t="shared" si="4"/>
        <v>0</v>
      </c>
    </row>
    <row r="271" spans="4:17" x14ac:dyDescent="0.25">
      <c r="D271" t="str">
        <f>IFERROR(VLOOKUP($B271,EmpRecords[#All],2,0),"")</f>
        <v/>
      </c>
      <c r="E271" s="16" t="str">
        <f>IFERROR(VLOOKUP($B271,EmpRecords[#All],3,0),"")</f>
        <v/>
      </c>
      <c r="F271" t="str">
        <f>IFERROR(VLOOKUP($B271,EmpRecords[#All],4,0),"")</f>
        <v/>
      </c>
      <c r="G271" t="str">
        <f>IFERROR(VLOOKUP($B271,EmpRecords[#All],5,0),"")</f>
        <v/>
      </c>
      <c r="H271" t="str">
        <f>IFERROR(VLOOKUP($B271,EmpRecords[#All],6,0),"")</f>
        <v/>
      </c>
      <c r="I271" t="str">
        <f>IFERROR(VLOOKUP($B271,EmpRecords[#All],7,0),"")</f>
        <v/>
      </c>
      <c r="J271" t="str">
        <f>IFERROR(VLOOKUP($B271,EmpRecords[#All],8,0),"")</f>
        <v/>
      </c>
      <c r="M271" s="15" t="str">
        <f>IFERROR(INDEX('Days Worked In the Year '!$A$2:$R$22,MATCH(Table2[[#This Row],[TID]],'Days Worked In the Year '!$A$2:$A$22,0),MATCH(Table2[[#This Row],[Month]],'Days Worked In the Year '!$A$2:$R$2,0)),"")</f>
        <v/>
      </c>
      <c r="P271">
        <f>IFERROR(Table2[[#This Row],[Rate]]*Table2[[#This Row],[Invoiced Days(T&amp;M only!)]],0)</f>
        <v>0</v>
      </c>
      <c r="Q271">
        <f t="shared" si="4"/>
        <v>0</v>
      </c>
    </row>
    <row r="272" spans="4:17" x14ac:dyDescent="0.25">
      <c r="D272" t="str">
        <f>IFERROR(VLOOKUP($B272,EmpRecords[#All],2,0),"")</f>
        <v/>
      </c>
      <c r="E272" s="16" t="str">
        <f>IFERROR(VLOOKUP($B272,EmpRecords[#All],3,0),"")</f>
        <v/>
      </c>
      <c r="F272" t="str">
        <f>IFERROR(VLOOKUP($B272,EmpRecords[#All],4,0),"")</f>
        <v/>
      </c>
      <c r="G272" t="str">
        <f>IFERROR(VLOOKUP($B272,EmpRecords[#All],5,0),"")</f>
        <v/>
      </c>
      <c r="H272" t="str">
        <f>IFERROR(VLOOKUP($B272,EmpRecords[#All],6,0),"")</f>
        <v/>
      </c>
      <c r="I272" t="str">
        <f>IFERROR(VLOOKUP($B272,EmpRecords[#All],7,0),"")</f>
        <v/>
      </c>
      <c r="J272" t="str">
        <f>IFERROR(VLOOKUP($B272,EmpRecords[#All],8,0),"")</f>
        <v/>
      </c>
      <c r="M272" s="15" t="str">
        <f>IFERROR(INDEX('Days Worked In the Year '!$A$2:$R$22,MATCH(Table2[[#This Row],[TID]],'Days Worked In the Year '!$A$2:$A$22,0),MATCH(Table2[[#This Row],[Month]],'Days Worked In the Year '!$A$2:$R$2,0)),"")</f>
        <v/>
      </c>
      <c r="P272">
        <f>IFERROR(Table2[[#This Row],[Rate]]*Table2[[#This Row],[Invoiced Days(T&amp;M only!)]],0)</f>
        <v>0</v>
      </c>
      <c r="Q272">
        <f t="shared" si="4"/>
        <v>0</v>
      </c>
    </row>
    <row r="273" spans="4:17" x14ac:dyDescent="0.25">
      <c r="D273" t="str">
        <f>IFERROR(VLOOKUP($B273,EmpRecords[#All],2,0),"")</f>
        <v/>
      </c>
      <c r="E273" s="16" t="str">
        <f>IFERROR(VLOOKUP($B273,EmpRecords[#All],3,0),"")</f>
        <v/>
      </c>
      <c r="F273" t="str">
        <f>IFERROR(VLOOKUP($B273,EmpRecords[#All],4,0),"")</f>
        <v/>
      </c>
      <c r="G273" t="str">
        <f>IFERROR(VLOOKUP($B273,EmpRecords[#All],5,0),"")</f>
        <v/>
      </c>
      <c r="H273" t="str">
        <f>IFERROR(VLOOKUP($B273,EmpRecords[#All],6,0),"")</f>
        <v/>
      </c>
      <c r="I273" t="str">
        <f>IFERROR(VLOOKUP($B273,EmpRecords[#All],7,0),"")</f>
        <v/>
      </c>
      <c r="J273" t="str">
        <f>IFERROR(VLOOKUP($B273,EmpRecords[#All],8,0),"")</f>
        <v/>
      </c>
      <c r="M273" s="15" t="str">
        <f>IFERROR(INDEX('Days Worked In the Year '!$A$2:$R$22,MATCH(Table2[[#This Row],[TID]],'Days Worked In the Year '!$A$2:$A$22,0),MATCH(Table2[[#This Row],[Month]],'Days Worked In the Year '!$A$2:$R$2,0)),"")</f>
        <v/>
      </c>
      <c r="P273">
        <f>IFERROR(Table2[[#This Row],[Rate]]*Table2[[#This Row],[Invoiced Days(T&amp;M only!)]],0)</f>
        <v>0</v>
      </c>
      <c r="Q273">
        <f t="shared" si="4"/>
        <v>0</v>
      </c>
    </row>
    <row r="274" spans="4:17" x14ac:dyDescent="0.25">
      <c r="D274" t="str">
        <f>IFERROR(VLOOKUP($B274,EmpRecords[#All],2,0),"")</f>
        <v/>
      </c>
      <c r="E274" s="16" t="str">
        <f>IFERROR(VLOOKUP($B274,EmpRecords[#All],3,0),"")</f>
        <v/>
      </c>
      <c r="F274" t="str">
        <f>IFERROR(VLOOKUP($B274,EmpRecords[#All],4,0),"")</f>
        <v/>
      </c>
      <c r="G274" t="str">
        <f>IFERROR(VLOOKUP($B274,EmpRecords[#All],5,0),"")</f>
        <v/>
      </c>
      <c r="H274" t="str">
        <f>IFERROR(VLOOKUP($B274,EmpRecords[#All],6,0),"")</f>
        <v/>
      </c>
      <c r="I274" t="str">
        <f>IFERROR(VLOOKUP($B274,EmpRecords[#All],7,0),"")</f>
        <v/>
      </c>
      <c r="J274" t="str">
        <f>IFERROR(VLOOKUP($B274,EmpRecords[#All],8,0),"")</f>
        <v/>
      </c>
      <c r="M274" s="15" t="str">
        <f>IFERROR(INDEX('Days Worked In the Year '!$A$2:$R$22,MATCH(Table2[[#This Row],[TID]],'Days Worked In the Year '!$A$2:$A$22,0),MATCH(Table2[[#This Row],[Month]],'Days Worked In the Year '!$A$2:$R$2,0)),"")</f>
        <v/>
      </c>
      <c r="P274">
        <f>IFERROR(Table2[[#This Row],[Rate]]*Table2[[#This Row],[Invoiced Days(T&amp;M only!)]],0)</f>
        <v>0</v>
      </c>
      <c r="Q274">
        <f t="shared" si="4"/>
        <v>0</v>
      </c>
    </row>
    <row r="275" spans="4:17" x14ac:dyDescent="0.25">
      <c r="D275" t="str">
        <f>IFERROR(VLOOKUP($B275,EmpRecords[#All],2,0),"")</f>
        <v/>
      </c>
      <c r="E275" s="16" t="str">
        <f>IFERROR(VLOOKUP($B275,EmpRecords[#All],3,0),"")</f>
        <v/>
      </c>
      <c r="F275" t="str">
        <f>IFERROR(VLOOKUP($B275,EmpRecords[#All],4,0),"")</f>
        <v/>
      </c>
      <c r="G275" t="str">
        <f>IFERROR(VLOOKUP($B275,EmpRecords[#All],5,0),"")</f>
        <v/>
      </c>
      <c r="H275" t="str">
        <f>IFERROR(VLOOKUP($B275,EmpRecords[#All],6,0),"")</f>
        <v/>
      </c>
      <c r="I275" t="str">
        <f>IFERROR(VLOOKUP($B275,EmpRecords[#All],7,0),"")</f>
        <v/>
      </c>
      <c r="J275" t="str">
        <f>IFERROR(VLOOKUP($B275,EmpRecords[#All],8,0),"")</f>
        <v/>
      </c>
      <c r="M275" s="15" t="str">
        <f>IFERROR(INDEX('Days Worked In the Year '!$A$2:$R$22,MATCH(Table2[[#This Row],[TID]],'Days Worked In the Year '!$A$2:$A$22,0),MATCH(Table2[[#This Row],[Month]],'Days Worked In the Year '!$A$2:$R$2,0)),"")</f>
        <v/>
      </c>
      <c r="P275">
        <f>IFERROR(Table2[[#This Row],[Rate]]*Table2[[#This Row],[Invoiced Days(T&amp;M only!)]],0)</f>
        <v>0</v>
      </c>
      <c r="Q275">
        <f t="shared" si="4"/>
        <v>0</v>
      </c>
    </row>
    <row r="276" spans="4:17" x14ac:dyDescent="0.25">
      <c r="D276" t="str">
        <f>IFERROR(VLOOKUP($B276,EmpRecords[#All],2,0),"")</f>
        <v/>
      </c>
      <c r="E276" s="16" t="str">
        <f>IFERROR(VLOOKUP($B276,EmpRecords[#All],3,0),"")</f>
        <v/>
      </c>
      <c r="F276" t="str">
        <f>IFERROR(VLOOKUP($B276,EmpRecords[#All],4,0),"")</f>
        <v/>
      </c>
      <c r="G276" t="str">
        <f>IFERROR(VLOOKUP($B276,EmpRecords[#All],5,0),"")</f>
        <v/>
      </c>
      <c r="H276" t="str">
        <f>IFERROR(VLOOKUP($B276,EmpRecords[#All],6,0),"")</f>
        <v/>
      </c>
      <c r="I276" t="str">
        <f>IFERROR(VLOOKUP($B276,EmpRecords[#All],7,0),"")</f>
        <v/>
      </c>
      <c r="J276" t="str">
        <f>IFERROR(VLOOKUP($B276,EmpRecords[#All],8,0),"")</f>
        <v/>
      </c>
      <c r="M276" s="15" t="str">
        <f>IFERROR(INDEX('Days Worked In the Year '!$A$2:$R$22,MATCH(Table2[[#This Row],[TID]],'Days Worked In the Year '!$A$2:$A$22,0),MATCH(Table2[[#This Row],[Month]],'Days Worked In the Year '!$A$2:$R$2,0)),"")</f>
        <v/>
      </c>
      <c r="P276">
        <f>IFERROR(Table2[[#This Row],[Rate]]*Table2[[#This Row],[Invoiced Days(T&amp;M only!)]],0)</f>
        <v>0</v>
      </c>
      <c r="Q276">
        <f t="shared" si="4"/>
        <v>0</v>
      </c>
    </row>
    <row r="277" spans="4:17" x14ac:dyDescent="0.25">
      <c r="D277" t="str">
        <f>IFERROR(VLOOKUP($B277,EmpRecords[#All],2,0),"")</f>
        <v/>
      </c>
      <c r="E277" s="16" t="str">
        <f>IFERROR(VLOOKUP($B277,EmpRecords[#All],3,0),"")</f>
        <v/>
      </c>
      <c r="F277" t="str">
        <f>IFERROR(VLOOKUP($B277,EmpRecords[#All],4,0),"")</f>
        <v/>
      </c>
      <c r="G277" t="str">
        <f>IFERROR(VLOOKUP($B277,EmpRecords[#All],5,0),"")</f>
        <v/>
      </c>
      <c r="H277" t="str">
        <f>IFERROR(VLOOKUP($B277,EmpRecords[#All],6,0),"")</f>
        <v/>
      </c>
      <c r="I277" t="str">
        <f>IFERROR(VLOOKUP($B277,EmpRecords[#All],7,0),"")</f>
        <v/>
      </c>
      <c r="J277" t="str">
        <f>IFERROR(VLOOKUP($B277,EmpRecords[#All],8,0),"")</f>
        <v/>
      </c>
      <c r="M277" s="15" t="str">
        <f>IFERROR(INDEX('Days Worked In the Year '!$A$2:$R$22,MATCH(Table2[[#This Row],[TID]],'Days Worked In the Year '!$A$2:$A$22,0),MATCH(Table2[[#This Row],[Month]],'Days Worked In the Year '!$A$2:$R$2,0)),"")</f>
        <v/>
      </c>
      <c r="P277">
        <f>IFERROR(Table2[[#This Row],[Rate]]*Table2[[#This Row],[Invoiced Days(T&amp;M only!)]],0)</f>
        <v>0</v>
      </c>
      <c r="Q277">
        <f t="shared" si="4"/>
        <v>0</v>
      </c>
    </row>
    <row r="278" spans="4:17" x14ac:dyDescent="0.25">
      <c r="D278" t="str">
        <f>IFERROR(VLOOKUP($B278,EmpRecords[#All],2,0),"")</f>
        <v/>
      </c>
      <c r="E278" s="16" t="str">
        <f>IFERROR(VLOOKUP($B278,EmpRecords[#All],3,0),"")</f>
        <v/>
      </c>
      <c r="F278" t="str">
        <f>IFERROR(VLOOKUP($B278,EmpRecords[#All],4,0),"")</f>
        <v/>
      </c>
      <c r="G278" t="str">
        <f>IFERROR(VLOOKUP($B278,EmpRecords[#All],5,0),"")</f>
        <v/>
      </c>
      <c r="H278" t="str">
        <f>IFERROR(VLOOKUP($B278,EmpRecords[#All],6,0),"")</f>
        <v/>
      </c>
      <c r="I278" t="str">
        <f>IFERROR(VLOOKUP($B278,EmpRecords[#All],7,0),"")</f>
        <v/>
      </c>
      <c r="J278" t="str">
        <f>IFERROR(VLOOKUP($B278,EmpRecords[#All],8,0),"")</f>
        <v/>
      </c>
      <c r="M278" s="15" t="str">
        <f>IFERROR(INDEX('Days Worked In the Year '!$A$2:$R$22,MATCH(Table2[[#This Row],[TID]],'Days Worked In the Year '!$A$2:$A$22,0),MATCH(Table2[[#This Row],[Month]],'Days Worked In the Year '!$A$2:$R$2,0)),"")</f>
        <v/>
      </c>
      <c r="P278">
        <f>IFERROR(Table2[[#This Row],[Rate]]*Table2[[#This Row],[Invoiced Days(T&amp;M only!)]],0)</f>
        <v>0</v>
      </c>
      <c r="Q278">
        <f t="shared" si="4"/>
        <v>0</v>
      </c>
    </row>
    <row r="279" spans="4:17" x14ac:dyDescent="0.25">
      <c r="D279" t="str">
        <f>IFERROR(VLOOKUP($B279,EmpRecords[#All],2,0),"")</f>
        <v/>
      </c>
      <c r="E279" s="16" t="str">
        <f>IFERROR(VLOOKUP($B279,EmpRecords[#All],3,0),"")</f>
        <v/>
      </c>
      <c r="F279" t="str">
        <f>IFERROR(VLOOKUP($B279,EmpRecords[#All],4,0),"")</f>
        <v/>
      </c>
      <c r="G279" t="str">
        <f>IFERROR(VLOOKUP($B279,EmpRecords[#All],5,0),"")</f>
        <v/>
      </c>
      <c r="H279" t="str">
        <f>IFERROR(VLOOKUP($B279,EmpRecords[#All],6,0),"")</f>
        <v/>
      </c>
      <c r="I279" t="str">
        <f>IFERROR(VLOOKUP($B279,EmpRecords[#All],7,0),"")</f>
        <v/>
      </c>
      <c r="J279" t="str">
        <f>IFERROR(VLOOKUP($B279,EmpRecords[#All],8,0),"")</f>
        <v/>
      </c>
      <c r="M279" s="15" t="str">
        <f>IFERROR(INDEX('Days Worked In the Year '!$A$2:$R$22,MATCH(Table2[[#This Row],[TID]],'Days Worked In the Year '!$A$2:$A$22,0),MATCH(Table2[[#This Row],[Month]],'Days Worked In the Year '!$A$2:$R$2,0)),"")</f>
        <v/>
      </c>
      <c r="P279">
        <f>IFERROR(Table2[[#This Row],[Rate]]*Table2[[#This Row],[Invoiced Days(T&amp;M only!)]],0)</f>
        <v>0</v>
      </c>
      <c r="Q279">
        <f t="shared" si="4"/>
        <v>0</v>
      </c>
    </row>
    <row r="280" spans="4:17" x14ac:dyDescent="0.25">
      <c r="D280" t="str">
        <f>IFERROR(VLOOKUP($B280,EmpRecords[#All],2,0),"")</f>
        <v/>
      </c>
      <c r="E280" s="16" t="str">
        <f>IFERROR(VLOOKUP($B280,EmpRecords[#All],3,0),"")</f>
        <v/>
      </c>
      <c r="F280" t="str">
        <f>IFERROR(VLOOKUP($B280,EmpRecords[#All],4,0),"")</f>
        <v/>
      </c>
      <c r="G280" t="str">
        <f>IFERROR(VLOOKUP($B280,EmpRecords[#All],5,0),"")</f>
        <v/>
      </c>
      <c r="H280" t="str">
        <f>IFERROR(VLOOKUP($B280,EmpRecords[#All],6,0),"")</f>
        <v/>
      </c>
      <c r="I280" t="str">
        <f>IFERROR(VLOOKUP($B280,EmpRecords[#All],7,0),"")</f>
        <v/>
      </c>
      <c r="J280" t="str">
        <f>IFERROR(VLOOKUP($B280,EmpRecords[#All],8,0),"")</f>
        <v/>
      </c>
      <c r="M280" s="15" t="str">
        <f>IFERROR(INDEX('Days Worked In the Year '!$A$2:$R$22,MATCH(Table2[[#This Row],[TID]],'Days Worked In the Year '!$A$2:$A$22,0),MATCH(Table2[[#This Row],[Month]],'Days Worked In the Year '!$A$2:$R$2,0)),"")</f>
        <v/>
      </c>
      <c r="P280">
        <f>IFERROR(Table2[[#This Row],[Rate]]*Table2[[#This Row],[Invoiced Days(T&amp;M only!)]],0)</f>
        <v>0</v>
      </c>
      <c r="Q280">
        <f t="shared" si="4"/>
        <v>0</v>
      </c>
    </row>
    <row r="281" spans="4:17" x14ac:dyDescent="0.25">
      <c r="D281" t="str">
        <f>IFERROR(VLOOKUP($B281,EmpRecords[#All],2,0),"")</f>
        <v/>
      </c>
      <c r="E281" s="16" t="str">
        <f>IFERROR(VLOOKUP($B281,EmpRecords[#All],3,0),"")</f>
        <v/>
      </c>
      <c r="F281" t="str">
        <f>IFERROR(VLOOKUP($B281,EmpRecords[#All],4,0),"")</f>
        <v/>
      </c>
      <c r="G281" t="str">
        <f>IFERROR(VLOOKUP($B281,EmpRecords[#All],5,0),"")</f>
        <v/>
      </c>
      <c r="H281" t="str">
        <f>IFERROR(VLOOKUP($B281,EmpRecords[#All],6,0),"")</f>
        <v/>
      </c>
      <c r="I281" t="str">
        <f>IFERROR(VLOOKUP($B281,EmpRecords[#All],7,0),"")</f>
        <v/>
      </c>
      <c r="J281" t="str">
        <f>IFERROR(VLOOKUP($B281,EmpRecords[#All],8,0),"")</f>
        <v/>
      </c>
      <c r="M281" s="15" t="str">
        <f>IFERROR(INDEX('Days Worked In the Year '!$A$2:$R$22,MATCH(Table2[[#This Row],[TID]],'Days Worked In the Year '!$A$2:$A$22,0),MATCH(Table2[[#This Row],[Month]],'Days Worked In the Year '!$A$2:$R$2,0)),"")</f>
        <v/>
      </c>
      <c r="P281">
        <f>IFERROR(Table2[[#This Row],[Rate]]*Table2[[#This Row],[Invoiced Days(T&amp;M only!)]],0)</f>
        <v>0</v>
      </c>
      <c r="Q281">
        <f t="shared" si="4"/>
        <v>0</v>
      </c>
    </row>
    <row r="282" spans="4:17" x14ac:dyDescent="0.25">
      <c r="D282" t="str">
        <f>IFERROR(VLOOKUP($B282,EmpRecords[#All],2,0),"")</f>
        <v/>
      </c>
      <c r="E282" s="16" t="str">
        <f>IFERROR(VLOOKUP($B282,EmpRecords[#All],3,0),"")</f>
        <v/>
      </c>
      <c r="F282" t="str">
        <f>IFERROR(VLOOKUP($B282,EmpRecords[#All],4,0),"")</f>
        <v/>
      </c>
      <c r="G282" t="str">
        <f>IFERROR(VLOOKUP($B282,EmpRecords[#All],5,0),"")</f>
        <v/>
      </c>
      <c r="H282" t="str">
        <f>IFERROR(VLOOKUP($B282,EmpRecords[#All],6,0),"")</f>
        <v/>
      </c>
      <c r="I282" t="str">
        <f>IFERROR(VLOOKUP($B282,EmpRecords[#All],7,0),"")</f>
        <v/>
      </c>
      <c r="J282" t="str">
        <f>IFERROR(VLOOKUP($B282,EmpRecords[#All],8,0),"")</f>
        <v/>
      </c>
      <c r="M282" s="15" t="str">
        <f>IFERROR(INDEX('Days Worked In the Year '!$A$2:$R$22,MATCH(Table2[[#This Row],[TID]],'Days Worked In the Year '!$A$2:$A$22,0),MATCH(Table2[[#This Row],[Month]],'Days Worked In the Year '!$A$2:$R$2,0)),"")</f>
        <v/>
      </c>
      <c r="P282">
        <f>IFERROR(Table2[[#This Row],[Rate]]*Table2[[#This Row],[Invoiced Days(T&amp;M only!)]],0)</f>
        <v>0</v>
      </c>
      <c r="Q282">
        <f t="shared" si="4"/>
        <v>0</v>
      </c>
    </row>
    <row r="283" spans="4:17" x14ac:dyDescent="0.25">
      <c r="D283" t="str">
        <f>IFERROR(VLOOKUP($B283,EmpRecords[#All],2,0),"")</f>
        <v/>
      </c>
      <c r="E283" s="16" t="str">
        <f>IFERROR(VLOOKUP($B283,EmpRecords[#All],3,0),"")</f>
        <v/>
      </c>
      <c r="F283" t="str">
        <f>IFERROR(VLOOKUP($B283,EmpRecords[#All],4,0),"")</f>
        <v/>
      </c>
      <c r="G283" t="str">
        <f>IFERROR(VLOOKUP($B283,EmpRecords[#All],5,0),"")</f>
        <v/>
      </c>
      <c r="H283" t="str">
        <f>IFERROR(VLOOKUP($B283,EmpRecords[#All],6,0),"")</f>
        <v/>
      </c>
      <c r="I283" t="str">
        <f>IFERROR(VLOOKUP($B283,EmpRecords[#All],7,0),"")</f>
        <v/>
      </c>
      <c r="J283" t="str">
        <f>IFERROR(VLOOKUP($B283,EmpRecords[#All],8,0),"")</f>
        <v/>
      </c>
      <c r="M283" s="15" t="str">
        <f>IFERROR(INDEX('Days Worked In the Year '!$A$2:$R$22,MATCH(Table2[[#This Row],[TID]],'Days Worked In the Year '!$A$2:$A$22,0),MATCH(Table2[[#This Row],[Month]],'Days Worked In the Year '!$A$2:$R$2,0)),"")</f>
        <v/>
      </c>
      <c r="P283">
        <f>IFERROR(Table2[[#This Row],[Rate]]*Table2[[#This Row],[Invoiced Days(T&amp;M only!)]],0)</f>
        <v>0</v>
      </c>
      <c r="Q283">
        <f t="shared" si="4"/>
        <v>0</v>
      </c>
    </row>
    <row r="284" spans="4:17" x14ac:dyDescent="0.25">
      <c r="D284" t="str">
        <f>IFERROR(VLOOKUP($B284,EmpRecords[#All],2,0),"")</f>
        <v/>
      </c>
      <c r="E284" s="16" t="str">
        <f>IFERROR(VLOOKUP($B284,EmpRecords[#All],3,0),"")</f>
        <v/>
      </c>
      <c r="F284" t="str">
        <f>IFERROR(VLOOKUP($B284,EmpRecords[#All],4,0),"")</f>
        <v/>
      </c>
      <c r="G284" t="str">
        <f>IFERROR(VLOOKUP($B284,EmpRecords[#All],5,0),"")</f>
        <v/>
      </c>
      <c r="H284" t="str">
        <f>IFERROR(VLOOKUP($B284,EmpRecords[#All],6,0),"")</f>
        <v/>
      </c>
      <c r="I284" t="str">
        <f>IFERROR(VLOOKUP($B284,EmpRecords[#All],7,0),"")</f>
        <v/>
      </c>
      <c r="J284" t="str">
        <f>IFERROR(VLOOKUP($B284,EmpRecords[#All],8,0),"")</f>
        <v/>
      </c>
      <c r="M284" s="15" t="str">
        <f>IFERROR(INDEX('Days Worked In the Year '!$A$2:$R$22,MATCH(Table2[[#This Row],[TID]],'Days Worked In the Year '!$A$2:$A$22,0),MATCH(Table2[[#This Row],[Month]],'Days Worked In the Year '!$A$2:$R$2,0)),"")</f>
        <v/>
      </c>
      <c r="P284">
        <f>IFERROR(Table2[[#This Row],[Rate]]*Table2[[#This Row],[Invoiced Days(T&amp;M only!)]],0)</f>
        <v>0</v>
      </c>
      <c r="Q284">
        <f t="shared" si="4"/>
        <v>0</v>
      </c>
    </row>
    <row r="285" spans="4:17" x14ac:dyDescent="0.25">
      <c r="D285" t="str">
        <f>IFERROR(VLOOKUP($B285,EmpRecords[#All],2,0),"")</f>
        <v/>
      </c>
      <c r="E285" s="16" t="str">
        <f>IFERROR(VLOOKUP($B285,EmpRecords[#All],3,0),"")</f>
        <v/>
      </c>
      <c r="F285" t="str">
        <f>IFERROR(VLOOKUP($B285,EmpRecords[#All],4,0),"")</f>
        <v/>
      </c>
      <c r="G285" t="str">
        <f>IFERROR(VLOOKUP($B285,EmpRecords[#All],5,0),"")</f>
        <v/>
      </c>
      <c r="H285" t="str">
        <f>IFERROR(VLOOKUP($B285,EmpRecords[#All],6,0),"")</f>
        <v/>
      </c>
      <c r="I285" t="str">
        <f>IFERROR(VLOOKUP($B285,EmpRecords[#All],7,0),"")</f>
        <v/>
      </c>
      <c r="J285" t="str">
        <f>IFERROR(VLOOKUP($B285,EmpRecords[#All],8,0),"")</f>
        <v/>
      </c>
      <c r="M285" s="15" t="str">
        <f>IFERROR(INDEX('Days Worked In the Year '!$A$2:$R$22,MATCH(Table2[[#This Row],[TID]],'Days Worked In the Year '!$A$2:$A$22,0),MATCH(Table2[[#This Row],[Month]],'Days Worked In the Year '!$A$2:$R$2,0)),"")</f>
        <v/>
      </c>
      <c r="P285">
        <f>IFERROR(Table2[[#This Row],[Rate]]*Table2[[#This Row],[Invoiced Days(T&amp;M only!)]],0)</f>
        <v>0</v>
      </c>
      <c r="Q285">
        <f t="shared" si="4"/>
        <v>0</v>
      </c>
    </row>
    <row r="286" spans="4:17" x14ac:dyDescent="0.25">
      <c r="D286" t="str">
        <f>IFERROR(VLOOKUP($B286,EmpRecords[#All],2,0),"")</f>
        <v/>
      </c>
      <c r="E286" s="16" t="str">
        <f>IFERROR(VLOOKUP($B286,EmpRecords[#All],3,0),"")</f>
        <v/>
      </c>
      <c r="F286" t="str">
        <f>IFERROR(VLOOKUP($B286,EmpRecords[#All],4,0),"")</f>
        <v/>
      </c>
      <c r="G286" t="str">
        <f>IFERROR(VLOOKUP($B286,EmpRecords[#All],5,0),"")</f>
        <v/>
      </c>
      <c r="H286" t="str">
        <f>IFERROR(VLOOKUP($B286,EmpRecords[#All],6,0),"")</f>
        <v/>
      </c>
      <c r="I286" t="str">
        <f>IFERROR(VLOOKUP($B286,EmpRecords[#All],7,0),"")</f>
        <v/>
      </c>
      <c r="J286" t="str">
        <f>IFERROR(VLOOKUP($B286,EmpRecords[#All],8,0),"")</f>
        <v/>
      </c>
      <c r="M286" s="15" t="str">
        <f>IFERROR(INDEX('Days Worked In the Year '!$A$2:$R$22,MATCH(Table2[[#This Row],[TID]],'Days Worked In the Year '!$A$2:$A$22,0),MATCH(Table2[[#This Row],[Month]],'Days Worked In the Year '!$A$2:$R$2,0)),"")</f>
        <v/>
      </c>
      <c r="P286">
        <f>IFERROR(Table2[[#This Row],[Rate]]*Table2[[#This Row],[Invoiced Days(T&amp;M only!)]],0)</f>
        <v>0</v>
      </c>
      <c r="Q286">
        <f t="shared" si="4"/>
        <v>0</v>
      </c>
    </row>
    <row r="287" spans="4:17" x14ac:dyDescent="0.25">
      <c r="D287" t="str">
        <f>IFERROR(VLOOKUP($B287,EmpRecords[#All],2,0),"")</f>
        <v/>
      </c>
      <c r="E287" s="16" t="str">
        <f>IFERROR(VLOOKUP($B287,EmpRecords[#All],3,0),"")</f>
        <v/>
      </c>
      <c r="F287" t="str">
        <f>IFERROR(VLOOKUP($B287,EmpRecords[#All],4,0),"")</f>
        <v/>
      </c>
      <c r="G287" t="str">
        <f>IFERROR(VLOOKUP($B287,EmpRecords[#All],5,0),"")</f>
        <v/>
      </c>
      <c r="H287" t="str">
        <f>IFERROR(VLOOKUP($B287,EmpRecords[#All],6,0),"")</f>
        <v/>
      </c>
      <c r="I287" t="str">
        <f>IFERROR(VLOOKUP($B287,EmpRecords[#All],7,0),"")</f>
        <v/>
      </c>
      <c r="J287" t="str">
        <f>IFERROR(VLOOKUP($B287,EmpRecords[#All],8,0),"")</f>
        <v/>
      </c>
      <c r="M287" s="15" t="str">
        <f>IFERROR(INDEX('Days Worked In the Year '!$A$2:$R$22,MATCH(Table2[[#This Row],[TID]],'Days Worked In the Year '!$A$2:$A$22,0),MATCH(Table2[[#This Row],[Month]],'Days Worked In the Year '!$A$2:$R$2,0)),"")</f>
        <v/>
      </c>
      <c r="P287">
        <f>IFERROR(Table2[[#This Row],[Rate]]*Table2[[#This Row],[Invoiced Days(T&amp;M only!)]],0)</f>
        <v>0</v>
      </c>
      <c r="Q287">
        <f t="shared" si="4"/>
        <v>0</v>
      </c>
    </row>
    <row r="288" spans="4:17" x14ac:dyDescent="0.25">
      <c r="D288" t="str">
        <f>IFERROR(VLOOKUP($B288,EmpRecords[#All],2,0),"")</f>
        <v/>
      </c>
      <c r="E288" s="16" t="str">
        <f>IFERROR(VLOOKUP($B288,EmpRecords[#All],3,0),"")</f>
        <v/>
      </c>
      <c r="F288" t="str">
        <f>IFERROR(VLOOKUP($B288,EmpRecords[#All],4,0),"")</f>
        <v/>
      </c>
      <c r="G288" t="str">
        <f>IFERROR(VLOOKUP($B288,EmpRecords[#All],5,0),"")</f>
        <v/>
      </c>
      <c r="H288" t="str">
        <f>IFERROR(VLOOKUP($B288,EmpRecords[#All],6,0),"")</f>
        <v/>
      </c>
      <c r="I288" t="str">
        <f>IFERROR(VLOOKUP($B288,EmpRecords[#All],7,0),"")</f>
        <v/>
      </c>
      <c r="J288" t="str">
        <f>IFERROR(VLOOKUP($B288,EmpRecords[#All],8,0),"")</f>
        <v/>
      </c>
      <c r="M288" s="15" t="str">
        <f>IFERROR(INDEX('Days Worked In the Year '!$A$2:$R$22,MATCH(Table2[[#This Row],[TID]],'Days Worked In the Year '!$A$2:$A$22,0),MATCH(Table2[[#This Row],[Month]],'Days Worked In the Year '!$A$2:$R$2,0)),"")</f>
        <v/>
      </c>
      <c r="P288">
        <f>IFERROR(Table2[[#This Row],[Rate]]*Table2[[#This Row],[Invoiced Days(T&amp;M only!)]],0)</f>
        <v>0</v>
      </c>
      <c r="Q288">
        <f t="shared" si="4"/>
        <v>0</v>
      </c>
    </row>
    <row r="289" spans="4:17" x14ac:dyDescent="0.25">
      <c r="D289" t="str">
        <f>IFERROR(VLOOKUP($B289,EmpRecords[#All],2,0),"")</f>
        <v/>
      </c>
      <c r="E289" s="16" t="str">
        <f>IFERROR(VLOOKUP($B289,EmpRecords[#All],3,0),"")</f>
        <v/>
      </c>
      <c r="F289" t="str">
        <f>IFERROR(VLOOKUP($B289,EmpRecords[#All],4,0),"")</f>
        <v/>
      </c>
      <c r="G289" t="str">
        <f>IFERROR(VLOOKUP($B289,EmpRecords[#All],5,0),"")</f>
        <v/>
      </c>
      <c r="H289" t="str">
        <f>IFERROR(VLOOKUP($B289,EmpRecords[#All],6,0),"")</f>
        <v/>
      </c>
      <c r="I289" t="str">
        <f>IFERROR(VLOOKUP($B289,EmpRecords[#All],7,0),"")</f>
        <v/>
      </c>
      <c r="J289" t="str">
        <f>IFERROR(VLOOKUP($B289,EmpRecords[#All],8,0),"")</f>
        <v/>
      </c>
      <c r="M289" s="15" t="str">
        <f>IFERROR(INDEX('Days Worked In the Year '!$A$2:$R$22,MATCH(Table2[[#This Row],[TID]],'Days Worked In the Year '!$A$2:$A$22,0),MATCH(Table2[[#This Row],[Month]],'Days Worked In the Year '!$A$2:$R$2,0)),"")</f>
        <v/>
      </c>
      <c r="P289">
        <f>IFERROR(Table2[[#This Row],[Rate]]*Table2[[#This Row],[Invoiced Days(T&amp;M only!)]],0)</f>
        <v>0</v>
      </c>
      <c r="Q289">
        <f t="shared" si="4"/>
        <v>0</v>
      </c>
    </row>
    <row r="290" spans="4:17" x14ac:dyDescent="0.25">
      <c r="D290" t="str">
        <f>IFERROR(VLOOKUP($B290,EmpRecords[#All],2,0),"")</f>
        <v/>
      </c>
      <c r="E290" s="16" t="str">
        <f>IFERROR(VLOOKUP($B290,EmpRecords[#All],3,0),"")</f>
        <v/>
      </c>
      <c r="F290" t="str">
        <f>IFERROR(VLOOKUP($B290,EmpRecords[#All],4,0),"")</f>
        <v/>
      </c>
      <c r="G290" t="str">
        <f>IFERROR(VLOOKUP($B290,EmpRecords[#All],5,0),"")</f>
        <v/>
      </c>
      <c r="H290" t="str">
        <f>IFERROR(VLOOKUP($B290,EmpRecords[#All],6,0),"")</f>
        <v/>
      </c>
      <c r="I290" t="str">
        <f>IFERROR(VLOOKUP($B290,EmpRecords[#All],7,0),"")</f>
        <v/>
      </c>
      <c r="J290" t="str">
        <f>IFERROR(VLOOKUP($B290,EmpRecords[#All],8,0),"")</f>
        <v/>
      </c>
      <c r="M290" s="15" t="str">
        <f>IFERROR(INDEX('Days Worked In the Year '!$A$2:$R$22,MATCH(Table2[[#This Row],[TID]],'Days Worked In the Year '!$A$2:$A$22,0),MATCH(Table2[[#This Row],[Month]],'Days Worked In the Year '!$A$2:$R$2,0)),"")</f>
        <v/>
      </c>
      <c r="P290">
        <f>IFERROR(Table2[[#This Row],[Rate]]*Table2[[#This Row],[Invoiced Days(T&amp;M only!)]],0)</f>
        <v>0</v>
      </c>
      <c r="Q290">
        <f t="shared" si="4"/>
        <v>0</v>
      </c>
    </row>
    <row r="291" spans="4:17" x14ac:dyDescent="0.25">
      <c r="D291" t="str">
        <f>IFERROR(VLOOKUP($B291,EmpRecords[#All],2,0),"")</f>
        <v/>
      </c>
      <c r="E291" s="16" t="str">
        <f>IFERROR(VLOOKUP($B291,EmpRecords[#All],3,0),"")</f>
        <v/>
      </c>
      <c r="F291" t="str">
        <f>IFERROR(VLOOKUP($B291,EmpRecords[#All],4,0),"")</f>
        <v/>
      </c>
      <c r="G291" t="str">
        <f>IFERROR(VLOOKUP($B291,EmpRecords[#All],5,0),"")</f>
        <v/>
      </c>
      <c r="H291" t="str">
        <f>IFERROR(VLOOKUP($B291,EmpRecords[#All],6,0),"")</f>
        <v/>
      </c>
      <c r="I291" t="str">
        <f>IFERROR(VLOOKUP($B291,EmpRecords[#All],7,0),"")</f>
        <v/>
      </c>
      <c r="J291" t="str">
        <f>IFERROR(VLOOKUP($B291,EmpRecords[#All],8,0),"")</f>
        <v/>
      </c>
      <c r="M291" s="15" t="str">
        <f>IFERROR(INDEX('Days Worked In the Year '!$A$2:$R$22,MATCH(Table2[[#This Row],[TID]],'Days Worked In the Year '!$A$2:$A$22,0),MATCH(Table2[[#This Row],[Month]],'Days Worked In the Year '!$A$2:$R$2,0)),"")</f>
        <v/>
      </c>
      <c r="P291">
        <f>IFERROR(Table2[[#This Row],[Rate]]*Table2[[#This Row],[Invoiced Days(T&amp;M only!)]],0)</f>
        <v>0</v>
      </c>
      <c r="Q291">
        <f t="shared" si="4"/>
        <v>0</v>
      </c>
    </row>
    <row r="292" spans="4:17" x14ac:dyDescent="0.25">
      <c r="D292" t="str">
        <f>IFERROR(VLOOKUP($B292,EmpRecords[#All],2,0),"")</f>
        <v/>
      </c>
      <c r="E292" s="16" t="str">
        <f>IFERROR(VLOOKUP($B292,EmpRecords[#All],3,0),"")</f>
        <v/>
      </c>
      <c r="F292" t="str">
        <f>IFERROR(VLOOKUP($B292,EmpRecords[#All],4,0),"")</f>
        <v/>
      </c>
      <c r="G292" t="str">
        <f>IFERROR(VLOOKUP($B292,EmpRecords[#All],5,0),"")</f>
        <v/>
      </c>
      <c r="H292" t="str">
        <f>IFERROR(VLOOKUP($B292,EmpRecords[#All],6,0),"")</f>
        <v/>
      </c>
      <c r="I292" t="str">
        <f>IFERROR(VLOOKUP($B292,EmpRecords[#All],7,0),"")</f>
        <v/>
      </c>
      <c r="J292" t="str">
        <f>IFERROR(VLOOKUP($B292,EmpRecords[#All],8,0),"")</f>
        <v/>
      </c>
      <c r="M292" s="15" t="str">
        <f>IFERROR(INDEX('Days Worked In the Year '!$A$2:$R$22,MATCH(Table2[[#This Row],[TID]],'Days Worked In the Year '!$A$2:$A$22,0),MATCH(Table2[[#This Row],[Month]],'Days Worked In the Year '!$A$2:$R$2,0)),"")</f>
        <v/>
      </c>
      <c r="P292">
        <f>IFERROR(Table2[[#This Row],[Rate]]*Table2[[#This Row],[Invoiced Days(T&amp;M only!)]],0)</f>
        <v>0</v>
      </c>
      <c r="Q292">
        <f t="shared" si="4"/>
        <v>0</v>
      </c>
    </row>
    <row r="293" spans="4:17" x14ac:dyDescent="0.25">
      <c r="D293" t="str">
        <f>IFERROR(VLOOKUP($B293,EmpRecords[#All],2,0),"")</f>
        <v/>
      </c>
      <c r="E293" s="16" t="str">
        <f>IFERROR(VLOOKUP($B293,EmpRecords[#All],3,0),"")</f>
        <v/>
      </c>
      <c r="F293" t="str">
        <f>IFERROR(VLOOKUP($B293,EmpRecords[#All],4,0),"")</f>
        <v/>
      </c>
      <c r="G293" t="str">
        <f>IFERROR(VLOOKUP($B293,EmpRecords[#All],5,0),"")</f>
        <v/>
      </c>
      <c r="H293" t="str">
        <f>IFERROR(VLOOKUP($B293,EmpRecords[#All],6,0),"")</f>
        <v/>
      </c>
      <c r="I293" t="str">
        <f>IFERROR(VLOOKUP($B293,EmpRecords[#All],7,0),"")</f>
        <v/>
      </c>
      <c r="J293" t="str">
        <f>IFERROR(VLOOKUP($B293,EmpRecords[#All],8,0),"")</f>
        <v/>
      </c>
      <c r="M293" s="15" t="str">
        <f>IFERROR(INDEX('Days Worked In the Year '!$A$2:$R$22,MATCH(Table2[[#This Row],[TID]],'Days Worked In the Year '!$A$2:$A$22,0),MATCH(Table2[[#This Row],[Month]],'Days Worked In the Year '!$A$2:$R$2,0)),"")</f>
        <v/>
      </c>
      <c r="P293">
        <f>IFERROR(Table2[[#This Row],[Rate]]*Table2[[#This Row],[Invoiced Days(T&amp;M only!)]],0)</f>
        <v>0</v>
      </c>
      <c r="Q293">
        <f t="shared" si="4"/>
        <v>0</v>
      </c>
    </row>
    <row r="294" spans="4:17" x14ac:dyDescent="0.25">
      <c r="D294" t="str">
        <f>IFERROR(VLOOKUP($B294,EmpRecords[#All],2,0),"")</f>
        <v/>
      </c>
      <c r="E294" s="16" t="str">
        <f>IFERROR(VLOOKUP($B294,EmpRecords[#All],3,0),"")</f>
        <v/>
      </c>
      <c r="F294" t="str">
        <f>IFERROR(VLOOKUP($B294,EmpRecords[#All],4,0),"")</f>
        <v/>
      </c>
      <c r="G294" t="str">
        <f>IFERROR(VLOOKUP($B294,EmpRecords[#All],5,0),"")</f>
        <v/>
      </c>
      <c r="H294" t="str">
        <f>IFERROR(VLOOKUP($B294,EmpRecords[#All],6,0),"")</f>
        <v/>
      </c>
      <c r="I294" t="str">
        <f>IFERROR(VLOOKUP($B294,EmpRecords[#All],7,0),"")</f>
        <v/>
      </c>
      <c r="J294" t="str">
        <f>IFERROR(VLOOKUP($B294,EmpRecords[#All],8,0),"")</f>
        <v/>
      </c>
      <c r="M294" s="15" t="str">
        <f>IFERROR(INDEX('Days Worked In the Year '!$A$2:$R$22,MATCH(Table2[[#This Row],[TID]],'Days Worked In the Year '!$A$2:$A$22,0),MATCH(Table2[[#This Row],[Month]],'Days Worked In the Year '!$A$2:$R$2,0)),"")</f>
        <v/>
      </c>
      <c r="P294">
        <f>IFERROR(Table2[[#This Row],[Rate]]*Table2[[#This Row],[Invoiced Days(T&amp;M only!)]],0)</f>
        <v>0</v>
      </c>
      <c r="Q294">
        <f t="shared" si="4"/>
        <v>0</v>
      </c>
    </row>
    <row r="295" spans="4:17" x14ac:dyDescent="0.25">
      <c r="D295" t="str">
        <f>IFERROR(VLOOKUP($B295,EmpRecords[#All],2,0),"")</f>
        <v/>
      </c>
      <c r="E295" s="16" t="str">
        <f>IFERROR(VLOOKUP($B295,EmpRecords[#All],3,0),"")</f>
        <v/>
      </c>
      <c r="F295" t="str">
        <f>IFERROR(VLOOKUP($B295,EmpRecords[#All],4,0),"")</f>
        <v/>
      </c>
      <c r="G295" t="str">
        <f>IFERROR(VLOOKUP($B295,EmpRecords[#All],5,0),"")</f>
        <v/>
      </c>
      <c r="H295" t="str">
        <f>IFERROR(VLOOKUP($B295,EmpRecords[#All],6,0),"")</f>
        <v/>
      </c>
      <c r="I295" t="str">
        <f>IFERROR(VLOOKUP($B295,EmpRecords[#All],7,0),"")</f>
        <v/>
      </c>
      <c r="J295" t="str">
        <f>IFERROR(VLOOKUP($B295,EmpRecords[#All],8,0),"")</f>
        <v/>
      </c>
      <c r="M295" s="15" t="str">
        <f>IFERROR(INDEX('Days Worked In the Year '!$A$2:$R$22,MATCH(Table2[[#This Row],[TID]],'Days Worked In the Year '!$A$2:$A$22,0),MATCH(Table2[[#This Row],[Month]],'Days Worked In the Year '!$A$2:$R$2,0)),"")</f>
        <v/>
      </c>
      <c r="P295">
        <f>IFERROR(Table2[[#This Row],[Rate]]*Table2[[#This Row],[Invoiced Days(T&amp;M only!)]],0)</f>
        <v>0</v>
      </c>
      <c r="Q295">
        <f t="shared" si="4"/>
        <v>0</v>
      </c>
    </row>
    <row r="296" spans="4:17" x14ac:dyDescent="0.25">
      <c r="D296" t="str">
        <f>IFERROR(VLOOKUP($B296,EmpRecords[#All],2,0),"")</f>
        <v/>
      </c>
      <c r="E296" s="16" t="str">
        <f>IFERROR(VLOOKUP($B296,EmpRecords[#All],3,0),"")</f>
        <v/>
      </c>
      <c r="F296" t="str">
        <f>IFERROR(VLOOKUP($B296,EmpRecords[#All],4,0),"")</f>
        <v/>
      </c>
      <c r="G296" t="str">
        <f>IFERROR(VLOOKUP($B296,EmpRecords[#All],5,0),"")</f>
        <v/>
      </c>
      <c r="H296" t="str">
        <f>IFERROR(VLOOKUP($B296,EmpRecords[#All],6,0),"")</f>
        <v/>
      </c>
      <c r="I296" t="str">
        <f>IFERROR(VLOOKUP($B296,EmpRecords[#All],7,0),"")</f>
        <v/>
      </c>
      <c r="J296" t="str">
        <f>IFERROR(VLOOKUP($B296,EmpRecords[#All],8,0),"")</f>
        <v/>
      </c>
      <c r="M296" s="15" t="str">
        <f>IFERROR(INDEX('Days Worked In the Year '!$A$2:$R$22,MATCH(Table2[[#This Row],[TID]],'Days Worked In the Year '!$A$2:$A$22,0),MATCH(Table2[[#This Row],[Month]],'Days Worked In the Year '!$A$2:$R$2,0)),"")</f>
        <v/>
      </c>
      <c r="P296">
        <f>IFERROR(Table2[[#This Row],[Rate]]*Table2[[#This Row],[Invoiced Days(T&amp;M only!)]],0)</f>
        <v>0</v>
      </c>
      <c r="Q296">
        <f t="shared" si="4"/>
        <v>0</v>
      </c>
    </row>
    <row r="297" spans="4:17" x14ac:dyDescent="0.25">
      <c r="D297" t="str">
        <f>IFERROR(VLOOKUP($B297,EmpRecords[#All],2,0),"")</f>
        <v/>
      </c>
      <c r="E297" s="16" t="str">
        <f>IFERROR(VLOOKUP($B297,EmpRecords[#All],3,0),"")</f>
        <v/>
      </c>
      <c r="F297" t="str">
        <f>IFERROR(VLOOKUP($B297,EmpRecords[#All],4,0),"")</f>
        <v/>
      </c>
      <c r="G297" t="str">
        <f>IFERROR(VLOOKUP($B297,EmpRecords[#All],5,0),"")</f>
        <v/>
      </c>
      <c r="H297" t="str">
        <f>IFERROR(VLOOKUP($B297,EmpRecords[#All],6,0),"")</f>
        <v/>
      </c>
      <c r="I297" t="str">
        <f>IFERROR(VLOOKUP($B297,EmpRecords[#All],7,0),"")</f>
        <v/>
      </c>
      <c r="J297" t="str">
        <f>IFERROR(VLOOKUP($B297,EmpRecords[#All],8,0),"")</f>
        <v/>
      </c>
      <c r="M297" s="15" t="str">
        <f>IFERROR(INDEX('Days Worked In the Year '!$A$2:$R$22,MATCH(Table2[[#This Row],[TID]],'Days Worked In the Year '!$A$2:$A$22,0),MATCH(Table2[[#This Row],[Month]],'Days Worked In the Year '!$A$2:$R$2,0)),"")</f>
        <v/>
      </c>
      <c r="P297">
        <f>IFERROR(Table2[[#This Row],[Rate]]*Table2[[#This Row],[Invoiced Days(T&amp;M only!)]],0)</f>
        <v>0</v>
      </c>
      <c r="Q297">
        <f t="shared" si="4"/>
        <v>0</v>
      </c>
    </row>
    <row r="298" spans="4:17" x14ac:dyDescent="0.25">
      <c r="D298" t="str">
        <f>IFERROR(VLOOKUP($B298,EmpRecords[#All],2,0),"")</f>
        <v/>
      </c>
      <c r="E298" s="16" t="str">
        <f>IFERROR(VLOOKUP($B298,EmpRecords[#All],3,0),"")</f>
        <v/>
      </c>
      <c r="F298" t="str">
        <f>IFERROR(VLOOKUP($B298,EmpRecords[#All],4,0),"")</f>
        <v/>
      </c>
      <c r="G298" t="str">
        <f>IFERROR(VLOOKUP($B298,EmpRecords[#All],5,0),"")</f>
        <v/>
      </c>
      <c r="H298" t="str">
        <f>IFERROR(VLOOKUP($B298,EmpRecords[#All],6,0),"")</f>
        <v/>
      </c>
      <c r="I298" t="str">
        <f>IFERROR(VLOOKUP($B298,EmpRecords[#All],7,0),"")</f>
        <v/>
      </c>
      <c r="J298" t="str">
        <f>IFERROR(VLOOKUP($B298,EmpRecords[#All],8,0),"")</f>
        <v/>
      </c>
      <c r="M298" s="15" t="str">
        <f>IFERROR(INDEX('Days Worked In the Year '!$A$2:$R$22,MATCH(Table2[[#This Row],[TID]],'Days Worked In the Year '!$A$2:$A$22,0),MATCH(Table2[[#This Row],[Month]],'Days Worked In the Year '!$A$2:$R$2,0)),"")</f>
        <v/>
      </c>
      <c r="P298">
        <f>IFERROR(Table2[[#This Row],[Rate]]*Table2[[#This Row],[Invoiced Days(T&amp;M only!)]],0)</f>
        <v>0</v>
      </c>
      <c r="Q298">
        <f t="shared" si="4"/>
        <v>0</v>
      </c>
    </row>
    <row r="299" spans="4:17" x14ac:dyDescent="0.25">
      <c r="D299" t="str">
        <f>IFERROR(VLOOKUP($B299,EmpRecords[#All],2,0),"")</f>
        <v/>
      </c>
      <c r="E299" s="16" t="str">
        <f>IFERROR(VLOOKUP($B299,EmpRecords[#All],3,0),"")</f>
        <v/>
      </c>
      <c r="F299" t="str">
        <f>IFERROR(VLOOKUP($B299,EmpRecords[#All],4,0),"")</f>
        <v/>
      </c>
      <c r="G299" t="str">
        <f>IFERROR(VLOOKUP($B299,EmpRecords[#All],5,0),"")</f>
        <v/>
      </c>
      <c r="H299" t="str">
        <f>IFERROR(VLOOKUP($B299,EmpRecords[#All],6,0),"")</f>
        <v/>
      </c>
      <c r="I299" t="str">
        <f>IFERROR(VLOOKUP($B299,EmpRecords[#All],7,0),"")</f>
        <v/>
      </c>
      <c r="J299" t="str">
        <f>IFERROR(VLOOKUP($B299,EmpRecords[#All],8,0),"")</f>
        <v/>
      </c>
      <c r="M299" s="15" t="str">
        <f>IFERROR(INDEX('Days Worked In the Year '!$A$2:$R$22,MATCH(Table2[[#This Row],[TID]],'Days Worked In the Year '!$A$2:$A$22,0),MATCH(Table2[[#This Row],[Month]],'Days Worked In the Year '!$A$2:$R$2,0)),"")</f>
        <v/>
      </c>
      <c r="P299">
        <f>IFERROR(Table2[[#This Row],[Rate]]*Table2[[#This Row],[Invoiced Days(T&amp;M only!)]],0)</f>
        <v>0</v>
      </c>
      <c r="Q299">
        <f t="shared" si="4"/>
        <v>0</v>
      </c>
    </row>
    <row r="300" spans="4:17" x14ac:dyDescent="0.25">
      <c r="D300" t="str">
        <f>IFERROR(VLOOKUP($B300,EmpRecords[#All],2,0),"")</f>
        <v/>
      </c>
      <c r="E300" s="16" t="str">
        <f>IFERROR(VLOOKUP($B300,EmpRecords[#All],3,0),"")</f>
        <v/>
      </c>
      <c r="F300" t="str">
        <f>IFERROR(VLOOKUP($B300,EmpRecords[#All],4,0),"")</f>
        <v/>
      </c>
      <c r="G300" t="str">
        <f>IFERROR(VLOOKUP($B300,EmpRecords[#All],5,0),"")</f>
        <v/>
      </c>
      <c r="H300" t="str">
        <f>IFERROR(VLOOKUP($B300,EmpRecords[#All],6,0),"")</f>
        <v/>
      </c>
      <c r="I300" t="str">
        <f>IFERROR(VLOOKUP($B300,EmpRecords[#All],7,0),"")</f>
        <v/>
      </c>
      <c r="J300" t="str">
        <f>IFERROR(VLOOKUP($B300,EmpRecords[#All],8,0),"")</f>
        <v/>
      </c>
      <c r="M300" s="15" t="str">
        <f>IFERROR(INDEX('Days Worked In the Year '!$A$2:$R$22,MATCH(Table2[[#This Row],[TID]],'Days Worked In the Year '!$A$2:$A$22,0),MATCH(Table2[[#This Row],[Month]],'Days Worked In the Year '!$A$2:$R$2,0)),"")</f>
        <v/>
      </c>
      <c r="P300">
        <f>IFERROR(Table2[[#This Row],[Rate]]*Table2[[#This Row],[Invoiced Days(T&amp;M only!)]],0)</f>
        <v>0</v>
      </c>
      <c r="Q300">
        <f t="shared" si="4"/>
        <v>0</v>
      </c>
    </row>
    <row r="301" spans="4:17" x14ac:dyDescent="0.25">
      <c r="D301" t="str">
        <f>IFERROR(VLOOKUP($B301,EmpRecords[#All],2,0),"")</f>
        <v/>
      </c>
      <c r="E301" s="16" t="str">
        <f>IFERROR(VLOOKUP($B301,EmpRecords[#All],3,0),"")</f>
        <v/>
      </c>
      <c r="F301" t="str">
        <f>IFERROR(VLOOKUP($B301,EmpRecords[#All],4,0),"")</f>
        <v/>
      </c>
      <c r="G301" t="str">
        <f>IFERROR(VLOOKUP($B301,EmpRecords[#All],5,0),"")</f>
        <v/>
      </c>
      <c r="H301" t="str">
        <f>IFERROR(VLOOKUP($B301,EmpRecords[#All],6,0),"")</f>
        <v/>
      </c>
      <c r="I301" t="str">
        <f>IFERROR(VLOOKUP($B301,EmpRecords[#All],7,0),"")</f>
        <v/>
      </c>
      <c r="J301" t="str">
        <f>IFERROR(VLOOKUP($B301,EmpRecords[#All],8,0),"")</f>
        <v/>
      </c>
      <c r="M301" s="15" t="str">
        <f>IFERROR(INDEX('Days Worked In the Year '!$A$2:$R$22,MATCH(Table2[[#This Row],[TID]],'Days Worked In the Year '!$A$2:$A$22,0),MATCH(Table2[[#This Row],[Month]],'Days Worked In the Year '!$A$2:$R$2,0)),"")</f>
        <v/>
      </c>
      <c r="P301">
        <f>IFERROR(Table2[[#This Row],[Rate]]*Table2[[#This Row],[Invoiced Days(T&amp;M only!)]],0)</f>
        <v>0</v>
      </c>
      <c r="Q301">
        <f t="shared" si="4"/>
        <v>0</v>
      </c>
    </row>
    <row r="302" spans="4:17" x14ac:dyDescent="0.25">
      <c r="D302" t="str">
        <f>IFERROR(VLOOKUP($B302,EmpRecords[#All],2,0),"")</f>
        <v/>
      </c>
      <c r="E302" s="16" t="str">
        <f>IFERROR(VLOOKUP($B302,EmpRecords[#All],3,0),"")</f>
        <v/>
      </c>
      <c r="F302" t="str">
        <f>IFERROR(VLOOKUP($B302,EmpRecords[#All],4,0),"")</f>
        <v/>
      </c>
      <c r="G302" t="str">
        <f>IFERROR(VLOOKUP($B302,EmpRecords[#All],5,0),"")</f>
        <v/>
      </c>
      <c r="H302" t="str">
        <f>IFERROR(VLOOKUP($B302,EmpRecords[#All],6,0),"")</f>
        <v/>
      </c>
      <c r="I302" t="str">
        <f>IFERROR(VLOOKUP($B302,EmpRecords[#All],7,0),"")</f>
        <v/>
      </c>
      <c r="J302" t="str">
        <f>IFERROR(VLOOKUP($B302,EmpRecords[#All],8,0),"")</f>
        <v/>
      </c>
      <c r="M302" s="15" t="str">
        <f>IFERROR(INDEX('Days Worked In the Year '!$A$2:$R$22,MATCH(Table2[[#This Row],[TID]],'Days Worked In the Year '!$A$2:$A$22,0),MATCH(Table2[[#This Row],[Month]],'Days Worked In the Year '!$A$2:$R$2,0)),"")</f>
        <v/>
      </c>
      <c r="P302">
        <f>IFERROR(Table2[[#This Row],[Rate]]*Table2[[#This Row],[Invoiced Days(T&amp;M only!)]],0)</f>
        <v>0</v>
      </c>
      <c r="Q302">
        <f t="shared" si="4"/>
        <v>0</v>
      </c>
    </row>
    <row r="303" spans="4:17" x14ac:dyDescent="0.25">
      <c r="D303" t="str">
        <f>IFERROR(VLOOKUP($B303,EmpRecords[#All],2,0),"")</f>
        <v/>
      </c>
      <c r="E303" s="16" t="str">
        <f>IFERROR(VLOOKUP($B303,EmpRecords[#All],3,0),"")</f>
        <v/>
      </c>
      <c r="F303" t="str">
        <f>IFERROR(VLOOKUP($B303,EmpRecords[#All],4,0),"")</f>
        <v/>
      </c>
      <c r="G303" t="str">
        <f>IFERROR(VLOOKUP($B303,EmpRecords[#All],5,0),"")</f>
        <v/>
      </c>
      <c r="H303" t="str">
        <f>IFERROR(VLOOKUP($B303,EmpRecords[#All],6,0),"")</f>
        <v/>
      </c>
      <c r="I303" t="str">
        <f>IFERROR(VLOOKUP($B303,EmpRecords[#All],7,0),"")</f>
        <v/>
      </c>
      <c r="J303" t="str">
        <f>IFERROR(VLOOKUP($B303,EmpRecords[#All],8,0),"")</f>
        <v/>
      </c>
      <c r="M303" s="15" t="str">
        <f>IFERROR(INDEX('Days Worked In the Year '!$A$2:$R$22,MATCH(Table2[[#This Row],[TID]],'Days Worked In the Year '!$A$2:$A$22,0),MATCH(Table2[[#This Row],[Month]],'Days Worked In the Year '!$A$2:$R$2,0)),"")</f>
        <v/>
      </c>
      <c r="P303">
        <f>IFERROR(Table2[[#This Row],[Rate]]*Table2[[#This Row],[Invoiced Days(T&amp;M only!)]],0)</f>
        <v>0</v>
      </c>
      <c r="Q303">
        <f t="shared" si="4"/>
        <v>0</v>
      </c>
    </row>
    <row r="304" spans="4:17" x14ac:dyDescent="0.25">
      <c r="D304" t="str">
        <f>IFERROR(VLOOKUP($B304,EmpRecords[#All],2,0),"")</f>
        <v/>
      </c>
      <c r="E304" s="16" t="str">
        <f>IFERROR(VLOOKUP($B304,EmpRecords[#All],3,0),"")</f>
        <v/>
      </c>
      <c r="F304" t="str">
        <f>IFERROR(VLOOKUP($B304,EmpRecords[#All],4,0),"")</f>
        <v/>
      </c>
      <c r="G304" t="str">
        <f>IFERROR(VLOOKUP($B304,EmpRecords[#All],5,0),"")</f>
        <v/>
      </c>
      <c r="H304" t="str">
        <f>IFERROR(VLOOKUP($B304,EmpRecords[#All],6,0),"")</f>
        <v/>
      </c>
      <c r="I304" t="str">
        <f>IFERROR(VLOOKUP($B304,EmpRecords[#All],7,0),"")</f>
        <v/>
      </c>
      <c r="J304" t="str">
        <f>IFERROR(VLOOKUP($B304,EmpRecords[#All],8,0),"")</f>
        <v/>
      </c>
      <c r="M304" s="15" t="str">
        <f>IFERROR(INDEX('Days Worked In the Year '!$A$2:$R$22,MATCH(Table2[[#This Row],[TID]],'Days Worked In the Year '!$A$2:$A$22,0),MATCH(Table2[[#This Row],[Month]],'Days Worked In the Year '!$A$2:$R$2,0)),"")</f>
        <v/>
      </c>
      <c r="P304">
        <f>IFERROR(Table2[[#This Row],[Rate]]*Table2[[#This Row],[Invoiced Days(T&amp;M only!)]],0)</f>
        <v>0</v>
      </c>
      <c r="Q304">
        <f t="shared" si="4"/>
        <v>0</v>
      </c>
    </row>
    <row r="305" spans="4:17" x14ac:dyDescent="0.25">
      <c r="D305" t="str">
        <f>IFERROR(VLOOKUP($B305,EmpRecords[#All],2,0),"")</f>
        <v/>
      </c>
      <c r="E305" s="16" t="str">
        <f>IFERROR(VLOOKUP($B305,EmpRecords[#All],3,0),"")</f>
        <v/>
      </c>
      <c r="F305" t="str">
        <f>IFERROR(VLOOKUP($B305,EmpRecords[#All],4,0),"")</f>
        <v/>
      </c>
      <c r="G305" t="str">
        <f>IFERROR(VLOOKUP($B305,EmpRecords[#All],5,0),"")</f>
        <v/>
      </c>
      <c r="H305" t="str">
        <f>IFERROR(VLOOKUP($B305,EmpRecords[#All],6,0),"")</f>
        <v/>
      </c>
      <c r="I305" t="str">
        <f>IFERROR(VLOOKUP($B305,EmpRecords[#All],7,0),"")</f>
        <v/>
      </c>
      <c r="J305" t="str">
        <f>IFERROR(VLOOKUP($B305,EmpRecords[#All],8,0),"")</f>
        <v/>
      </c>
      <c r="M305" s="15" t="str">
        <f>IFERROR(INDEX('Days Worked In the Year '!$A$2:$R$22,MATCH(Table2[[#This Row],[TID]],'Days Worked In the Year '!$A$2:$A$22,0),MATCH(Table2[[#This Row],[Month]],'Days Worked In the Year '!$A$2:$R$2,0)),"")</f>
        <v/>
      </c>
      <c r="P305">
        <f>IFERROR(Table2[[#This Row],[Rate]]*Table2[[#This Row],[Invoiced Days(T&amp;M only!)]],0)</f>
        <v>0</v>
      </c>
      <c r="Q305">
        <f t="shared" si="4"/>
        <v>0</v>
      </c>
    </row>
    <row r="306" spans="4:17" x14ac:dyDescent="0.25">
      <c r="D306" t="str">
        <f>IFERROR(VLOOKUP($B306,EmpRecords[#All],2,0),"")</f>
        <v/>
      </c>
      <c r="E306" s="16" t="str">
        <f>IFERROR(VLOOKUP($B306,EmpRecords[#All],3,0),"")</f>
        <v/>
      </c>
      <c r="F306" t="str">
        <f>IFERROR(VLOOKUP($B306,EmpRecords[#All],4,0),"")</f>
        <v/>
      </c>
      <c r="G306" t="str">
        <f>IFERROR(VLOOKUP($B306,EmpRecords[#All],5,0),"")</f>
        <v/>
      </c>
      <c r="H306" t="str">
        <f>IFERROR(VLOOKUP($B306,EmpRecords[#All],6,0),"")</f>
        <v/>
      </c>
      <c r="I306" t="str">
        <f>IFERROR(VLOOKUP($B306,EmpRecords[#All],7,0),"")</f>
        <v/>
      </c>
      <c r="J306" t="str">
        <f>IFERROR(VLOOKUP($B306,EmpRecords[#All],8,0),"")</f>
        <v/>
      </c>
      <c r="M306" s="15" t="str">
        <f>IFERROR(INDEX('Days Worked In the Year '!$A$2:$R$22,MATCH(Table2[[#This Row],[TID]],'Days Worked In the Year '!$A$2:$A$22,0),MATCH(Table2[[#This Row],[Month]],'Days Worked In the Year '!$A$2:$R$2,0)),"")</f>
        <v/>
      </c>
      <c r="P306">
        <f>IFERROR(Table2[[#This Row],[Rate]]*Table2[[#This Row],[Invoiced Days(T&amp;M only!)]],0)</f>
        <v>0</v>
      </c>
      <c r="Q306">
        <f t="shared" si="4"/>
        <v>0</v>
      </c>
    </row>
    <row r="307" spans="4:17" x14ac:dyDescent="0.25">
      <c r="D307" t="str">
        <f>IFERROR(VLOOKUP($B307,EmpRecords[#All],2,0),"")</f>
        <v/>
      </c>
      <c r="E307" s="16" t="str">
        <f>IFERROR(VLOOKUP($B307,EmpRecords[#All],3,0),"")</f>
        <v/>
      </c>
      <c r="F307" t="str">
        <f>IFERROR(VLOOKUP($B307,EmpRecords[#All],4,0),"")</f>
        <v/>
      </c>
      <c r="G307" t="str">
        <f>IFERROR(VLOOKUP($B307,EmpRecords[#All],5,0),"")</f>
        <v/>
      </c>
      <c r="H307" t="str">
        <f>IFERROR(VLOOKUP($B307,EmpRecords[#All],6,0),"")</f>
        <v/>
      </c>
      <c r="I307" t="str">
        <f>IFERROR(VLOOKUP($B307,EmpRecords[#All],7,0),"")</f>
        <v/>
      </c>
      <c r="J307" t="str">
        <f>IFERROR(VLOOKUP($B307,EmpRecords[#All],8,0),"")</f>
        <v/>
      </c>
      <c r="M307" s="15" t="str">
        <f>IFERROR(INDEX('Days Worked In the Year '!$A$2:$R$22,MATCH(Table2[[#This Row],[TID]],'Days Worked In the Year '!$A$2:$A$22,0),MATCH(Table2[[#This Row],[Month]],'Days Worked In the Year '!$A$2:$R$2,0)),"")</f>
        <v/>
      </c>
      <c r="P307">
        <f>IFERROR(Table2[[#This Row],[Rate]]*Table2[[#This Row],[Invoiced Days(T&amp;M only!)]],0)</f>
        <v>0</v>
      </c>
      <c r="Q307">
        <f t="shared" si="4"/>
        <v>0</v>
      </c>
    </row>
    <row r="308" spans="4:17" x14ac:dyDescent="0.25">
      <c r="D308" t="str">
        <f>IFERROR(VLOOKUP($B308,EmpRecords[#All],2,0),"")</f>
        <v/>
      </c>
      <c r="E308" s="16" t="str">
        <f>IFERROR(VLOOKUP($B308,EmpRecords[#All],3,0),"")</f>
        <v/>
      </c>
      <c r="F308" t="str">
        <f>IFERROR(VLOOKUP($B308,EmpRecords[#All],4,0),"")</f>
        <v/>
      </c>
      <c r="G308" t="str">
        <f>IFERROR(VLOOKUP($B308,EmpRecords[#All],5,0),"")</f>
        <v/>
      </c>
      <c r="H308" t="str">
        <f>IFERROR(VLOOKUP($B308,EmpRecords[#All],6,0),"")</f>
        <v/>
      </c>
      <c r="I308" t="str">
        <f>IFERROR(VLOOKUP($B308,EmpRecords[#All],7,0),"")</f>
        <v/>
      </c>
      <c r="J308" t="str">
        <f>IFERROR(VLOOKUP($B308,EmpRecords[#All],8,0),"")</f>
        <v/>
      </c>
      <c r="M308" s="15" t="str">
        <f>IFERROR(INDEX('Days Worked In the Year '!$A$2:$R$22,MATCH(Table2[[#This Row],[TID]],'Days Worked In the Year '!$A$2:$A$22,0),MATCH(Table2[[#This Row],[Month]],'Days Worked In the Year '!$A$2:$R$2,0)),"")</f>
        <v/>
      </c>
      <c r="P308">
        <f>IFERROR(Table2[[#This Row],[Rate]]*Table2[[#This Row],[Invoiced Days(T&amp;M only!)]],0)</f>
        <v>0</v>
      </c>
      <c r="Q308">
        <f t="shared" si="4"/>
        <v>0</v>
      </c>
    </row>
    <row r="309" spans="4:17" x14ac:dyDescent="0.25">
      <c r="D309" t="str">
        <f>IFERROR(VLOOKUP($B309,EmpRecords[#All],2,0),"")</f>
        <v/>
      </c>
      <c r="E309" s="16" t="str">
        <f>IFERROR(VLOOKUP($B309,EmpRecords[#All],3,0),"")</f>
        <v/>
      </c>
      <c r="F309" t="str">
        <f>IFERROR(VLOOKUP($B309,EmpRecords[#All],4,0),"")</f>
        <v/>
      </c>
      <c r="G309" t="str">
        <f>IFERROR(VLOOKUP($B309,EmpRecords[#All],5,0),"")</f>
        <v/>
      </c>
      <c r="H309" t="str">
        <f>IFERROR(VLOOKUP($B309,EmpRecords[#All],6,0),"")</f>
        <v/>
      </c>
      <c r="I309" t="str">
        <f>IFERROR(VLOOKUP($B309,EmpRecords[#All],7,0),"")</f>
        <v/>
      </c>
      <c r="J309" t="str">
        <f>IFERROR(VLOOKUP($B309,EmpRecords[#All],8,0),"")</f>
        <v/>
      </c>
      <c r="M309" s="15" t="str">
        <f>IFERROR(INDEX('Days Worked In the Year '!$A$2:$R$22,MATCH(Table2[[#This Row],[TID]],'Days Worked In the Year '!$A$2:$A$22,0),MATCH(Table2[[#This Row],[Month]],'Days Worked In the Year '!$A$2:$R$2,0)),"")</f>
        <v/>
      </c>
      <c r="P309">
        <f>IFERROR(Table2[[#This Row],[Rate]]*Table2[[#This Row],[Invoiced Days(T&amp;M only!)]],0)</f>
        <v>0</v>
      </c>
      <c r="Q309">
        <f t="shared" si="4"/>
        <v>0</v>
      </c>
    </row>
    <row r="310" spans="4:17" x14ac:dyDescent="0.25">
      <c r="D310" t="str">
        <f>IFERROR(VLOOKUP($B310,EmpRecords[#All],2,0),"")</f>
        <v/>
      </c>
      <c r="E310" s="16" t="str">
        <f>IFERROR(VLOOKUP($B310,EmpRecords[#All],3,0),"")</f>
        <v/>
      </c>
      <c r="F310" t="str">
        <f>IFERROR(VLOOKUP($B310,EmpRecords[#All],4,0),"")</f>
        <v/>
      </c>
      <c r="G310" t="str">
        <f>IFERROR(VLOOKUP($B310,EmpRecords[#All],5,0),"")</f>
        <v/>
      </c>
      <c r="H310" t="str">
        <f>IFERROR(VLOOKUP($B310,EmpRecords[#All],6,0),"")</f>
        <v/>
      </c>
      <c r="I310" t="str">
        <f>IFERROR(VLOOKUP($B310,EmpRecords[#All],7,0),"")</f>
        <v/>
      </c>
      <c r="J310" t="str">
        <f>IFERROR(VLOOKUP($B310,EmpRecords[#All],8,0),"")</f>
        <v/>
      </c>
      <c r="M310" s="15" t="str">
        <f>IFERROR(INDEX('Days Worked In the Year '!$A$2:$R$22,MATCH(Table2[[#This Row],[TID]],'Days Worked In the Year '!$A$2:$A$22,0),MATCH(Table2[[#This Row],[Month]],'Days Worked In the Year '!$A$2:$R$2,0)),"")</f>
        <v/>
      </c>
      <c r="P310">
        <f>IFERROR(Table2[[#This Row],[Rate]]*Table2[[#This Row],[Invoiced Days(T&amp;M only!)]],0)</f>
        <v>0</v>
      </c>
      <c r="Q310">
        <f t="shared" si="4"/>
        <v>0</v>
      </c>
    </row>
    <row r="311" spans="4:17" x14ac:dyDescent="0.25">
      <c r="D311" t="str">
        <f>IFERROR(VLOOKUP($B311,EmpRecords[#All],2,0),"")</f>
        <v/>
      </c>
      <c r="E311" s="16" t="str">
        <f>IFERROR(VLOOKUP($B311,EmpRecords[#All],3,0),"")</f>
        <v/>
      </c>
      <c r="F311" t="str">
        <f>IFERROR(VLOOKUP($B311,EmpRecords[#All],4,0),"")</f>
        <v/>
      </c>
      <c r="G311" t="str">
        <f>IFERROR(VLOOKUP($B311,EmpRecords[#All],5,0),"")</f>
        <v/>
      </c>
      <c r="H311" t="str">
        <f>IFERROR(VLOOKUP($B311,EmpRecords[#All],6,0),"")</f>
        <v/>
      </c>
      <c r="I311" t="str">
        <f>IFERROR(VLOOKUP($B311,EmpRecords[#All],7,0),"")</f>
        <v/>
      </c>
      <c r="J311" t="str">
        <f>IFERROR(VLOOKUP($B311,EmpRecords[#All],8,0),"")</f>
        <v/>
      </c>
      <c r="M311" s="15" t="str">
        <f>IFERROR(INDEX('Days Worked In the Year '!$A$2:$R$22,MATCH(Table2[[#This Row],[TID]],'Days Worked In the Year '!$A$2:$A$22,0),MATCH(Table2[[#This Row],[Month]],'Days Worked In the Year '!$A$2:$R$2,0)),"")</f>
        <v/>
      </c>
      <c r="P311">
        <f>IFERROR(Table2[[#This Row],[Rate]]*Table2[[#This Row],[Invoiced Days(T&amp;M only!)]],0)</f>
        <v>0</v>
      </c>
      <c r="Q311">
        <f t="shared" si="4"/>
        <v>0</v>
      </c>
    </row>
    <row r="312" spans="4:17" x14ac:dyDescent="0.25">
      <c r="D312" t="str">
        <f>IFERROR(VLOOKUP($B312,EmpRecords[#All],2,0),"")</f>
        <v/>
      </c>
      <c r="E312" s="16" t="str">
        <f>IFERROR(VLOOKUP($B312,EmpRecords[#All],3,0),"")</f>
        <v/>
      </c>
      <c r="F312" t="str">
        <f>IFERROR(VLOOKUP($B312,EmpRecords[#All],4,0),"")</f>
        <v/>
      </c>
      <c r="G312" t="str">
        <f>IFERROR(VLOOKUP($B312,EmpRecords[#All],5,0),"")</f>
        <v/>
      </c>
      <c r="H312" t="str">
        <f>IFERROR(VLOOKUP($B312,EmpRecords[#All],6,0),"")</f>
        <v/>
      </c>
      <c r="I312" t="str">
        <f>IFERROR(VLOOKUP($B312,EmpRecords[#All],7,0),"")</f>
        <v/>
      </c>
      <c r="J312" t="str">
        <f>IFERROR(VLOOKUP($B312,EmpRecords[#All],8,0),"")</f>
        <v/>
      </c>
      <c r="M312" s="15" t="str">
        <f>IFERROR(INDEX('Days Worked In the Year '!$A$2:$R$22,MATCH(Table2[[#This Row],[TID]],'Days Worked In the Year '!$A$2:$A$22,0),MATCH(Table2[[#This Row],[Month]],'Days Worked In the Year '!$A$2:$R$2,0)),"")</f>
        <v/>
      </c>
      <c r="P312">
        <f>IFERROR(Table2[[#This Row],[Rate]]*Table2[[#This Row],[Invoiced Days(T&amp;M only!)]],0)</f>
        <v>0</v>
      </c>
      <c r="Q312">
        <f t="shared" si="4"/>
        <v>0</v>
      </c>
    </row>
    <row r="313" spans="4:17" x14ac:dyDescent="0.25">
      <c r="D313" t="str">
        <f>IFERROR(VLOOKUP($B313,EmpRecords[#All],2,0),"")</f>
        <v/>
      </c>
      <c r="E313" s="16" t="str">
        <f>IFERROR(VLOOKUP($B313,EmpRecords[#All],3,0),"")</f>
        <v/>
      </c>
      <c r="F313" t="str">
        <f>IFERROR(VLOOKUP($B313,EmpRecords[#All],4,0),"")</f>
        <v/>
      </c>
      <c r="G313" t="str">
        <f>IFERROR(VLOOKUP($B313,EmpRecords[#All],5,0),"")</f>
        <v/>
      </c>
      <c r="H313" t="str">
        <f>IFERROR(VLOOKUP($B313,EmpRecords[#All],6,0),"")</f>
        <v/>
      </c>
      <c r="I313" t="str">
        <f>IFERROR(VLOOKUP($B313,EmpRecords[#All],7,0),"")</f>
        <v/>
      </c>
      <c r="J313" t="str">
        <f>IFERROR(VLOOKUP($B313,EmpRecords[#All],8,0),"")</f>
        <v/>
      </c>
      <c r="M313" s="15" t="str">
        <f>IFERROR(INDEX('Days Worked In the Year '!$A$2:$R$22,MATCH(Table2[[#This Row],[TID]],'Days Worked In the Year '!$A$2:$A$22,0),MATCH(Table2[[#This Row],[Month]],'Days Worked In the Year '!$A$2:$R$2,0)),"")</f>
        <v/>
      </c>
      <c r="P313">
        <f>IFERROR(Table2[[#This Row],[Rate]]*Table2[[#This Row],[Invoiced Days(T&amp;M only!)]],0)</f>
        <v>0</v>
      </c>
      <c r="Q313">
        <f t="shared" si="4"/>
        <v>0</v>
      </c>
    </row>
    <row r="314" spans="4:17" x14ac:dyDescent="0.25">
      <c r="D314" t="str">
        <f>IFERROR(VLOOKUP($B314,EmpRecords[#All],2,0),"")</f>
        <v/>
      </c>
      <c r="E314" s="16" t="str">
        <f>IFERROR(VLOOKUP($B314,EmpRecords[#All],3,0),"")</f>
        <v/>
      </c>
      <c r="F314" t="str">
        <f>IFERROR(VLOOKUP($B314,EmpRecords[#All],4,0),"")</f>
        <v/>
      </c>
      <c r="G314" t="str">
        <f>IFERROR(VLOOKUP($B314,EmpRecords[#All],5,0),"")</f>
        <v/>
      </c>
      <c r="H314" t="str">
        <f>IFERROR(VLOOKUP($B314,EmpRecords[#All],6,0),"")</f>
        <v/>
      </c>
      <c r="I314" t="str">
        <f>IFERROR(VLOOKUP($B314,EmpRecords[#All],7,0),"")</f>
        <v/>
      </c>
      <c r="J314" t="str">
        <f>IFERROR(VLOOKUP($B314,EmpRecords[#All],8,0),"")</f>
        <v/>
      </c>
      <c r="M314" s="15" t="str">
        <f>IFERROR(INDEX('Days Worked In the Year '!$A$2:$R$22,MATCH(Table2[[#This Row],[TID]],'Days Worked In the Year '!$A$2:$A$22,0),MATCH(Table2[[#This Row],[Month]],'Days Worked In the Year '!$A$2:$R$2,0)),"")</f>
        <v/>
      </c>
      <c r="P314">
        <f>IFERROR(Table2[[#This Row],[Rate]]*Table2[[#This Row],[Invoiced Days(T&amp;M only!)]],0)</f>
        <v>0</v>
      </c>
      <c r="Q314">
        <f t="shared" si="4"/>
        <v>0</v>
      </c>
    </row>
    <row r="315" spans="4:17" x14ac:dyDescent="0.25">
      <c r="D315" t="str">
        <f>IFERROR(VLOOKUP($B315,EmpRecords[#All],2,0),"")</f>
        <v/>
      </c>
      <c r="E315" s="16" t="str">
        <f>IFERROR(VLOOKUP($B315,EmpRecords[#All],3,0),"")</f>
        <v/>
      </c>
      <c r="F315" t="str">
        <f>IFERROR(VLOOKUP($B315,EmpRecords[#All],4,0),"")</f>
        <v/>
      </c>
      <c r="G315" t="str">
        <f>IFERROR(VLOOKUP($B315,EmpRecords[#All],5,0),"")</f>
        <v/>
      </c>
      <c r="H315" t="str">
        <f>IFERROR(VLOOKUP($B315,EmpRecords[#All],6,0),"")</f>
        <v/>
      </c>
      <c r="I315" t="str">
        <f>IFERROR(VLOOKUP($B315,EmpRecords[#All],7,0),"")</f>
        <v/>
      </c>
      <c r="J315" t="str">
        <f>IFERROR(VLOOKUP($B315,EmpRecords[#All],8,0),"")</f>
        <v/>
      </c>
      <c r="M315" s="15" t="str">
        <f>IFERROR(INDEX('Days Worked In the Year '!$A$2:$R$22,MATCH(Table2[[#This Row],[TID]],'Days Worked In the Year '!$A$2:$A$22,0),MATCH(Table2[[#This Row],[Month]],'Days Worked In the Year '!$A$2:$R$2,0)),"")</f>
        <v/>
      </c>
      <c r="P315">
        <f>IFERROR(Table2[[#This Row],[Rate]]*Table2[[#This Row],[Invoiced Days(T&amp;M only!)]],0)</f>
        <v>0</v>
      </c>
      <c r="Q315">
        <f t="shared" si="4"/>
        <v>0</v>
      </c>
    </row>
    <row r="316" spans="4:17" x14ac:dyDescent="0.25">
      <c r="D316" t="str">
        <f>IFERROR(VLOOKUP($B316,EmpRecords[#All],2,0),"")</f>
        <v/>
      </c>
      <c r="E316" s="16" t="str">
        <f>IFERROR(VLOOKUP($B316,EmpRecords[#All],3,0),"")</f>
        <v/>
      </c>
      <c r="F316" t="str">
        <f>IFERROR(VLOOKUP($B316,EmpRecords[#All],4,0),"")</f>
        <v/>
      </c>
      <c r="G316" t="str">
        <f>IFERROR(VLOOKUP($B316,EmpRecords[#All],5,0),"")</f>
        <v/>
      </c>
      <c r="H316" t="str">
        <f>IFERROR(VLOOKUP($B316,EmpRecords[#All],6,0),"")</f>
        <v/>
      </c>
      <c r="I316" t="str">
        <f>IFERROR(VLOOKUP($B316,EmpRecords[#All],7,0),"")</f>
        <v/>
      </c>
      <c r="J316" t="str">
        <f>IFERROR(VLOOKUP($B316,EmpRecords[#All],8,0),"")</f>
        <v/>
      </c>
      <c r="M316" s="15" t="str">
        <f>IFERROR(INDEX('Days Worked In the Year '!$A$2:$R$22,MATCH(Table2[[#This Row],[TID]],'Days Worked In the Year '!$A$2:$A$22,0),MATCH(Table2[[#This Row],[Month]],'Days Worked In the Year '!$A$2:$R$2,0)),"")</f>
        <v/>
      </c>
      <c r="P316">
        <f>IFERROR(Table2[[#This Row],[Rate]]*Table2[[#This Row],[Invoiced Days(T&amp;M only!)]],0)</f>
        <v>0</v>
      </c>
      <c r="Q316">
        <f t="shared" si="4"/>
        <v>0</v>
      </c>
    </row>
    <row r="317" spans="4:17" x14ac:dyDescent="0.25">
      <c r="D317" t="str">
        <f>IFERROR(VLOOKUP($B317,EmpRecords[#All],2,0),"")</f>
        <v/>
      </c>
      <c r="E317" s="16" t="str">
        <f>IFERROR(VLOOKUP($B317,EmpRecords[#All],3,0),"")</f>
        <v/>
      </c>
      <c r="F317" t="str">
        <f>IFERROR(VLOOKUP($B317,EmpRecords[#All],4,0),"")</f>
        <v/>
      </c>
      <c r="G317" t="str">
        <f>IFERROR(VLOOKUP($B317,EmpRecords[#All],5,0),"")</f>
        <v/>
      </c>
      <c r="H317" t="str">
        <f>IFERROR(VLOOKUP($B317,EmpRecords[#All],6,0),"")</f>
        <v/>
      </c>
      <c r="I317" t="str">
        <f>IFERROR(VLOOKUP($B317,EmpRecords[#All],7,0),"")</f>
        <v/>
      </c>
      <c r="J317" t="str">
        <f>IFERROR(VLOOKUP($B317,EmpRecords[#All],8,0),"")</f>
        <v/>
      </c>
      <c r="M317" s="15" t="str">
        <f>IFERROR(INDEX('Days Worked In the Year '!$A$2:$R$22,MATCH(Table2[[#This Row],[TID]],'Days Worked In the Year '!$A$2:$A$22,0),MATCH(Table2[[#This Row],[Month]],'Days Worked In the Year '!$A$2:$R$2,0)),"")</f>
        <v/>
      </c>
      <c r="P317">
        <f>IFERROR(Table2[[#This Row],[Rate]]*Table2[[#This Row],[Invoiced Days(T&amp;M only!)]],0)</f>
        <v>0</v>
      </c>
      <c r="Q317">
        <f t="shared" si="4"/>
        <v>0</v>
      </c>
    </row>
    <row r="318" spans="4:17" x14ac:dyDescent="0.25">
      <c r="D318" t="str">
        <f>IFERROR(VLOOKUP($B318,EmpRecords[#All],2,0),"")</f>
        <v/>
      </c>
      <c r="E318" s="16" t="str">
        <f>IFERROR(VLOOKUP($B318,EmpRecords[#All],3,0),"")</f>
        <v/>
      </c>
      <c r="F318" t="str">
        <f>IFERROR(VLOOKUP($B318,EmpRecords[#All],4,0),"")</f>
        <v/>
      </c>
      <c r="G318" t="str">
        <f>IFERROR(VLOOKUP($B318,EmpRecords[#All],5,0),"")</f>
        <v/>
      </c>
      <c r="H318" t="str">
        <f>IFERROR(VLOOKUP($B318,EmpRecords[#All],6,0),"")</f>
        <v/>
      </c>
      <c r="I318" t="str">
        <f>IFERROR(VLOOKUP($B318,EmpRecords[#All],7,0),"")</f>
        <v/>
      </c>
      <c r="J318" t="str">
        <f>IFERROR(VLOOKUP($B318,EmpRecords[#All],8,0),"")</f>
        <v/>
      </c>
      <c r="M318" s="15" t="str">
        <f>IFERROR(INDEX('Days Worked In the Year '!$A$2:$R$22,MATCH(Table2[[#This Row],[TID]],'Days Worked In the Year '!$A$2:$A$22,0),MATCH(Table2[[#This Row],[Month]],'Days Worked In the Year '!$A$2:$R$2,0)),"")</f>
        <v/>
      </c>
      <c r="P318">
        <f>IFERROR(Table2[[#This Row],[Rate]]*Table2[[#This Row],[Invoiced Days(T&amp;M only!)]],0)</f>
        <v>0</v>
      </c>
      <c r="Q318">
        <f t="shared" si="4"/>
        <v>0</v>
      </c>
    </row>
    <row r="319" spans="4:17" x14ac:dyDescent="0.25">
      <c r="D319" t="str">
        <f>IFERROR(VLOOKUP($B319,EmpRecords[#All],2,0),"")</f>
        <v/>
      </c>
      <c r="E319" s="16" t="str">
        <f>IFERROR(VLOOKUP($B319,EmpRecords[#All],3,0),"")</f>
        <v/>
      </c>
      <c r="F319" t="str">
        <f>IFERROR(VLOOKUP($B319,EmpRecords[#All],4,0),"")</f>
        <v/>
      </c>
      <c r="G319" t="str">
        <f>IFERROR(VLOOKUP($B319,EmpRecords[#All],5,0),"")</f>
        <v/>
      </c>
      <c r="H319" t="str">
        <f>IFERROR(VLOOKUP($B319,EmpRecords[#All],6,0),"")</f>
        <v/>
      </c>
      <c r="I319" t="str">
        <f>IFERROR(VLOOKUP($B319,EmpRecords[#All],7,0),"")</f>
        <v/>
      </c>
      <c r="J319" t="str">
        <f>IFERROR(VLOOKUP($B319,EmpRecords[#All],8,0),"")</f>
        <v/>
      </c>
      <c r="M319" s="15" t="str">
        <f>IFERROR(INDEX('Days Worked In the Year '!$A$2:$R$22,MATCH(Table2[[#This Row],[TID]],'Days Worked In the Year '!$A$2:$A$22,0),MATCH(Table2[[#This Row],[Month]],'Days Worked In the Year '!$A$2:$R$2,0)),"")</f>
        <v/>
      </c>
      <c r="P319">
        <f>IFERROR(Table2[[#This Row],[Rate]]*Table2[[#This Row],[Invoiced Days(T&amp;M only!)]],0)</f>
        <v>0</v>
      </c>
      <c r="Q319">
        <f t="shared" si="4"/>
        <v>0</v>
      </c>
    </row>
    <row r="320" spans="4:17" x14ac:dyDescent="0.25">
      <c r="D320" t="str">
        <f>IFERROR(VLOOKUP($B320,EmpRecords[#All],2,0),"")</f>
        <v/>
      </c>
      <c r="E320" s="16" t="str">
        <f>IFERROR(VLOOKUP($B320,EmpRecords[#All],3,0),"")</f>
        <v/>
      </c>
      <c r="F320" t="str">
        <f>IFERROR(VLOOKUP($B320,EmpRecords[#All],4,0),"")</f>
        <v/>
      </c>
      <c r="G320" t="str">
        <f>IFERROR(VLOOKUP($B320,EmpRecords[#All],5,0),"")</f>
        <v/>
      </c>
      <c r="H320" t="str">
        <f>IFERROR(VLOOKUP($B320,EmpRecords[#All],6,0),"")</f>
        <v/>
      </c>
      <c r="I320" t="str">
        <f>IFERROR(VLOOKUP($B320,EmpRecords[#All],7,0),"")</f>
        <v/>
      </c>
      <c r="J320" t="str">
        <f>IFERROR(VLOOKUP($B320,EmpRecords[#All],8,0),"")</f>
        <v/>
      </c>
      <c r="M320" s="15" t="str">
        <f>IFERROR(INDEX('Days Worked In the Year '!$A$2:$R$22,MATCH(Table2[[#This Row],[TID]],'Days Worked In the Year '!$A$2:$A$22,0),MATCH(Table2[[#This Row],[Month]],'Days Worked In the Year '!$A$2:$R$2,0)),"")</f>
        <v/>
      </c>
      <c r="P320">
        <f>IFERROR(Table2[[#This Row],[Rate]]*Table2[[#This Row],[Invoiced Days(T&amp;M only!)]],0)</f>
        <v>0</v>
      </c>
      <c r="Q320">
        <f t="shared" si="4"/>
        <v>0</v>
      </c>
    </row>
    <row r="321" spans="4:17" x14ac:dyDescent="0.25">
      <c r="D321" t="str">
        <f>IFERROR(VLOOKUP($B321,EmpRecords[#All],2,0),"")</f>
        <v/>
      </c>
      <c r="E321" s="16" t="str">
        <f>IFERROR(VLOOKUP($B321,EmpRecords[#All],3,0),"")</f>
        <v/>
      </c>
      <c r="F321" t="str">
        <f>IFERROR(VLOOKUP($B321,EmpRecords[#All],4,0),"")</f>
        <v/>
      </c>
      <c r="G321" t="str">
        <f>IFERROR(VLOOKUP($B321,EmpRecords[#All],5,0),"")</f>
        <v/>
      </c>
      <c r="H321" t="str">
        <f>IFERROR(VLOOKUP($B321,EmpRecords[#All],6,0),"")</f>
        <v/>
      </c>
      <c r="I321" t="str">
        <f>IFERROR(VLOOKUP($B321,EmpRecords[#All],7,0),"")</f>
        <v/>
      </c>
      <c r="J321" t="str">
        <f>IFERROR(VLOOKUP($B321,EmpRecords[#All],8,0),"")</f>
        <v/>
      </c>
      <c r="M321" s="15" t="str">
        <f>IFERROR(INDEX('Days Worked In the Year '!$A$2:$R$22,MATCH(Table2[[#This Row],[TID]],'Days Worked In the Year '!$A$2:$A$22,0),MATCH(Table2[[#This Row],[Month]],'Days Worked In the Year '!$A$2:$R$2,0)),"")</f>
        <v/>
      </c>
      <c r="P321">
        <f>IFERROR(Table2[[#This Row],[Rate]]*Table2[[#This Row],[Invoiced Days(T&amp;M only!)]],0)</f>
        <v>0</v>
      </c>
      <c r="Q321">
        <f t="shared" si="4"/>
        <v>0</v>
      </c>
    </row>
    <row r="322" spans="4:17" x14ac:dyDescent="0.25">
      <c r="D322" t="str">
        <f>IFERROR(VLOOKUP($B322,EmpRecords[#All],2,0),"")</f>
        <v/>
      </c>
      <c r="E322" s="16" t="str">
        <f>IFERROR(VLOOKUP($B322,EmpRecords[#All],3,0),"")</f>
        <v/>
      </c>
      <c r="F322" t="str">
        <f>IFERROR(VLOOKUP($B322,EmpRecords[#All],4,0),"")</f>
        <v/>
      </c>
      <c r="G322" t="str">
        <f>IFERROR(VLOOKUP($B322,EmpRecords[#All],5,0),"")</f>
        <v/>
      </c>
      <c r="H322" t="str">
        <f>IFERROR(VLOOKUP($B322,EmpRecords[#All],6,0),"")</f>
        <v/>
      </c>
      <c r="I322" t="str">
        <f>IFERROR(VLOOKUP($B322,EmpRecords[#All],7,0),"")</f>
        <v/>
      </c>
      <c r="J322" t="str">
        <f>IFERROR(VLOOKUP($B322,EmpRecords[#All],8,0),"")</f>
        <v/>
      </c>
      <c r="M322" s="15" t="str">
        <f>IFERROR(INDEX('Days Worked In the Year '!$A$2:$R$22,MATCH(Table2[[#This Row],[TID]],'Days Worked In the Year '!$A$2:$A$22,0),MATCH(Table2[[#This Row],[Month]],'Days Worked In the Year '!$A$2:$R$2,0)),"")</f>
        <v/>
      </c>
      <c r="P322">
        <f>IFERROR(Table2[[#This Row],[Rate]]*Table2[[#This Row],[Invoiced Days(T&amp;M only!)]],0)</f>
        <v>0</v>
      </c>
      <c r="Q322">
        <f t="shared" si="4"/>
        <v>0</v>
      </c>
    </row>
    <row r="323" spans="4:17" x14ac:dyDescent="0.25">
      <c r="D323" t="str">
        <f>IFERROR(VLOOKUP($B323,EmpRecords[#All],2,0),"")</f>
        <v/>
      </c>
      <c r="E323" s="16" t="str">
        <f>IFERROR(VLOOKUP($B323,EmpRecords[#All],3,0),"")</f>
        <v/>
      </c>
      <c r="F323" t="str">
        <f>IFERROR(VLOOKUP($B323,EmpRecords[#All],4,0),"")</f>
        <v/>
      </c>
      <c r="G323" t="str">
        <f>IFERROR(VLOOKUP($B323,EmpRecords[#All],5,0),"")</f>
        <v/>
      </c>
      <c r="H323" t="str">
        <f>IFERROR(VLOOKUP($B323,EmpRecords[#All],6,0),"")</f>
        <v/>
      </c>
      <c r="I323" t="str">
        <f>IFERROR(VLOOKUP($B323,EmpRecords[#All],7,0),"")</f>
        <v/>
      </c>
      <c r="J323" t="str">
        <f>IFERROR(VLOOKUP($B323,EmpRecords[#All],8,0),"")</f>
        <v/>
      </c>
      <c r="M323" s="15" t="str">
        <f>IFERROR(INDEX('Days Worked In the Year '!$A$2:$R$22,MATCH(Table2[[#This Row],[TID]],'Days Worked In the Year '!$A$2:$A$22,0),MATCH(Table2[[#This Row],[Month]],'Days Worked In the Year '!$A$2:$R$2,0)),"")</f>
        <v/>
      </c>
      <c r="P323">
        <f>IFERROR(Table2[[#This Row],[Rate]]*Table2[[#This Row],[Invoiced Days(T&amp;M only!)]],0)</f>
        <v>0</v>
      </c>
      <c r="Q323">
        <f t="shared" ref="Q323:Q386" si="5">P323+O323+N323</f>
        <v>0</v>
      </c>
    </row>
    <row r="324" spans="4:17" x14ac:dyDescent="0.25">
      <c r="D324" t="str">
        <f>IFERROR(VLOOKUP($B324,EmpRecords[#All],2,0),"")</f>
        <v/>
      </c>
      <c r="E324" s="16" t="str">
        <f>IFERROR(VLOOKUP($B324,EmpRecords[#All],3,0),"")</f>
        <v/>
      </c>
      <c r="F324" t="str">
        <f>IFERROR(VLOOKUP($B324,EmpRecords[#All],4,0),"")</f>
        <v/>
      </c>
      <c r="G324" t="str">
        <f>IFERROR(VLOOKUP($B324,EmpRecords[#All],5,0),"")</f>
        <v/>
      </c>
      <c r="H324" t="str">
        <f>IFERROR(VLOOKUP($B324,EmpRecords[#All],6,0),"")</f>
        <v/>
      </c>
      <c r="I324" t="str">
        <f>IFERROR(VLOOKUP($B324,EmpRecords[#All],7,0),"")</f>
        <v/>
      </c>
      <c r="J324" t="str">
        <f>IFERROR(VLOOKUP($B324,EmpRecords[#All],8,0),"")</f>
        <v/>
      </c>
      <c r="M324" s="15" t="str">
        <f>IFERROR(INDEX('Days Worked In the Year '!$A$2:$R$22,MATCH(Table2[[#This Row],[TID]],'Days Worked In the Year '!$A$2:$A$22,0),MATCH(Table2[[#This Row],[Month]],'Days Worked In the Year '!$A$2:$R$2,0)),"")</f>
        <v/>
      </c>
      <c r="P324">
        <f>IFERROR(Table2[[#This Row],[Rate]]*Table2[[#This Row],[Invoiced Days(T&amp;M only!)]],0)</f>
        <v>0</v>
      </c>
      <c r="Q324">
        <f t="shared" si="5"/>
        <v>0</v>
      </c>
    </row>
    <row r="325" spans="4:17" x14ac:dyDescent="0.25">
      <c r="D325" t="str">
        <f>IFERROR(VLOOKUP($B325,EmpRecords[#All],2,0),"")</f>
        <v/>
      </c>
      <c r="E325" s="16" t="str">
        <f>IFERROR(VLOOKUP($B325,EmpRecords[#All],3,0),"")</f>
        <v/>
      </c>
      <c r="F325" t="str">
        <f>IFERROR(VLOOKUP($B325,EmpRecords[#All],4,0),"")</f>
        <v/>
      </c>
      <c r="G325" t="str">
        <f>IFERROR(VLOOKUP($B325,EmpRecords[#All],5,0),"")</f>
        <v/>
      </c>
      <c r="H325" t="str">
        <f>IFERROR(VLOOKUP($B325,EmpRecords[#All],6,0),"")</f>
        <v/>
      </c>
      <c r="I325" t="str">
        <f>IFERROR(VLOOKUP($B325,EmpRecords[#All],7,0),"")</f>
        <v/>
      </c>
      <c r="J325" t="str">
        <f>IFERROR(VLOOKUP($B325,EmpRecords[#All],8,0),"")</f>
        <v/>
      </c>
      <c r="M325" s="15" t="str">
        <f>IFERROR(INDEX('Days Worked In the Year '!$A$2:$R$22,MATCH(Table2[[#This Row],[TID]],'Days Worked In the Year '!$A$2:$A$22,0),MATCH(Table2[[#This Row],[Month]],'Days Worked In the Year '!$A$2:$R$2,0)),"")</f>
        <v/>
      </c>
      <c r="P325">
        <f>IFERROR(Table2[[#This Row],[Rate]]*Table2[[#This Row],[Invoiced Days(T&amp;M only!)]],0)</f>
        <v>0</v>
      </c>
      <c r="Q325">
        <f t="shared" si="5"/>
        <v>0</v>
      </c>
    </row>
    <row r="326" spans="4:17" x14ac:dyDescent="0.25">
      <c r="D326" t="str">
        <f>IFERROR(VLOOKUP($B326,EmpRecords[#All],2,0),"")</f>
        <v/>
      </c>
      <c r="E326" s="16" t="str">
        <f>IFERROR(VLOOKUP($B326,EmpRecords[#All],3,0),"")</f>
        <v/>
      </c>
      <c r="F326" t="str">
        <f>IFERROR(VLOOKUP($B326,EmpRecords[#All],4,0),"")</f>
        <v/>
      </c>
      <c r="G326" t="str">
        <f>IFERROR(VLOOKUP($B326,EmpRecords[#All],5,0),"")</f>
        <v/>
      </c>
      <c r="H326" t="str">
        <f>IFERROR(VLOOKUP($B326,EmpRecords[#All],6,0),"")</f>
        <v/>
      </c>
      <c r="I326" t="str">
        <f>IFERROR(VLOOKUP($B326,EmpRecords[#All],7,0),"")</f>
        <v/>
      </c>
      <c r="J326" t="str">
        <f>IFERROR(VLOOKUP($B326,EmpRecords[#All],8,0),"")</f>
        <v/>
      </c>
      <c r="M326" s="15" t="str">
        <f>IFERROR(INDEX('Days Worked In the Year '!$A$2:$R$22,MATCH(Table2[[#This Row],[TID]],'Days Worked In the Year '!$A$2:$A$22,0),MATCH(Table2[[#This Row],[Month]],'Days Worked In the Year '!$A$2:$R$2,0)),"")</f>
        <v/>
      </c>
      <c r="P326">
        <f>IFERROR(Table2[[#This Row],[Rate]]*Table2[[#This Row],[Invoiced Days(T&amp;M only!)]],0)</f>
        <v>0</v>
      </c>
      <c r="Q326">
        <f t="shared" si="5"/>
        <v>0</v>
      </c>
    </row>
    <row r="327" spans="4:17" x14ac:dyDescent="0.25">
      <c r="D327" t="str">
        <f>IFERROR(VLOOKUP($B327,EmpRecords[#All],2,0),"")</f>
        <v/>
      </c>
      <c r="E327" s="16" t="str">
        <f>IFERROR(VLOOKUP($B327,EmpRecords[#All],3,0),"")</f>
        <v/>
      </c>
      <c r="F327" t="str">
        <f>IFERROR(VLOOKUP($B327,EmpRecords[#All],4,0),"")</f>
        <v/>
      </c>
      <c r="G327" t="str">
        <f>IFERROR(VLOOKUP($B327,EmpRecords[#All],5,0),"")</f>
        <v/>
      </c>
      <c r="H327" t="str">
        <f>IFERROR(VLOOKUP($B327,EmpRecords[#All],6,0),"")</f>
        <v/>
      </c>
      <c r="I327" t="str">
        <f>IFERROR(VLOOKUP($B327,EmpRecords[#All],7,0),"")</f>
        <v/>
      </c>
      <c r="J327" t="str">
        <f>IFERROR(VLOOKUP($B327,EmpRecords[#All],8,0),"")</f>
        <v/>
      </c>
      <c r="M327" s="15" t="str">
        <f>IFERROR(INDEX('Days Worked In the Year '!$A$2:$R$22,MATCH(Table2[[#This Row],[TID]],'Days Worked In the Year '!$A$2:$A$22,0),MATCH(Table2[[#This Row],[Month]],'Days Worked In the Year '!$A$2:$R$2,0)),"")</f>
        <v/>
      </c>
      <c r="P327">
        <f>IFERROR(Table2[[#This Row],[Rate]]*Table2[[#This Row],[Invoiced Days(T&amp;M only!)]],0)</f>
        <v>0</v>
      </c>
      <c r="Q327">
        <f t="shared" si="5"/>
        <v>0</v>
      </c>
    </row>
    <row r="328" spans="4:17" x14ac:dyDescent="0.25">
      <c r="D328" t="str">
        <f>IFERROR(VLOOKUP($B328,EmpRecords[#All],2,0),"")</f>
        <v/>
      </c>
      <c r="E328" s="16" t="str">
        <f>IFERROR(VLOOKUP($B328,EmpRecords[#All],3,0),"")</f>
        <v/>
      </c>
      <c r="F328" t="str">
        <f>IFERROR(VLOOKUP($B328,EmpRecords[#All],4,0),"")</f>
        <v/>
      </c>
      <c r="G328" t="str">
        <f>IFERROR(VLOOKUP($B328,EmpRecords[#All],5,0),"")</f>
        <v/>
      </c>
      <c r="H328" t="str">
        <f>IFERROR(VLOOKUP($B328,EmpRecords[#All],6,0),"")</f>
        <v/>
      </c>
      <c r="I328" t="str">
        <f>IFERROR(VLOOKUP($B328,EmpRecords[#All],7,0),"")</f>
        <v/>
      </c>
      <c r="J328" t="str">
        <f>IFERROR(VLOOKUP($B328,EmpRecords[#All],8,0),"")</f>
        <v/>
      </c>
      <c r="M328" s="15" t="str">
        <f>IFERROR(INDEX('Days Worked In the Year '!$A$2:$R$22,MATCH(Table2[[#This Row],[TID]],'Days Worked In the Year '!$A$2:$A$22,0),MATCH(Table2[[#This Row],[Month]],'Days Worked In the Year '!$A$2:$R$2,0)),"")</f>
        <v/>
      </c>
      <c r="P328">
        <f>IFERROR(Table2[[#This Row],[Rate]]*Table2[[#This Row],[Invoiced Days(T&amp;M only!)]],0)</f>
        <v>0</v>
      </c>
      <c r="Q328">
        <f t="shared" si="5"/>
        <v>0</v>
      </c>
    </row>
    <row r="329" spans="4:17" x14ac:dyDescent="0.25">
      <c r="D329" t="str">
        <f>IFERROR(VLOOKUP($B329,EmpRecords[#All],2,0),"")</f>
        <v/>
      </c>
      <c r="E329" s="16" t="str">
        <f>IFERROR(VLOOKUP($B329,EmpRecords[#All],3,0),"")</f>
        <v/>
      </c>
      <c r="F329" t="str">
        <f>IFERROR(VLOOKUP($B329,EmpRecords[#All],4,0),"")</f>
        <v/>
      </c>
      <c r="G329" t="str">
        <f>IFERROR(VLOOKUP($B329,EmpRecords[#All],5,0),"")</f>
        <v/>
      </c>
      <c r="H329" t="str">
        <f>IFERROR(VLOOKUP($B329,EmpRecords[#All],6,0),"")</f>
        <v/>
      </c>
      <c r="I329" t="str">
        <f>IFERROR(VLOOKUP($B329,EmpRecords[#All],7,0),"")</f>
        <v/>
      </c>
      <c r="J329" t="str">
        <f>IFERROR(VLOOKUP($B329,EmpRecords[#All],8,0),"")</f>
        <v/>
      </c>
      <c r="M329" s="15" t="str">
        <f>IFERROR(INDEX('Days Worked In the Year '!$A$2:$R$22,MATCH(Table2[[#This Row],[TID]],'Days Worked In the Year '!$A$2:$A$22,0),MATCH(Table2[[#This Row],[Month]],'Days Worked In the Year '!$A$2:$R$2,0)),"")</f>
        <v/>
      </c>
      <c r="P329">
        <f>IFERROR(Table2[[#This Row],[Rate]]*Table2[[#This Row],[Invoiced Days(T&amp;M only!)]],0)</f>
        <v>0</v>
      </c>
      <c r="Q329">
        <f t="shared" si="5"/>
        <v>0</v>
      </c>
    </row>
    <row r="330" spans="4:17" x14ac:dyDescent="0.25">
      <c r="D330" t="str">
        <f>IFERROR(VLOOKUP($B330,EmpRecords[#All],2,0),"")</f>
        <v/>
      </c>
      <c r="E330" s="16" t="str">
        <f>IFERROR(VLOOKUP($B330,EmpRecords[#All],3,0),"")</f>
        <v/>
      </c>
      <c r="F330" t="str">
        <f>IFERROR(VLOOKUP($B330,EmpRecords[#All],4,0),"")</f>
        <v/>
      </c>
      <c r="G330" t="str">
        <f>IFERROR(VLOOKUP($B330,EmpRecords[#All],5,0),"")</f>
        <v/>
      </c>
      <c r="H330" t="str">
        <f>IFERROR(VLOOKUP($B330,EmpRecords[#All],6,0),"")</f>
        <v/>
      </c>
      <c r="I330" t="str">
        <f>IFERROR(VLOOKUP($B330,EmpRecords[#All],7,0),"")</f>
        <v/>
      </c>
      <c r="J330" t="str">
        <f>IFERROR(VLOOKUP($B330,EmpRecords[#All],8,0),"")</f>
        <v/>
      </c>
      <c r="M330" s="15" t="str">
        <f>IFERROR(INDEX('Days Worked In the Year '!$A$2:$R$22,MATCH(Table2[[#This Row],[TID]],'Days Worked In the Year '!$A$2:$A$22,0),MATCH(Table2[[#This Row],[Month]],'Days Worked In the Year '!$A$2:$R$2,0)),"")</f>
        <v/>
      </c>
      <c r="P330">
        <f>IFERROR(Table2[[#This Row],[Rate]]*Table2[[#This Row],[Invoiced Days(T&amp;M only!)]],0)</f>
        <v>0</v>
      </c>
      <c r="Q330">
        <f t="shared" si="5"/>
        <v>0</v>
      </c>
    </row>
    <row r="331" spans="4:17" x14ac:dyDescent="0.25">
      <c r="D331" t="str">
        <f>IFERROR(VLOOKUP($B331,EmpRecords[#All],2,0),"")</f>
        <v/>
      </c>
      <c r="E331" s="16" t="str">
        <f>IFERROR(VLOOKUP($B331,EmpRecords[#All],3,0),"")</f>
        <v/>
      </c>
      <c r="F331" t="str">
        <f>IFERROR(VLOOKUP($B331,EmpRecords[#All],4,0),"")</f>
        <v/>
      </c>
      <c r="G331" t="str">
        <f>IFERROR(VLOOKUP($B331,EmpRecords[#All],5,0),"")</f>
        <v/>
      </c>
      <c r="H331" t="str">
        <f>IFERROR(VLOOKUP($B331,EmpRecords[#All],6,0),"")</f>
        <v/>
      </c>
      <c r="I331" t="str">
        <f>IFERROR(VLOOKUP($B331,EmpRecords[#All],7,0),"")</f>
        <v/>
      </c>
      <c r="J331" t="str">
        <f>IFERROR(VLOOKUP($B331,EmpRecords[#All],8,0),"")</f>
        <v/>
      </c>
      <c r="M331" s="15" t="str">
        <f>IFERROR(INDEX('Days Worked In the Year '!$A$2:$R$22,MATCH(Table2[[#This Row],[TID]],'Days Worked In the Year '!$A$2:$A$22,0),MATCH(Table2[[#This Row],[Month]],'Days Worked In the Year '!$A$2:$R$2,0)),"")</f>
        <v/>
      </c>
      <c r="P331">
        <f>IFERROR(Table2[[#This Row],[Rate]]*Table2[[#This Row],[Invoiced Days(T&amp;M only!)]],0)</f>
        <v>0</v>
      </c>
      <c r="Q331">
        <f t="shared" si="5"/>
        <v>0</v>
      </c>
    </row>
    <row r="332" spans="4:17" x14ac:dyDescent="0.25">
      <c r="D332" t="str">
        <f>IFERROR(VLOOKUP($B332,EmpRecords[#All],2,0),"")</f>
        <v/>
      </c>
      <c r="E332" s="16" t="str">
        <f>IFERROR(VLOOKUP($B332,EmpRecords[#All],3,0),"")</f>
        <v/>
      </c>
      <c r="F332" t="str">
        <f>IFERROR(VLOOKUP($B332,EmpRecords[#All],4,0),"")</f>
        <v/>
      </c>
      <c r="G332" t="str">
        <f>IFERROR(VLOOKUP($B332,EmpRecords[#All],5,0),"")</f>
        <v/>
      </c>
      <c r="H332" t="str">
        <f>IFERROR(VLOOKUP($B332,EmpRecords[#All],6,0),"")</f>
        <v/>
      </c>
      <c r="I332" t="str">
        <f>IFERROR(VLOOKUP($B332,EmpRecords[#All],7,0),"")</f>
        <v/>
      </c>
      <c r="J332" t="str">
        <f>IFERROR(VLOOKUP($B332,EmpRecords[#All],8,0),"")</f>
        <v/>
      </c>
      <c r="M332" s="15" t="str">
        <f>IFERROR(INDEX('Days Worked In the Year '!$A$2:$R$22,MATCH(Table2[[#This Row],[TID]],'Days Worked In the Year '!$A$2:$A$22,0),MATCH(Table2[[#This Row],[Month]],'Days Worked In the Year '!$A$2:$R$2,0)),"")</f>
        <v/>
      </c>
      <c r="P332">
        <f>IFERROR(Table2[[#This Row],[Rate]]*Table2[[#This Row],[Invoiced Days(T&amp;M only!)]],0)</f>
        <v>0</v>
      </c>
      <c r="Q332">
        <f t="shared" si="5"/>
        <v>0</v>
      </c>
    </row>
    <row r="333" spans="4:17" x14ac:dyDescent="0.25">
      <c r="D333" t="str">
        <f>IFERROR(VLOOKUP($B333,EmpRecords[#All],2,0),"")</f>
        <v/>
      </c>
      <c r="E333" s="16" t="str">
        <f>IFERROR(VLOOKUP($B333,EmpRecords[#All],3,0),"")</f>
        <v/>
      </c>
      <c r="F333" t="str">
        <f>IFERROR(VLOOKUP($B333,EmpRecords[#All],4,0),"")</f>
        <v/>
      </c>
      <c r="G333" t="str">
        <f>IFERROR(VLOOKUP($B333,EmpRecords[#All],5,0),"")</f>
        <v/>
      </c>
      <c r="H333" t="str">
        <f>IFERROR(VLOOKUP($B333,EmpRecords[#All],6,0),"")</f>
        <v/>
      </c>
      <c r="I333" t="str">
        <f>IFERROR(VLOOKUP($B333,EmpRecords[#All],7,0),"")</f>
        <v/>
      </c>
      <c r="J333" t="str">
        <f>IFERROR(VLOOKUP($B333,EmpRecords[#All],8,0),"")</f>
        <v/>
      </c>
      <c r="M333" s="15" t="str">
        <f>IFERROR(INDEX('Days Worked In the Year '!$A$2:$R$22,MATCH(Table2[[#This Row],[TID]],'Days Worked In the Year '!$A$2:$A$22,0),MATCH(Table2[[#This Row],[Month]],'Days Worked In the Year '!$A$2:$R$2,0)),"")</f>
        <v/>
      </c>
      <c r="P333">
        <f>IFERROR(Table2[[#This Row],[Rate]]*Table2[[#This Row],[Invoiced Days(T&amp;M only!)]],0)</f>
        <v>0</v>
      </c>
      <c r="Q333">
        <f t="shared" si="5"/>
        <v>0</v>
      </c>
    </row>
    <row r="334" spans="4:17" x14ac:dyDescent="0.25">
      <c r="D334" t="str">
        <f>IFERROR(VLOOKUP($B334,EmpRecords[#All],2,0),"")</f>
        <v/>
      </c>
      <c r="E334" s="16" t="str">
        <f>IFERROR(VLOOKUP($B334,EmpRecords[#All],3,0),"")</f>
        <v/>
      </c>
      <c r="F334" t="str">
        <f>IFERROR(VLOOKUP($B334,EmpRecords[#All],4,0),"")</f>
        <v/>
      </c>
      <c r="G334" t="str">
        <f>IFERROR(VLOOKUP($B334,EmpRecords[#All],5,0),"")</f>
        <v/>
      </c>
      <c r="H334" t="str">
        <f>IFERROR(VLOOKUP($B334,EmpRecords[#All],6,0),"")</f>
        <v/>
      </c>
      <c r="I334" t="str">
        <f>IFERROR(VLOOKUP($B334,EmpRecords[#All],7,0),"")</f>
        <v/>
      </c>
      <c r="J334" t="str">
        <f>IFERROR(VLOOKUP($B334,EmpRecords[#All],8,0),"")</f>
        <v/>
      </c>
      <c r="M334" s="15" t="str">
        <f>IFERROR(INDEX('Days Worked In the Year '!$A$2:$R$22,MATCH(Table2[[#This Row],[TID]],'Days Worked In the Year '!$A$2:$A$22,0),MATCH(Table2[[#This Row],[Month]],'Days Worked In the Year '!$A$2:$R$2,0)),"")</f>
        <v/>
      </c>
      <c r="P334">
        <f>IFERROR(Table2[[#This Row],[Rate]]*Table2[[#This Row],[Invoiced Days(T&amp;M only!)]],0)</f>
        <v>0</v>
      </c>
      <c r="Q334">
        <f t="shared" si="5"/>
        <v>0</v>
      </c>
    </row>
    <row r="335" spans="4:17" x14ac:dyDescent="0.25">
      <c r="D335" t="str">
        <f>IFERROR(VLOOKUP($B335,EmpRecords[#All],2,0),"")</f>
        <v/>
      </c>
      <c r="E335" s="16" t="str">
        <f>IFERROR(VLOOKUP($B335,EmpRecords[#All],3,0),"")</f>
        <v/>
      </c>
      <c r="F335" t="str">
        <f>IFERROR(VLOOKUP($B335,EmpRecords[#All],4,0),"")</f>
        <v/>
      </c>
      <c r="G335" t="str">
        <f>IFERROR(VLOOKUP($B335,EmpRecords[#All],5,0),"")</f>
        <v/>
      </c>
      <c r="H335" t="str">
        <f>IFERROR(VLOOKUP($B335,EmpRecords[#All],6,0),"")</f>
        <v/>
      </c>
      <c r="I335" t="str">
        <f>IFERROR(VLOOKUP($B335,EmpRecords[#All],7,0),"")</f>
        <v/>
      </c>
      <c r="J335" t="str">
        <f>IFERROR(VLOOKUP($B335,EmpRecords[#All],8,0),"")</f>
        <v/>
      </c>
      <c r="M335" s="15" t="str">
        <f>IFERROR(INDEX('Days Worked In the Year '!$A$2:$R$22,MATCH(Table2[[#This Row],[TID]],'Days Worked In the Year '!$A$2:$A$22,0),MATCH(Table2[[#This Row],[Month]],'Days Worked In the Year '!$A$2:$R$2,0)),"")</f>
        <v/>
      </c>
      <c r="P335">
        <f>IFERROR(Table2[[#This Row],[Rate]]*Table2[[#This Row],[Invoiced Days(T&amp;M only!)]],0)</f>
        <v>0</v>
      </c>
      <c r="Q335">
        <f t="shared" si="5"/>
        <v>0</v>
      </c>
    </row>
    <row r="336" spans="4:17" x14ac:dyDescent="0.25">
      <c r="D336" t="str">
        <f>IFERROR(VLOOKUP($B336,EmpRecords[#All],2,0),"")</f>
        <v/>
      </c>
      <c r="E336" s="16" t="str">
        <f>IFERROR(VLOOKUP($B336,EmpRecords[#All],3,0),"")</f>
        <v/>
      </c>
      <c r="F336" t="str">
        <f>IFERROR(VLOOKUP($B336,EmpRecords[#All],4,0),"")</f>
        <v/>
      </c>
      <c r="G336" t="str">
        <f>IFERROR(VLOOKUP($B336,EmpRecords[#All],5,0),"")</f>
        <v/>
      </c>
      <c r="H336" t="str">
        <f>IFERROR(VLOOKUP($B336,EmpRecords[#All],6,0),"")</f>
        <v/>
      </c>
      <c r="I336" t="str">
        <f>IFERROR(VLOOKUP($B336,EmpRecords[#All],7,0),"")</f>
        <v/>
      </c>
      <c r="J336" t="str">
        <f>IFERROR(VLOOKUP($B336,EmpRecords[#All],8,0),"")</f>
        <v/>
      </c>
      <c r="M336" s="15" t="str">
        <f>IFERROR(INDEX('Days Worked In the Year '!$A$2:$R$22,MATCH(Table2[[#This Row],[TID]],'Days Worked In the Year '!$A$2:$A$22,0),MATCH(Table2[[#This Row],[Month]],'Days Worked In the Year '!$A$2:$R$2,0)),"")</f>
        <v/>
      </c>
      <c r="P336">
        <f>IFERROR(Table2[[#This Row],[Rate]]*Table2[[#This Row],[Invoiced Days(T&amp;M only!)]],0)</f>
        <v>0</v>
      </c>
      <c r="Q336">
        <f t="shared" si="5"/>
        <v>0</v>
      </c>
    </row>
    <row r="337" spans="4:17" x14ac:dyDescent="0.25">
      <c r="D337" t="str">
        <f>IFERROR(VLOOKUP($B337,EmpRecords[#All],2,0),"")</f>
        <v/>
      </c>
      <c r="E337" s="16" t="str">
        <f>IFERROR(VLOOKUP($B337,EmpRecords[#All],3,0),"")</f>
        <v/>
      </c>
      <c r="F337" t="str">
        <f>IFERROR(VLOOKUP($B337,EmpRecords[#All],4,0),"")</f>
        <v/>
      </c>
      <c r="G337" t="str">
        <f>IFERROR(VLOOKUP($B337,EmpRecords[#All],5,0),"")</f>
        <v/>
      </c>
      <c r="H337" t="str">
        <f>IFERROR(VLOOKUP($B337,EmpRecords[#All],6,0),"")</f>
        <v/>
      </c>
      <c r="I337" t="str">
        <f>IFERROR(VLOOKUP($B337,EmpRecords[#All],7,0),"")</f>
        <v/>
      </c>
      <c r="J337" t="str">
        <f>IFERROR(VLOOKUP($B337,EmpRecords[#All],8,0),"")</f>
        <v/>
      </c>
      <c r="M337" s="15" t="str">
        <f>IFERROR(INDEX('Days Worked In the Year '!$A$2:$R$22,MATCH(Table2[[#This Row],[TID]],'Days Worked In the Year '!$A$2:$A$22,0),MATCH(Table2[[#This Row],[Month]],'Days Worked In the Year '!$A$2:$R$2,0)),"")</f>
        <v/>
      </c>
      <c r="P337">
        <f>IFERROR(Table2[[#This Row],[Rate]]*Table2[[#This Row],[Invoiced Days(T&amp;M only!)]],0)</f>
        <v>0</v>
      </c>
      <c r="Q337">
        <f t="shared" si="5"/>
        <v>0</v>
      </c>
    </row>
    <row r="338" spans="4:17" x14ac:dyDescent="0.25">
      <c r="D338" t="str">
        <f>IFERROR(VLOOKUP($B338,EmpRecords[#All],2,0),"")</f>
        <v/>
      </c>
      <c r="E338" s="16" t="str">
        <f>IFERROR(VLOOKUP($B338,EmpRecords[#All],3,0),"")</f>
        <v/>
      </c>
      <c r="F338" t="str">
        <f>IFERROR(VLOOKUP($B338,EmpRecords[#All],4,0),"")</f>
        <v/>
      </c>
      <c r="G338" t="str">
        <f>IFERROR(VLOOKUP($B338,EmpRecords[#All],5,0),"")</f>
        <v/>
      </c>
      <c r="H338" t="str">
        <f>IFERROR(VLOOKUP($B338,EmpRecords[#All],6,0),"")</f>
        <v/>
      </c>
      <c r="I338" t="str">
        <f>IFERROR(VLOOKUP($B338,EmpRecords[#All],7,0),"")</f>
        <v/>
      </c>
      <c r="J338" t="str">
        <f>IFERROR(VLOOKUP($B338,EmpRecords[#All],8,0),"")</f>
        <v/>
      </c>
      <c r="M338" s="15" t="str">
        <f>IFERROR(INDEX('Days Worked In the Year '!$A$2:$R$22,MATCH(Table2[[#This Row],[TID]],'Days Worked In the Year '!$A$2:$A$22,0),MATCH(Table2[[#This Row],[Month]],'Days Worked In the Year '!$A$2:$R$2,0)),"")</f>
        <v/>
      </c>
      <c r="P338">
        <f>IFERROR(Table2[[#This Row],[Rate]]*Table2[[#This Row],[Invoiced Days(T&amp;M only!)]],0)</f>
        <v>0</v>
      </c>
      <c r="Q338">
        <f t="shared" si="5"/>
        <v>0</v>
      </c>
    </row>
    <row r="339" spans="4:17" x14ac:dyDescent="0.25">
      <c r="D339" t="str">
        <f>IFERROR(VLOOKUP($B339,EmpRecords[#All],2,0),"")</f>
        <v/>
      </c>
      <c r="E339" s="16" t="str">
        <f>IFERROR(VLOOKUP($B339,EmpRecords[#All],3,0),"")</f>
        <v/>
      </c>
      <c r="F339" t="str">
        <f>IFERROR(VLOOKUP($B339,EmpRecords[#All],4,0),"")</f>
        <v/>
      </c>
      <c r="G339" t="str">
        <f>IFERROR(VLOOKUP($B339,EmpRecords[#All],5,0),"")</f>
        <v/>
      </c>
      <c r="H339" t="str">
        <f>IFERROR(VLOOKUP($B339,EmpRecords[#All],6,0),"")</f>
        <v/>
      </c>
      <c r="I339" t="str">
        <f>IFERROR(VLOOKUP($B339,EmpRecords[#All],7,0),"")</f>
        <v/>
      </c>
      <c r="J339" t="str">
        <f>IFERROR(VLOOKUP($B339,EmpRecords[#All],8,0),"")</f>
        <v/>
      </c>
      <c r="M339" s="15" t="str">
        <f>IFERROR(INDEX('Days Worked In the Year '!$A$2:$R$22,MATCH(Table2[[#This Row],[TID]],'Days Worked In the Year '!$A$2:$A$22,0),MATCH(Table2[[#This Row],[Month]],'Days Worked In the Year '!$A$2:$R$2,0)),"")</f>
        <v/>
      </c>
      <c r="P339">
        <f>IFERROR(Table2[[#This Row],[Rate]]*Table2[[#This Row],[Invoiced Days(T&amp;M only!)]],0)</f>
        <v>0</v>
      </c>
      <c r="Q339">
        <f t="shared" si="5"/>
        <v>0</v>
      </c>
    </row>
    <row r="340" spans="4:17" x14ac:dyDescent="0.25">
      <c r="D340" t="str">
        <f>IFERROR(VLOOKUP($B340,EmpRecords[#All],2,0),"")</f>
        <v/>
      </c>
      <c r="E340" s="16" t="str">
        <f>IFERROR(VLOOKUP($B340,EmpRecords[#All],3,0),"")</f>
        <v/>
      </c>
      <c r="F340" t="str">
        <f>IFERROR(VLOOKUP($B340,EmpRecords[#All],4,0),"")</f>
        <v/>
      </c>
      <c r="G340" t="str">
        <f>IFERROR(VLOOKUP($B340,EmpRecords[#All],5,0),"")</f>
        <v/>
      </c>
      <c r="H340" t="str">
        <f>IFERROR(VLOOKUP($B340,EmpRecords[#All],6,0),"")</f>
        <v/>
      </c>
      <c r="I340" t="str">
        <f>IFERROR(VLOOKUP($B340,EmpRecords[#All],7,0),"")</f>
        <v/>
      </c>
      <c r="J340" t="str">
        <f>IFERROR(VLOOKUP($B340,EmpRecords[#All],8,0),"")</f>
        <v/>
      </c>
      <c r="M340" s="15" t="str">
        <f>IFERROR(INDEX('Days Worked In the Year '!$A$2:$R$22,MATCH(Table2[[#This Row],[TID]],'Days Worked In the Year '!$A$2:$A$22,0),MATCH(Table2[[#This Row],[Month]],'Days Worked In the Year '!$A$2:$R$2,0)),"")</f>
        <v/>
      </c>
      <c r="P340">
        <f>IFERROR(Table2[[#This Row],[Rate]]*Table2[[#This Row],[Invoiced Days(T&amp;M only!)]],0)</f>
        <v>0</v>
      </c>
      <c r="Q340">
        <f t="shared" si="5"/>
        <v>0</v>
      </c>
    </row>
    <row r="341" spans="4:17" x14ac:dyDescent="0.25">
      <c r="D341" t="str">
        <f>IFERROR(VLOOKUP($B341,EmpRecords[#All],2,0),"")</f>
        <v/>
      </c>
      <c r="E341" s="16" t="str">
        <f>IFERROR(VLOOKUP($B341,EmpRecords[#All],3,0),"")</f>
        <v/>
      </c>
      <c r="F341" t="str">
        <f>IFERROR(VLOOKUP($B341,EmpRecords[#All],4,0),"")</f>
        <v/>
      </c>
      <c r="G341" t="str">
        <f>IFERROR(VLOOKUP($B341,EmpRecords[#All],5,0),"")</f>
        <v/>
      </c>
      <c r="H341" t="str">
        <f>IFERROR(VLOOKUP($B341,EmpRecords[#All],6,0),"")</f>
        <v/>
      </c>
      <c r="I341" t="str">
        <f>IFERROR(VLOOKUP($B341,EmpRecords[#All],7,0),"")</f>
        <v/>
      </c>
      <c r="J341" t="str">
        <f>IFERROR(VLOOKUP($B341,EmpRecords[#All],8,0),"")</f>
        <v/>
      </c>
      <c r="M341" s="15" t="str">
        <f>IFERROR(INDEX('Days Worked In the Year '!$A$2:$R$22,MATCH(Table2[[#This Row],[TID]],'Days Worked In the Year '!$A$2:$A$22,0),MATCH(Table2[[#This Row],[Month]],'Days Worked In the Year '!$A$2:$R$2,0)),"")</f>
        <v/>
      </c>
      <c r="P341">
        <f>IFERROR(Table2[[#This Row],[Rate]]*Table2[[#This Row],[Invoiced Days(T&amp;M only!)]],0)</f>
        <v>0</v>
      </c>
      <c r="Q341">
        <f t="shared" si="5"/>
        <v>0</v>
      </c>
    </row>
    <row r="342" spans="4:17" x14ac:dyDescent="0.25">
      <c r="D342" t="str">
        <f>IFERROR(VLOOKUP($B342,EmpRecords[#All],2,0),"")</f>
        <v/>
      </c>
      <c r="E342" s="16" t="str">
        <f>IFERROR(VLOOKUP($B342,EmpRecords[#All],3,0),"")</f>
        <v/>
      </c>
      <c r="F342" t="str">
        <f>IFERROR(VLOOKUP($B342,EmpRecords[#All],4,0),"")</f>
        <v/>
      </c>
      <c r="G342" t="str">
        <f>IFERROR(VLOOKUP($B342,EmpRecords[#All],5,0),"")</f>
        <v/>
      </c>
      <c r="H342" t="str">
        <f>IFERROR(VLOOKUP($B342,EmpRecords[#All],6,0),"")</f>
        <v/>
      </c>
      <c r="I342" t="str">
        <f>IFERROR(VLOOKUP($B342,EmpRecords[#All],7,0),"")</f>
        <v/>
      </c>
      <c r="J342" t="str">
        <f>IFERROR(VLOOKUP($B342,EmpRecords[#All],8,0),"")</f>
        <v/>
      </c>
      <c r="M342" s="15" t="str">
        <f>IFERROR(INDEX('Days Worked In the Year '!$A$2:$R$22,MATCH(Table2[[#This Row],[TID]],'Days Worked In the Year '!$A$2:$A$22,0),MATCH(Table2[[#This Row],[Month]],'Days Worked In the Year '!$A$2:$R$2,0)),"")</f>
        <v/>
      </c>
      <c r="P342">
        <f>IFERROR(Table2[[#This Row],[Rate]]*Table2[[#This Row],[Invoiced Days(T&amp;M only!)]],0)</f>
        <v>0</v>
      </c>
      <c r="Q342">
        <f t="shared" si="5"/>
        <v>0</v>
      </c>
    </row>
    <row r="343" spans="4:17" x14ac:dyDescent="0.25">
      <c r="D343" t="str">
        <f>IFERROR(VLOOKUP($B343,EmpRecords[#All],2,0),"")</f>
        <v/>
      </c>
      <c r="E343" s="16" t="str">
        <f>IFERROR(VLOOKUP($B343,EmpRecords[#All],3,0),"")</f>
        <v/>
      </c>
      <c r="F343" t="str">
        <f>IFERROR(VLOOKUP($B343,EmpRecords[#All],4,0),"")</f>
        <v/>
      </c>
      <c r="G343" t="str">
        <f>IFERROR(VLOOKUP($B343,EmpRecords[#All],5,0),"")</f>
        <v/>
      </c>
      <c r="H343" t="str">
        <f>IFERROR(VLOOKUP($B343,EmpRecords[#All],6,0),"")</f>
        <v/>
      </c>
      <c r="I343" t="str">
        <f>IFERROR(VLOOKUP($B343,EmpRecords[#All],7,0),"")</f>
        <v/>
      </c>
      <c r="J343" t="str">
        <f>IFERROR(VLOOKUP($B343,EmpRecords[#All],8,0),"")</f>
        <v/>
      </c>
      <c r="M343" s="15" t="str">
        <f>IFERROR(INDEX('Days Worked In the Year '!$A$2:$R$22,MATCH(Table2[[#This Row],[TID]],'Days Worked In the Year '!$A$2:$A$22,0),MATCH(Table2[[#This Row],[Month]],'Days Worked In the Year '!$A$2:$R$2,0)),"")</f>
        <v/>
      </c>
      <c r="P343">
        <f>IFERROR(Table2[[#This Row],[Rate]]*Table2[[#This Row],[Invoiced Days(T&amp;M only!)]],0)</f>
        <v>0</v>
      </c>
      <c r="Q343">
        <f t="shared" si="5"/>
        <v>0</v>
      </c>
    </row>
    <row r="344" spans="4:17" x14ac:dyDescent="0.25">
      <c r="D344" t="str">
        <f>IFERROR(VLOOKUP($B344,EmpRecords[#All],2,0),"")</f>
        <v/>
      </c>
      <c r="E344" s="16" t="str">
        <f>IFERROR(VLOOKUP($B344,EmpRecords[#All],3,0),"")</f>
        <v/>
      </c>
      <c r="F344" t="str">
        <f>IFERROR(VLOOKUP($B344,EmpRecords[#All],4,0),"")</f>
        <v/>
      </c>
      <c r="G344" t="str">
        <f>IFERROR(VLOOKUP($B344,EmpRecords[#All],5,0),"")</f>
        <v/>
      </c>
      <c r="H344" t="str">
        <f>IFERROR(VLOOKUP($B344,EmpRecords[#All],6,0),"")</f>
        <v/>
      </c>
      <c r="I344" t="str">
        <f>IFERROR(VLOOKUP($B344,EmpRecords[#All],7,0),"")</f>
        <v/>
      </c>
      <c r="J344" t="str">
        <f>IFERROR(VLOOKUP($B344,EmpRecords[#All],8,0),"")</f>
        <v/>
      </c>
      <c r="M344" s="15" t="str">
        <f>IFERROR(INDEX('Days Worked In the Year '!$A$2:$R$22,MATCH(Table2[[#This Row],[TID]],'Days Worked In the Year '!$A$2:$A$22,0),MATCH(Table2[[#This Row],[Month]],'Days Worked In the Year '!$A$2:$R$2,0)),"")</f>
        <v/>
      </c>
      <c r="P344">
        <f>IFERROR(Table2[[#This Row],[Rate]]*Table2[[#This Row],[Invoiced Days(T&amp;M only!)]],0)</f>
        <v>0</v>
      </c>
      <c r="Q344">
        <f t="shared" si="5"/>
        <v>0</v>
      </c>
    </row>
    <row r="345" spans="4:17" x14ac:dyDescent="0.25">
      <c r="D345" t="str">
        <f>IFERROR(VLOOKUP($B345,EmpRecords[#All],2,0),"")</f>
        <v/>
      </c>
      <c r="E345" s="16" t="str">
        <f>IFERROR(VLOOKUP($B345,EmpRecords[#All],3,0),"")</f>
        <v/>
      </c>
      <c r="F345" t="str">
        <f>IFERROR(VLOOKUP($B345,EmpRecords[#All],4,0),"")</f>
        <v/>
      </c>
      <c r="G345" t="str">
        <f>IFERROR(VLOOKUP($B345,EmpRecords[#All],5,0),"")</f>
        <v/>
      </c>
      <c r="H345" t="str">
        <f>IFERROR(VLOOKUP($B345,EmpRecords[#All],6,0),"")</f>
        <v/>
      </c>
      <c r="I345" t="str">
        <f>IFERROR(VLOOKUP($B345,EmpRecords[#All],7,0),"")</f>
        <v/>
      </c>
      <c r="J345" t="str">
        <f>IFERROR(VLOOKUP($B345,EmpRecords[#All],8,0),"")</f>
        <v/>
      </c>
      <c r="M345" s="15" t="str">
        <f>IFERROR(INDEX('Days Worked In the Year '!$A$2:$R$22,MATCH(Table2[[#This Row],[TID]],'Days Worked In the Year '!$A$2:$A$22,0),MATCH(Table2[[#This Row],[Month]],'Days Worked In the Year '!$A$2:$R$2,0)),"")</f>
        <v/>
      </c>
      <c r="P345">
        <f>IFERROR(Table2[[#This Row],[Rate]]*Table2[[#This Row],[Invoiced Days(T&amp;M only!)]],0)</f>
        <v>0</v>
      </c>
      <c r="Q345">
        <f t="shared" si="5"/>
        <v>0</v>
      </c>
    </row>
    <row r="346" spans="4:17" x14ac:dyDescent="0.25">
      <c r="D346" t="str">
        <f>IFERROR(VLOOKUP($B346,EmpRecords[#All],2,0),"")</f>
        <v/>
      </c>
      <c r="E346" s="16" t="str">
        <f>IFERROR(VLOOKUP($B346,EmpRecords[#All],3,0),"")</f>
        <v/>
      </c>
      <c r="F346" t="str">
        <f>IFERROR(VLOOKUP($B346,EmpRecords[#All],4,0),"")</f>
        <v/>
      </c>
      <c r="G346" t="str">
        <f>IFERROR(VLOOKUP($B346,EmpRecords[#All],5,0),"")</f>
        <v/>
      </c>
      <c r="H346" t="str">
        <f>IFERROR(VLOOKUP($B346,EmpRecords[#All],6,0),"")</f>
        <v/>
      </c>
      <c r="I346" t="str">
        <f>IFERROR(VLOOKUP($B346,EmpRecords[#All],7,0),"")</f>
        <v/>
      </c>
      <c r="J346" t="str">
        <f>IFERROR(VLOOKUP($B346,EmpRecords[#All],8,0),"")</f>
        <v/>
      </c>
      <c r="M346" s="15" t="str">
        <f>IFERROR(INDEX('Days Worked In the Year '!$A$2:$R$22,MATCH(Table2[[#This Row],[TID]],'Days Worked In the Year '!$A$2:$A$22,0),MATCH(Table2[[#This Row],[Month]],'Days Worked In the Year '!$A$2:$R$2,0)),"")</f>
        <v/>
      </c>
      <c r="P346">
        <f>IFERROR(Table2[[#This Row],[Rate]]*Table2[[#This Row],[Invoiced Days(T&amp;M only!)]],0)</f>
        <v>0</v>
      </c>
      <c r="Q346">
        <f t="shared" si="5"/>
        <v>0</v>
      </c>
    </row>
    <row r="347" spans="4:17" x14ac:dyDescent="0.25">
      <c r="D347" t="str">
        <f>IFERROR(VLOOKUP($B347,EmpRecords[#All],2,0),"")</f>
        <v/>
      </c>
      <c r="E347" s="16" t="str">
        <f>IFERROR(VLOOKUP($B347,EmpRecords[#All],3,0),"")</f>
        <v/>
      </c>
      <c r="F347" t="str">
        <f>IFERROR(VLOOKUP($B347,EmpRecords[#All],4,0),"")</f>
        <v/>
      </c>
      <c r="G347" t="str">
        <f>IFERROR(VLOOKUP($B347,EmpRecords[#All],5,0),"")</f>
        <v/>
      </c>
      <c r="H347" t="str">
        <f>IFERROR(VLOOKUP($B347,EmpRecords[#All],6,0),"")</f>
        <v/>
      </c>
      <c r="I347" t="str">
        <f>IFERROR(VLOOKUP($B347,EmpRecords[#All],7,0),"")</f>
        <v/>
      </c>
      <c r="J347" t="str">
        <f>IFERROR(VLOOKUP($B347,EmpRecords[#All],8,0),"")</f>
        <v/>
      </c>
      <c r="M347" s="15" t="str">
        <f>IFERROR(INDEX('Days Worked In the Year '!$A$2:$R$22,MATCH(Table2[[#This Row],[TID]],'Days Worked In the Year '!$A$2:$A$22,0),MATCH(Table2[[#This Row],[Month]],'Days Worked In the Year '!$A$2:$R$2,0)),"")</f>
        <v/>
      </c>
      <c r="P347">
        <f>IFERROR(Table2[[#This Row],[Rate]]*Table2[[#This Row],[Invoiced Days(T&amp;M only!)]],0)</f>
        <v>0</v>
      </c>
      <c r="Q347">
        <f t="shared" si="5"/>
        <v>0</v>
      </c>
    </row>
    <row r="348" spans="4:17" x14ac:dyDescent="0.25">
      <c r="D348" t="str">
        <f>IFERROR(VLOOKUP($B348,EmpRecords[#All],2,0),"")</f>
        <v/>
      </c>
      <c r="E348" s="16" t="str">
        <f>IFERROR(VLOOKUP($B348,EmpRecords[#All],3,0),"")</f>
        <v/>
      </c>
      <c r="F348" t="str">
        <f>IFERROR(VLOOKUP($B348,EmpRecords[#All],4,0),"")</f>
        <v/>
      </c>
      <c r="G348" t="str">
        <f>IFERROR(VLOOKUP($B348,EmpRecords[#All],5,0),"")</f>
        <v/>
      </c>
      <c r="H348" t="str">
        <f>IFERROR(VLOOKUP($B348,EmpRecords[#All],6,0),"")</f>
        <v/>
      </c>
      <c r="I348" t="str">
        <f>IFERROR(VLOOKUP($B348,EmpRecords[#All],7,0),"")</f>
        <v/>
      </c>
      <c r="J348" t="str">
        <f>IFERROR(VLOOKUP($B348,EmpRecords[#All],8,0),"")</f>
        <v/>
      </c>
      <c r="M348" s="15" t="str">
        <f>IFERROR(INDEX('Days Worked In the Year '!$A$2:$R$22,MATCH(Table2[[#This Row],[TID]],'Days Worked In the Year '!$A$2:$A$22,0),MATCH(Table2[[#This Row],[Month]],'Days Worked In the Year '!$A$2:$R$2,0)),"")</f>
        <v/>
      </c>
      <c r="P348">
        <f>IFERROR(Table2[[#This Row],[Rate]]*Table2[[#This Row],[Invoiced Days(T&amp;M only!)]],0)</f>
        <v>0</v>
      </c>
      <c r="Q348">
        <f t="shared" si="5"/>
        <v>0</v>
      </c>
    </row>
    <row r="349" spans="4:17" x14ac:dyDescent="0.25">
      <c r="D349" t="str">
        <f>IFERROR(VLOOKUP($B349,EmpRecords[#All],2,0),"")</f>
        <v/>
      </c>
      <c r="E349" s="16" t="str">
        <f>IFERROR(VLOOKUP($B349,EmpRecords[#All],3,0),"")</f>
        <v/>
      </c>
      <c r="F349" t="str">
        <f>IFERROR(VLOOKUP($B349,EmpRecords[#All],4,0),"")</f>
        <v/>
      </c>
      <c r="G349" t="str">
        <f>IFERROR(VLOOKUP($B349,EmpRecords[#All],5,0),"")</f>
        <v/>
      </c>
      <c r="H349" t="str">
        <f>IFERROR(VLOOKUP($B349,EmpRecords[#All],6,0),"")</f>
        <v/>
      </c>
      <c r="I349" t="str">
        <f>IFERROR(VLOOKUP($B349,EmpRecords[#All],7,0),"")</f>
        <v/>
      </c>
      <c r="J349" t="str">
        <f>IFERROR(VLOOKUP($B349,EmpRecords[#All],8,0),"")</f>
        <v/>
      </c>
      <c r="M349" s="15" t="str">
        <f>IFERROR(INDEX('Days Worked In the Year '!$A$2:$R$22,MATCH(Table2[[#This Row],[TID]],'Days Worked In the Year '!$A$2:$A$22,0),MATCH(Table2[[#This Row],[Month]],'Days Worked In the Year '!$A$2:$R$2,0)),"")</f>
        <v/>
      </c>
      <c r="P349">
        <f>IFERROR(Table2[[#This Row],[Rate]]*Table2[[#This Row],[Invoiced Days(T&amp;M only!)]],0)</f>
        <v>0</v>
      </c>
      <c r="Q349">
        <f t="shared" si="5"/>
        <v>0</v>
      </c>
    </row>
    <row r="350" spans="4:17" x14ac:dyDescent="0.25">
      <c r="D350" t="str">
        <f>IFERROR(VLOOKUP($B350,EmpRecords[#All],2,0),"")</f>
        <v/>
      </c>
      <c r="E350" s="16" t="str">
        <f>IFERROR(VLOOKUP($B350,EmpRecords[#All],3,0),"")</f>
        <v/>
      </c>
      <c r="F350" t="str">
        <f>IFERROR(VLOOKUP($B350,EmpRecords[#All],4,0),"")</f>
        <v/>
      </c>
      <c r="G350" t="str">
        <f>IFERROR(VLOOKUP($B350,EmpRecords[#All],5,0),"")</f>
        <v/>
      </c>
      <c r="H350" t="str">
        <f>IFERROR(VLOOKUP($B350,EmpRecords[#All],6,0),"")</f>
        <v/>
      </c>
      <c r="I350" t="str">
        <f>IFERROR(VLOOKUP($B350,EmpRecords[#All],7,0),"")</f>
        <v/>
      </c>
      <c r="J350" t="str">
        <f>IFERROR(VLOOKUP($B350,EmpRecords[#All],8,0),"")</f>
        <v/>
      </c>
      <c r="M350" s="15" t="str">
        <f>IFERROR(INDEX('Days Worked In the Year '!$A$2:$R$22,MATCH(Table2[[#This Row],[TID]],'Days Worked In the Year '!$A$2:$A$22,0),MATCH(Table2[[#This Row],[Month]],'Days Worked In the Year '!$A$2:$R$2,0)),"")</f>
        <v/>
      </c>
      <c r="P350">
        <f>IFERROR(Table2[[#This Row],[Rate]]*Table2[[#This Row],[Invoiced Days(T&amp;M only!)]],0)</f>
        <v>0</v>
      </c>
      <c r="Q350">
        <f t="shared" si="5"/>
        <v>0</v>
      </c>
    </row>
    <row r="351" spans="4:17" x14ac:dyDescent="0.25">
      <c r="D351" t="str">
        <f>IFERROR(VLOOKUP($B351,EmpRecords[#All],2,0),"")</f>
        <v/>
      </c>
      <c r="E351" s="16" t="str">
        <f>IFERROR(VLOOKUP($B351,EmpRecords[#All],3,0),"")</f>
        <v/>
      </c>
      <c r="F351" t="str">
        <f>IFERROR(VLOOKUP($B351,EmpRecords[#All],4,0),"")</f>
        <v/>
      </c>
      <c r="G351" t="str">
        <f>IFERROR(VLOOKUP($B351,EmpRecords[#All],5,0),"")</f>
        <v/>
      </c>
      <c r="H351" t="str">
        <f>IFERROR(VLOOKUP($B351,EmpRecords[#All],6,0),"")</f>
        <v/>
      </c>
      <c r="I351" t="str">
        <f>IFERROR(VLOOKUP($B351,EmpRecords[#All],7,0),"")</f>
        <v/>
      </c>
      <c r="J351" t="str">
        <f>IFERROR(VLOOKUP($B351,EmpRecords[#All],8,0),"")</f>
        <v/>
      </c>
      <c r="M351" s="15" t="str">
        <f>IFERROR(INDEX('Days Worked In the Year '!$A$2:$R$22,MATCH(Table2[[#This Row],[TID]],'Days Worked In the Year '!$A$2:$A$22,0),MATCH(Table2[[#This Row],[Month]],'Days Worked In the Year '!$A$2:$R$2,0)),"")</f>
        <v/>
      </c>
      <c r="P351">
        <f>IFERROR(Table2[[#This Row],[Rate]]*Table2[[#This Row],[Invoiced Days(T&amp;M only!)]],0)</f>
        <v>0</v>
      </c>
      <c r="Q351">
        <f t="shared" si="5"/>
        <v>0</v>
      </c>
    </row>
    <row r="352" spans="4:17" x14ac:dyDescent="0.25">
      <c r="D352" t="str">
        <f>IFERROR(VLOOKUP($B352,EmpRecords[#All],2,0),"")</f>
        <v/>
      </c>
      <c r="E352" s="16" t="str">
        <f>IFERROR(VLOOKUP($B352,EmpRecords[#All],3,0),"")</f>
        <v/>
      </c>
      <c r="F352" t="str">
        <f>IFERROR(VLOOKUP($B352,EmpRecords[#All],4,0),"")</f>
        <v/>
      </c>
      <c r="G352" t="str">
        <f>IFERROR(VLOOKUP($B352,EmpRecords[#All],5,0),"")</f>
        <v/>
      </c>
      <c r="H352" t="str">
        <f>IFERROR(VLOOKUP($B352,EmpRecords[#All],6,0),"")</f>
        <v/>
      </c>
      <c r="I352" t="str">
        <f>IFERROR(VLOOKUP($B352,EmpRecords[#All],7,0),"")</f>
        <v/>
      </c>
      <c r="J352" t="str">
        <f>IFERROR(VLOOKUP($B352,EmpRecords[#All],8,0),"")</f>
        <v/>
      </c>
      <c r="M352" s="15" t="str">
        <f>IFERROR(INDEX('Days Worked In the Year '!$A$2:$R$22,MATCH(Table2[[#This Row],[TID]],'Days Worked In the Year '!$A$2:$A$22,0),MATCH(Table2[[#This Row],[Month]],'Days Worked In the Year '!$A$2:$R$2,0)),"")</f>
        <v/>
      </c>
      <c r="P352">
        <f>IFERROR(Table2[[#This Row],[Rate]]*Table2[[#This Row],[Invoiced Days(T&amp;M only!)]],0)</f>
        <v>0</v>
      </c>
      <c r="Q352">
        <f t="shared" si="5"/>
        <v>0</v>
      </c>
    </row>
    <row r="353" spans="4:17" x14ac:dyDescent="0.25">
      <c r="D353" t="str">
        <f>IFERROR(VLOOKUP($B353,EmpRecords[#All],2,0),"")</f>
        <v/>
      </c>
      <c r="E353" s="16" t="str">
        <f>IFERROR(VLOOKUP($B353,EmpRecords[#All],3,0),"")</f>
        <v/>
      </c>
      <c r="F353" t="str">
        <f>IFERROR(VLOOKUP($B353,EmpRecords[#All],4,0),"")</f>
        <v/>
      </c>
      <c r="G353" t="str">
        <f>IFERROR(VLOOKUP($B353,EmpRecords[#All],5,0),"")</f>
        <v/>
      </c>
      <c r="H353" t="str">
        <f>IFERROR(VLOOKUP($B353,EmpRecords[#All],6,0),"")</f>
        <v/>
      </c>
      <c r="I353" t="str">
        <f>IFERROR(VLOOKUP($B353,EmpRecords[#All],7,0),"")</f>
        <v/>
      </c>
      <c r="J353" t="str">
        <f>IFERROR(VLOOKUP($B353,EmpRecords[#All],8,0),"")</f>
        <v/>
      </c>
      <c r="M353" s="15" t="str">
        <f>IFERROR(INDEX('Days Worked In the Year '!$A$2:$R$22,MATCH(Table2[[#This Row],[TID]],'Days Worked In the Year '!$A$2:$A$22,0),MATCH(Table2[[#This Row],[Month]],'Days Worked In the Year '!$A$2:$R$2,0)),"")</f>
        <v/>
      </c>
      <c r="P353">
        <f>IFERROR(Table2[[#This Row],[Rate]]*Table2[[#This Row],[Invoiced Days(T&amp;M only!)]],0)</f>
        <v>0</v>
      </c>
      <c r="Q353">
        <f t="shared" si="5"/>
        <v>0</v>
      </c>
    </row>
    <row r="354" spans="4:17" x14ac:dyDescent="0.25">
      <c r="D354" t="str">
        <f>IFERROR(VLOOKUP($B354,EmpRecords[#All],2,0),"")</f>
        <v/>
      </c>
      <c r="E354" s="16" t="str">
        <f>IFERROR(VLOOKUP($B354,EmpRecords[#All],3,0),"")</f>
        <v/>
      </c>
      <c r="F354" t="str">
        <f>IFERROR(VLOOKUP($B354,EmpRecords[#All],4,0),"")</f>
        <v/>
      </c>
      <c r="G354" t="str">
        <f>IFERROR(VLOOKUP($B354,EmpRecords[#All],5,0),"")</f>
        <v/>
      </c>
      <c r="H354" t="str">
        <f>IFERROR(VLOOKUP($B354,EmpRecords[#All],6,0),"")</f>
        <v/>
      </c>
      <c r="I354" t="str">
        <f>IFERROR(VLOOKUP($B354,EmpRecords[#All],7,0),"")</f>
        <v/>
      </c>
      <c r="J354" t="str">
        <f>IFERROR(VLOOKUP($B354,EmpRecords[#All],8,0),"")</f>
        <v/>
      </c>
      <c r="M354" s="15" t="str">
        <f>IFERROR(INDEX('Days Worked In the Year '!$A$2:$R$22,MATCH(Table2[[#This Row],[TID]],'Days Worked In the Year '!$A$2:$A$22,0),MATCH(Table2[[#This Row],[Month]],'Days Worked In the Year '!$A$2:$R$2,0)),"")</f>
        <v/>
      </c>
      <c r="P354">
        <f>IFERROR(Table2[[#This Row],[Rate]]*Table2[[#This Row],[Invoiced Days(T&amp;M only!)]],0)</f>
        <v>0</v>
      </c>
      <c r="Q354">
        <f t="shared" si="5"/>
        <v>0</v>
      </c>
    </row>
    <row r="355" spans="4:17" x14ac:dyDescent="0.25">
      <c r="D355" t="str">
        <f>IFERROR(VLOOKUP($B355,EmpRecords[#All],2,0),"")</f>
        <v/>
      </c>
      <c r="E355" s="16" t="str">
        <f>IFERROR(VLOOKUP($B355,EmpRecords[#All],3,0),"")</f>
        <v/>
      </c>
      <c r="F355" t="str">
        <f>IFERROR(VLOOKUP($B355,EmpRecords[#All],4,0),"")</f>
        <v/>
      </c>
      <c r="G355" t="str">
        <f>IFERROR(VLOOKUP($B355,EmpRecords[#All],5,0),"")</f>
        <v/>
      </c>
      <c r="H355" t="str">
        <f>IFERROR(VLOOKUP($B355,EmpRecords[#All],6,0),"")</f>
        <v/>
      </c>
      <c r="I355" t="str">
        <f>IFERROR(VLOOKUP($B355,EmpRecords[#All],7,0),"")</f>
        <v/>
      </c>
      <c r="J355" t="str">
        <f>IFERROR(VLOOKUP($B355,EmpRecords[#All],8,0),"")</f>
        <v/>
      </c>
      <c r="M355" s="15" t="str">
        <f>IFERROR(INDEX('Days Worked In the Year '!$A$2:$R$22,MATCH(Table2[[#This Row],[TID]],'Days Worked In the Year '!$A$2:$A$22,0),MATCH(Table2[[#This Row],[Month]],'Days Worked In the Year '!$A$2:$R$2,0)),"")</f>
        <v/>
      </c>
      <c r="P355">
        <f>IFERROR(Table2[[#This Row],[Rate]]*Table2[[#This Row],[Invoiced Days(T&amp;M only!)]],0)</f>
        <v>0</v>
      </c>
      <c r="Q355">
        <f t="shared" si="5"/>
        <v>0</v>
      </c>
    </row>
    <row r="356" spans="4:17" x14ac:dyDescent="0.25">
      <c r="D356" t="str">
        <f>IFERROR(VLOOKUP($B356,EmpRecords[#All],2,0),"")</f>
        <v/>
      </c>
      <c r="E356" s="16" t="str">
        <f>IFERROR(VLOOKUP($B356,EmpRecords[#All],3,0),"")</f>
        <v/>
      </c>
      <c r="F356" t="str">
        <f>IFERROR(VLOOKUP($B356,EmpRecords[#All],4,0),"")</f>
        <v/>
      </c>
      <c r="G356" t="str">
        <f>IFERROR(VLOOKUP($B356,EmpRecords[#All],5,0),"")</f>
        <v/>
      </c>
      <c r="H356" t="str">
        <f>IFERROR(VLOOKUP($B356,EmpRecords[#All],6,0),"")</f>
        <v/>
      </c>
      <c r="I356" t="str">
        <f>IFERROR(VLOOKUP($B356,EmpRecords[#All],7,0),"")</f>
        <v/>
      </c>
      <c r="J356" t="str">
        <f>IFERROR(VLOOKUP($B356,EmpRecords[#All],8,0),"")</f>
        <v/>
      </c>
      <c r="M356" s="15" t="str">
        <f>IFERROR(INDEX('Days Worked In the Year '!$A$2:$R$22,MATCH(Table2[[#This Row],[TID]],'Days Worked In the Year '!$A$2:$A$22,0),MATCH(Table2[[#This Row],[Month]],'Days Worked In the Year '!$A$2:$R$2,0)),"")</f>
        <v/>
      </c>
      <c r="P356">
        <f>IFERROR(Table2[[#This Row],[Rate]]*Table2[[#This Row],[Invoiced Days(T&amp;M only!)]],0)</f>
        <v>0</v>
      </c>
      <c r="Q356">
        <f t="shared" si="5"/>
        <v>0</v>
      </c>
    </row>
    <row r="357" spans="4:17" x14ac:dyDescent="0.25">
      <c r="D357" t="str">
        <f>IFERROR(VLOOKUP($B357,EmpRecords[#All],2,0),"")</f>
        <v/>
      </c>
      <c r="E357" s="16" t="str">
        <f>IFERROR(VLOOKUP($B357,EmpRecords[#All],3,0),"")</f>
        <v/>
      </c>
      <c r="F357" t="str">
        <f>IFERROR(VLOOKUP($B357,EmpRecords[#All],4,0),"")</f>
        <v/>
      </c>
      <c r="G357" t="str">
        <f>IFERROR(VLOOKUP($B357,EmpRecords[#All],5,0),"")</f>
        <v/>
      </c>
      <c r="H357" t="str">
        <f>IFERROR(VLOOKUP($B357,EmpRecords[#All],6,0),"")</f>
        <v/>
      </c>
      <c r="I357" t="str">
        <f>IFERROR(VLOOKUP($B357,EmpRecords[#All],7,0),"")</f>
        <v/>
      </c>
      <c r="J357" t="str">
        <f>IFERROR(VLOOKUP($B357,EmpRecords[#All],8,0),"")</f>
        <v/>
      </c>
      <c r="M357" s="15" t="str">
        <f>IFERROR(INDEX('Days Worked In the Year '!$A$2:$R$22,MATCH(Table2[[#This Row],[TID]],'Days Worked In the Year '!$A$2:$A$22,0),MATCH(Table2[[#This Row],[Month]],'Days Worked In the Year '!$A$2:$R$2,0)),"")</f>
        <v/>
      </c>
      <c r="P357">
        <f>IFERROR(Table2[[#This Row],[Rate]]*Table2[[#This Row],[Invoiced Days(T&amp;M only!)]],0)</f>
        <v>0</v>
      </c>
      <c r="Q357">
        <f t="shared" si="5"/>
        <v>0</v>
      </c>
    </row>
    <row r="358" spans="4:17" x14ac:dyDescent="0.25">
      <c r="D358" t="str">
        <f>IFERROR(VLOOKUP($B358,EmpRecords[#All],2,0),"")</f>
        <v/>
      </c>
      <c r="E358" s="16" t="str">
        <f>IFERROR(VLOOKUP($B358,EmpRecords[#All],3,0),"")</f>
        <v/>
      </c>
      <c r="F358" t="str">
        <f>IFERROR(VLOOKUP($B358,EmpRecords[#All],4,0),"")</f>
        <v/>
      </c>
      <c r="G358" t="str">
        <f>IFERROR(VLOOKUP($B358,EmpRecords[#All],5,0),"")</f>
        <v/>
      </c>
      <c r="H358" t="str">
        <f>IFERROR(VLOOKUP($B358,EmpRecords[#All],6,0),"")</f>
        <v/>
      </c>
      <c r="I358" t="str">
        <f>IFERROR(VLOOKUP($B358,EmpRecords[#All],7,0),"")</f>
        <v/>
      </c>
      <c r="J358" t="str">
        <f>IFERROR(VLOOKUP($B358,EmpRecords[#All],8,0),"")</f>
        <v/>
      </c>
      <c r="M358" s="15" t="str">
        <f>IFERROR(INDEX('Days Worked In the Year '!$A$2:$R$22,MATCH(Table2[[#This Row],[TID]],'Days Worked In the Year '!$A$2:$A$22,0),MATCH(Table2[[#This Row],[Month]],'Days Worked In the Year '!$A$2:$R$2,0)),"")</f>
        <v/>
      </c>
      <c r="P358">
        <f>IFERROR(Table2[[#This Row],[Rate]]*Table2[[#This Row],[Invoiced Days(T&amp;M only!)]],0)</f>
        <v>0</v>
      </c>
      <c r="Q358">
        <f t="shared" si="5"/>
        <v>0</v>
      </c>
    </row>
    <row r="359" spans="4:17" x14ac:dyDescent="0.25">
      <c r="D359" t="str">
        <f>IFERROR(VLOOKUP($B359,EmpRecords[#All],2,0),"")</f>
        <v/>
      </c>
      <c r="E359" s="16" t="str">
        <f>IFERROR(VLOOKUP($B359,EmpRecords[#All],3,0),"")</f>
        <v/>
      </c>
      <c r="F359" t="str">
        <f>IFERROR(VLOOKUP($B359,EmpRecords[#All],4,0),"")</f>
        <v/>
      </c>
      <c r="G359" t="str">
        <f>IFERROR(VLOOKUP($B359,EmpRecords[#All],5,0),"")</f>
        <v/>
      </c>
      <c r="H359" t="str">
        <f>IFERROR(VLOOKUP($B359,EmpRecords[#All],6,0),"")</f>
        <v/>
      </c>
      <c r="I359" t="str">
        <f>IFERROR(VLOOKUP($B359,EmpRecords[#All],7,0),"")</f>
        <v/>
      </c>
      <c r="J359" t="str">
        <f>IFERROR(VLOOKUP($B359,EmpRecords[#All],8,0),"")</f>
        <v/>
      </c>
      <c r="M359" s="15" t="str">
        <f>IFERROR(INDEX('Days Worked In the Year '!$A$2:$R$22,MATCH(Table2[[#This Row],[TID]],'Days Worked In the Year '!$A$2:$A$22,0),MATCH(Table2[[#This Row],[Month]],'Days Worked In the Year '!$A$2:$R$2,0)),"")</f>
        <v/>
      </c>
      <c r="P359">
        <f>IFERROR(Table2[[#This Row],[Rate]]*Table2[[#This Row],[Invoiced Days(T&amp;M only!)]],0)</f>
        <v>0</v>
      </c>
      <c r="Q359">
        <f t="shared" si="5"/>
        <v>0</v>
      </c>
    </row>
    <row r="360" spans="4:17" x14ac:dyDescent="0.25">
      <c r="D360" t="str">
        <f>IFERROR(VLOOKUP($B360,EmpRecords[#All],2,0),"")</f>
        <v/>
      </c>
      <c r="E360" s="16" t="str">
        <f>IFERROR(VLOOKUP($B360,EmpRecords[#All],3,0),"")</f>
        <v/>
      </c>
      <c r="F360" t="str">
        <f>IFERROR(VLOOKUP($B360,EmpRecords[#All],4,0),"")</f>
        <v/>
      </c>
      <c r="G360" t="str">
        <f>IFERROR(VLOOKUP($B360,EmpRecords[#All],5,0),"")</f>
        <v/>
      </c>
      <c r="H360" t="str">
        <f>IFERROR(VLOOKUP($B360,EmpRecords[#All],6,0),"")</f>
        <v/>
      </c>
      <c r="I360" t="str">
        <f>IFERROR(VLOOKUP($B360,EmpRecords[#All],7,0),"")</f>
        <v/>
      </c>
      <c r="J360" t="str">
        <f>IFERROR(VLOOKUP($B360,EmpRecords[#All],8,0),"")</f>
        <v/>
      </c>
      <c r="M360" s="15" t="str">
        <f>IFERROR(INDEX('Days Worked In the Year '!$A$2:$R$22,MATCH(Table2[[#This Row],[TID]],'Days Worked In the Year '!$A$2:$A$22,0),MATCH(Table2[[#This Row],[Month]],'Days Worked In the Year '!$A$2:$R$2,0)),"")</f>
        <v/>
      </c>
      <c r="P360">
        <f>IFERROR(Table2[[#This Row],[Rate]]*Table2[[#This Row],[Invoiced Days(T&amp;M only!)]],0)</f>
        <v>0</v>
      </c>
      <c r="Q360">
        <f t="shared" si="5"/>
        <v>0</v>
      </c>
    </row>
    <row r="361" spans="4:17" x14ac:dyDescent="0.25">
      <c r="D361" t="str">
        <f>IFERROR(VLOOKUP($B361,EmpRecords[#All],2,0),"")</f>
        <v/>
      </c>
      <c r="E361" s="16" t="str">
        <f>IFERROR(VLOOKUP($B361,EmpRecords[#All],3,0),"")</f>
        <v/>
      </c>
      <c r="F361" t="str">
        <f>IFERROR(VLOOKUP($B361,EmpRecords[#All],4,0),"")</f>
        <v/>
      </c>
      <c r="G361" t="str">
        <f>IFERROR(VLOOKUP($B361,EmpRecords[#All],5,0),"")</f>
        <v/>
      </c>
      <c r="H361" t="str">
        <f>IFERROR(VLOOKUP($B361,EmpRecords[#All],6,0),"")</f>
        <v/>
      </c>
      <c r="I361" t="str">
        <f>IFERROR(VLOOKUP($B361,EmpRecords[#All],7,0),"")</f>
        <v/>
      </c>
      <c r="J361" t="str">
        <f>IFERROR(VLOOKUP($B361,EmpRecords[#All],8,0),"")</f>
        <v/>
      </c>
      <c r="M361" s="15" t="str">
        <f>IFERROR(INDEX('Days Worked In the Year '!$A$2:$R$22,MATCH(Table2[[#This Row],[TID]],'Days Worked In the Year '!$A$2:$A$22,0),MATCH(Table2[[#This Row],[Month]],'Days Worked In the Year '!$A$2:$R$2,0)),"")</f>
        <v/>
      </c>
      <c r="P361">
        <f>IFERROR(Table2[[#This Row],[Rate]]*Table2[[#This Row],[Invoiced Days(T&amp;M only!)]],0)</f>
        <v>0</v>
      </c>
      <c r="Q361">
        <f t="shared" si="5"/>
        <v>0</v>
      </c>
    </row>
    <row r="362" spans="4:17" x14ac:dyDescent="0.25">
      <c r="D362" t="str">
        <f>IFERROR(VLOOKUP($B362,EmpRecords[#All],2,0),"")</f>
        <v/>
      </c>
      <c r="E362" s="16" t="str">
        <f>IFERROR(VLOOKUP($B362,EmpRecords[#All],3,0),"")</f>
        <v/>
      </c>
      <c r="F362" t="str">
        <f>IFERROR(VLOOKUP($B362,EmpRecords[#All],4,0),"")</f>
        <v/>
      </c>
      <c r="G362" t="str">
        <f>IFERROR(VLOOKUP($B362,EmpRecords[#All],5,0),"")</f>
        <v/>
      </c>
      <c r="H362" t="str">
        <f>IFERROR(VLOOKUP($B362,EmpRecords[#All],6,0),"")</f>
        <v/>
      </c>
      <c r="I362" t="str">
        <f>IFERROR(VLOOKUP($B362,EmpRecords[#All],7,0),"")</f>
        <v/>
      </c>
      <c r="J362" t="str">
        <f>IFERROR(VLOOKUP($B362,EmpRecords[#All],8,0),"")</f>
        <v/>
      </c>
      <c r="M362" s="15" t="str">
        <f>IFERROR(INDEX('Days Worked In the Year '!$A$2:$R$22,MATCH(Table2[[#This Row],[TID]],'Days Worked In the Year '!$A$2:$A$22,0),MATCH(Table2[[#This Row],[Month]],'Days Worked In the Year '!$A$2:$R$2,0)),"")</f>
        <v/>
      </c>
      <c r="P362">
        <f>IFERROR(Table2[[#This Row],[Rate]]*Table2[[#This Row],[Invoiced Days(T&amp;M only!)]],0)</f>
        <v>0</v>
      </c>
      <c r="Q362">
        <f t="shared" si="5"/>
        <v>0</v>
      </c>
    </row>
    <row r="363" spans="4:17" x14ac:dyDescent="0.25">
      <c r="D363" t="str">
        <f>IFERROR(VLOOKUP($B363,EmpRecords[#All],2,0),"")</f>
        <v/>
      </c>
      <c r="E363" s="16" t="str">
        <f>IFERROR(VLOOKUP($B363,EmpRecords[#All],3,0),"")</f>
        <v/>
      </c>
      <c r="F363" t="str">
        <f>IFERROR(VLOOKUP($B363,EmpRecords[#All],4,0),"")</f>
        <v/>
      </c>
      <c r="G363" t="str">
        <f>IFERROR(VLOOKUP($B363,EmpRecords[#All],5,0),"")</f>
        <v/>
      </c>
      <c r="H363" t="str">
        <f>IFERROR(VLOOKUP($B363,EmpRecords[#All],6,0),"")</f>
        <v/>
      </c>
      <c r="I363" t="str">
        <f>IFERROR(VLOOKUP($B363,EmpRecords[#All],7,0),"")</f>
        <v/>
      </c>
      <c r="J363" t="str">
        <f>IFERROR(VLOOKUP($B363,EmpRecords[#All],8,0),"")</f>
        <v/>
      </c>
      <c r="M363" s="15" t="str">
        <f>IFERROR(INDEX('Days Worked In the Year '!$A$2:$R$22,MATCH(Table2[[#This Row],[TID]],'Days Worked In the Year '!$A$2:$A$22,0),MATCH(Table2[[#This Row],[Month]],'Days Worked In the Year '!$A$2:$R$2,0)),"")</f>
        <v/>
      </c>
      <c r="P363">
        <f>IFERROR(Table2[[#This Row],[Rate]]*Table2[[#This Row],[Invoiced Days(T&amp;M only!)]],0)</f>
        <v>0</v>
      </c>
      <c r="Q363">
        <f t="shared" si="5"/>
        <v>0</v>
      </c>
    </row>
    <row r="364" spans="4:17" x14ac:dyDescent="0.25">
      <c r="D364" t="str">
        <f>IFERROR(VLOOKUP($B364,EmpRecords[#All],2,0),"")</f>
        <v/>
      </c>
      <c r="E364" s="16" t="str">
        <f>IFERROR(VLOOKUP($B364,EmpRecords[#All],3,0),"")</f>
        <v/>
      </c>
      <c r="F364" t="str">
        <f>IFERROR(VLOOKUP($B364,EmpRecords[#All],4,0),"")</f>
        <v/>
      </c>
      <c r="G364" t="str">
        <f>IFERROR(VLOOKUP($B364,EmpRecords[#All],5,0),"")</f>
        <v/>
      </c>
      <c r="H364" t="str">
        <f>IFERROR(VLOOKUP($B364,EmpRecords[#All],6,0),"")</f>
        <v/>
      </c>
      <c r="I364" t="str">
        <f>IFERROR(VLOOKUP($B364,EmpRecords[#All],7,0),"")</f>
        <v/>
      </c>
      <c r="J364" t="str">
        <f>IFERROR(VLOOKUP($B364,EmpRecords[#All],8,0),"")</f>
        <v/>
      </c>
      <c r="M364" s="15" t="str">
        <f>IFERROR(INDEX('Days Worked In the Year '!$A$2:$R$22,MATCH(Table2[[#This Row],[TID]],'Days Worked In the Year '!$A$2:$A$22,0),MATCH(Table2[[#This Row],[Month]],'Days Worked In the Year '!$A$2:$R$2,0)),"")</f>
        <v/>
      </c>
      <c r="P364">
        <f>IFERROR(Table2[[#This Row],[Rate]]*Table2[[#This Row],[Invoiced Days(T&amp;M only!)]],0)</f>
        <v>0</v>
      </c>
      <c r="Q364">
        <f t="shared" si="5"/>
        <v>0</v>
      </c>
    </row>
    <row r="365" spans="4:17" x14ac:dyDescent="0.25">
      <c r="D365" t="str">
        <f>IFERROR(VLOOKUP($B365,EmpRecords[#All],2,0),"")</f>
        <v/>
      </c>
      <c r="E365" s="16" t="str">
        <f>IFERROR(VLOOKUP($B365,EmpRecords[#All],3,0),"")</f>
        <v/>
      </c>
      <c r="F365" t="str">
        <f>IFERROR(VLOOKUP($B365,EmpRecords[#All],4,0),"")</f>
        <v/>
      </c>
      <c r="G365" t="str">
        <f>IFERROR(VLOOKUP($B365,EmpRecords[#All],5,0),"")</f>
        <v/>
      </c>
      <c r="H365" t="str">
        <f>IFERROR(VLOOKUP($B365,EmpRecords[#All],6,0),"")</f>
        <v/>
      </c>
      <c r="I365" t="str">
        <f>IFERROR(VLOOKUP($B365,EmpRecords[#All],7,0),"")</f>
        <v/>
      </c>
      <c r="J365" t="str">
        <f>IFERROR(VLOOKUP($B365,EmpRecords[#All],8,0),"")</f>
        <v/>
      </c>
      <c r="M365" s="15" t="str">
        <f>IFERROR(INDEX('Days Worked In the Year '!$A$2:$R$22,MATCH(Table2[[#This Row],[TID]],'Days Worked In the Year '!$A$2:$A$22,0),MATCH(Table2[[#This Row],[Month]],'Days Worked In the Year '!$A$2:$R$2,0)),"")</f>
        <v/>
      </c>
      <c r="P365">
        <f>IFERROR(Table2[[#This Row],[Rate]]*Table2[[#This Row],[Invoiced Days(T&amp;M only!)]],0)</f>
        <v>0</v>
      </c>
      <c r="Q365">
        <f t="shared" si="5"/>
        <v>0</v>
      </c>
    </row>
    <row r="366" spans="4:17" x14ac:dyDescent="0.25">
      <c r="D366" t="str">
        <f>IFERROR(VLOOKUP($B366,EmpRecords[#All],2,0),"")</f>
        <v/>
      </c>
      <c r="E366" s="16" t="str">
        <f>IFERROR(VLOOKUP($B366,EmpRecords[#All],3,0),"")</f>
        <v/>
      </c>
      <c r="F366" t="str">
        <f>IFERROR(VLOOKUP($B366,EmpRecords[#All],4,0),"")</f>
        <v/>
      </c>
      <c r="G366" t="str">
        <f>IFERROR(VLOOKUP($B366,EmpRecords[#All],5,0),"")</f>
        <v/>
      </c>
      <c r="H366" t="str">
        <f>IFERROR(VLOOKUP($B366,EmpRecords[#All],6,0),"")</f>
        <v/>
      </c>
      <c r="I366" t="str">
        <f>IFERROR(VLOOKUP($B366,EmpRecords[#All],7,0),"")</f>
        <v/>
      </c>
      <c r="J366" t="str">
        <f>IFERROR(VLOOKUP($B366,EmpRecords[#All],8,0),"")</f>
        <v/>
      </c>
      <c r="M366" s="15" t="str">
        <f>IFERROR(INDEX('Days Worked In the Year '!$A$2:$R$22,MATCH(Table2[[#This Row],[TID]],'Days Worked In the Year '!$A$2:$A$22,0),MATCH(Table2[[#This Row],[Month]],'Days Worked In the Year '!$A$2:$R$2,0)),"")</f>
        <v/>
      </c>
      <c r="P366">
        <f>IFERROR(Table2[[#This Row],[Rate]]*Table2[[#This Row],[Invoiced Days(T&amp;M only!)]],0)</f>
        <v>0</v>
      </c>
      <c r="Q366">
        <f t="shared" si="5"/>
        <v>0</v>
      </c>
    </row>
    <row r="367" spans="4:17" x14ac:dyDescent="0.25">
      <c r="D367" t="str">
        <f>IFERROR(VLOOKUP($B367,EmpRecords[#All],2,0),"")</f>
        <v/>
      </c>
      <c r="E367" s="16" t="str">
        <f>IFERROR(VLOOKUP($B367,EmpRecords[#All],3,0),"")</f>
        <v/>
      </c>
      <c r="F367" t="str">
        <f>IFERROR(VLOOKUP($B367,EmpRecords[#All],4,0),"")</f>
        <v/>
      </c>
      <c r="G367" t="str">
        <f>IFERROR(VLOOKUP($B367,EmpRecords[#All],5,0),"")</f>
        <v/>
      </c>
      <c r="H367" t="str">
        <f>IFERROR(VLOOKUP($B367,EmpRecords[#All],6,0),"")</f>
        <v/>
      </c>
      <c r="I367" t="str">
        <f>IFERROR(VLOOKUP($B367,EmpRecords[#All],7,0),"")</f>
        <v/>
      </c>
      <c r="J367" t="str">
        <f>IFERROR(VLOOKUP($B367,EmpRecords[#All],8,0),"")</f>
        <v/>
      </c>
      <c r="M367" s="15" t="str">
        <f>IFERROR(INDEX('Days Worked In the Year '!$A$2:$R$22,MATCH(Table2[[#This Row],[TID]],'Days Worked In the Year '!$A$2:$A$22,0),MATCH(Table2[[#This Row],[Month]],'Days Worked In the Year '!$A$2:$R$2,0)),"")</f>
        <v/>
      </c>
      <c r="P367">
        <f>IFERROR(Table2[[#This Row],[Rate]]*Table2[[#This Row],[Invoiced Days(T&amp;M only!)]],0)</f>
        <v>0</v>
      </c>
      <c r="Q367">
        <f t="shared" si="5"/>
        <v>0</v>
      </c>
    </row>
    <row r="368" spans="4:17" x14ac:dyDescent="0.25">
      <c r="D368" t="str">
        <f>IFERROR(VLOOKUP($B368,EmpRecords[#All],2,0),"")</f>
        <v/>
      </c>
      <c r="E368" s="16" t="str">
        <f>IFERROR(VLOOKUP($B368,EmpRecords[#All],3,0),"")</f>
        <v/>
      </c>
      <c r="F368" t="str">
        <f>IFERROR(VLOOKUP($B368,EmpRecords[#All],4,0),"")</f>
        <v/>
      </c>
      <c r="G368" t="str">
        <f>IFERROR(VLOOKUP($B368,EmpRecords[#All],5,0),"")</f>
        <v/>
      </c>
      <c r="H368" t="str">
        <f>IFERROR(VLOOKUP($B368,EmpRecords[#All],6,0),"")</f>
        <v/>
      </c>
      <c r="I368" t="str">
        <f>IFERROR(VLOOKUP($B368,EmpRecords[#All],7,0),"")</f>
        <v/>
      </c>
      <c r="J368" t="str">
        <f>IFERROR(VLOOKUP($B368,EmpRecords[#All],8,0),"")</f>
        <v/>
      </c>
      <c r="M368" s="15" t="str">
        <f>IFERROR(INDEX('Days Worked In the Year '!$A$2:$R$22,MATCH(Table2[[#This Row],[TID]],'Days Worked In the Year '!$A$2:$A$22,0),MATCH(Table2[[#This Row],[Month]],'Days Worked In the Year '!$A$2:$R$2,0)),"")</f>
        <v/>
      </c>
      <c r="P368">
        <f>IFERROR(Table2[[#This Row],[Rate]]*Table2[[#This Row],[Invoiced Days(T&amp;M only!)]],0)</f>
        <v>0</v>
      </c>
      <c r="Q368">
        <f t="shared" si="5"/>
        <v>0</v>
      </c>
    </row>
    <row r="369" spans="4:17" x14ac:dyDescent="0.25">
      <c r="D369" t="str">
        <f>IFERROR(VLOOKUP($B369,EmpRecords[#All],2,0),"")</f>
        <v/>
      </c>
      <c r="E369" s="16" t="str">
        <f>IFERROR(VLOOKUP($B369,EmpRecords[#All],3,0),"")</f>
        <v/>
      </c>
      <c r="F369" t="str">
        <f>IFERROR(VLOOKUP($B369,EmpRecords[#All],4,0),"")</f>
        <v/>
      </c>
      <c r="G369" t="str">
        <f>IFERROR(VLOOKUP($B369,EmpRecords[#All],5,0),"")</f>
        <v/>
      </c>
      <c r="H369" t="str">
        <f>IFERROR(VLOOKUP($B369,EmpRecords[#All],6,0),"")</f>
        <v/>
      </c>
      <c r="I369" t="str">
        <f>IFERROR(VLOOKUP($B369,EmpRecords[#All],7,0),"")</f>
        <v/>
      </c>
      <c r="J369" t="str">
        <f>IFERROR(VLOOKUP($B369,EmpRecords[#All],8,0),"")</f>
        <v/>
      </c>
      <c r="M369" s="15" t="str">
        <f>IFERROR(INDEX('Days Worked In the Year '!$A$2:$R$22,MATCH(Table2[[#This Row],[TID]],'Days Worked In the Year '!$A$2:$A$22,0),MATCH(Table2[[#This Row],[Month]],'Days Worked In the Year '!$A$2:$R$2,0)),"")</f>
        <v/>
      </c>
      <c r="P369">
        <f>IFERROR(Table2[[#This Row],[Rate]]*Table2[[#This Row],[Invoiced Days(T&amp;M only!)]],0)</f>
        <v>0</v>
      </c>
      <c r="Q369">
        <f t="shared" si="5"/>
        <v>0</v>
      </c>
    </row>
    <row r="370" spans="4:17" x14ac:dyDescent="0.25">
      <c r="D370" t="str">
        <f>IFERROR(VLOOKUP($B370,EmpRecords[#All],2,0),"")</f>
        <v/>
      </c>
      <c r="E370" s="16" t="str">
        <f>IFERROR(VLOOKUP($B370,EmpRecords[#All],3,0),"")</f>
        <v/>
      </c>
      <c r="F370" t="str">
        <f>IFERROR(VLOOKUP($B370,EmpRecords[#All],4,0),"")</f>
        <v/>
      </c>
      <c r="G370" t="str">
        <f>IFERROR(VLOOKUP($B370,EmpRecords[#All],5,0),"")</f>
        <v/>
      </c>
      <c r="H370" t="str">
        <f>IFERROR(VLOOKUP($B370,EmpRecords[#All],6,0),"")</f>
        <v/>
      </c>
      <c r="I370" t="str">
        <f>IFERROR(VLOOKUP($B370,EmpRecords[#All],7,0),"")</f>
        <v/>
      </c>
      <c r="J370" t="str">
        <f>IFERROR(VLOOKUP($B370,EmpRecords[#All],8,0),"")</f>
        <v/>
      </c>
      <c r="M370" s="15" t="str">
        <f>IFERROR(INDEX('Days Worked In the Year '!$A$2:$R$22,MATCH(Table2[[#This Row],[TID]],'Days Worked In the Year '!$A$2:$A$22,0),MATCH(Table2[[#This Row],[Month]],'Days Worked In the Year '!$A$2:$R$2,0)),"")</f>
        <v/>
      </c>
      <c r="P370">
        <f>IFERROR(Table2[[#This Row],[Rate]]*Table2[[#This Row],[Invoiced Days(T&amp;M only!)]],0)</f>
        <v>0</v>
      </c>
      <c r="Q370">
        <f t="shared" si="5"/>
        <v>0</v>
      </c>
    </row>
    <row r="371" spans="4:17" x14ac:dyDescent="0.25">
      <c r="D371" t="str">
        <f>IFERROR(VLOOKUP($B371,EmpRecords[#All],2,0),"")</f>
        <v/>
      </c>
      <c r="E371" s="16" t="str">
        <f>IFERROR(VLOOKUP($B371,EmpRecords[#All],3,0),"")</f>
        <v/>
      </c>
      <c r="F371" t="str">
        <f>IFERROR(VLOOKUP($B371,EmpRecords[#All],4,0),"")</f>
        <v/>
      </c>
      <c r="G371" t="str">
        <f>IFERROR(VLOOKUP($B371,EmpRecords[#All],5,0),"")</f>
        <v/>
      </c>
      <c r="H371" t="str">
        <f>IFERROR(VLOOKUP($B371,EmpRecords[#All],6,0),"")</f>
        <v/>
      </c>
      <c r="I371" t="str">
        <f>IFERROR(VLOOKUP($B371,EmpRecords[#All],7,0),"")</f>
        <v/>
      </c>
      <c r="J371" t="str">
        <f>IFERROR(VLOOKUP($B371,EmpRecords[#All],8,0),"")</f>
        <v/>
      </c>
      <c r="M371" s="15" t="str">
        <f>IFERROR(INDEX('Days Worked In the Year '!$A$2:$R$22,MATCH(Table2[[#This Row],[TID]],'Days Worked In the Year '!$A$2:$A$22,0),MATCH(Table2[[#This Row],[Month]],'Days Worked In the Year '!$A$2:$R$2,0)),"")</f>
        <v/>
      </c>
      <c r="P371">
        <f>IFERROR(Table2[[#This Row],[Rate]]*Table2[[#This Row],[Invoiced Days(T&amp;M only!)]],0)</f>
        <v>0</v>
      </c>
      <c r="Q371">
        <f t="shared" si="5"/>
        <v>0</v>
      </c>
    </row>
    <row r="372" spans="4:17" x14ac:dyDescent="0.25">
      <c r="D372" t="str">
        <f>IFERROR(VLOOKUP($B372,EmpRecords[#All],2,0),"")</f>
        <v/>
      </c>
      <c r="E372" s="16" t="str">
        <f>IFERROR(VLOOKUP($B372,EmpRecords[#All],3,0),"")</f>
        <v/>
      </c>
      <c r="F372" t="str">
        <f>IFERROR(VLOOKUP($B372,EmpRecords[#All],4,0),"")</f>
        <v/>
      </c>
      <c r="G372" t="str">
        <f>IFERROR(VLOOKUP($B372,EmpRecords[#All],5,0),"")</f>
        <v/>
      </c>
      <c r="H372" t="str">
        <f>IFERROR(VLOOKUP($B372,EmpRecords[#All],6,0),"")</f>
        <v/>
      </c>
      <c r="I372" t="str">
        <f>IFERROR(VLOOKUP($B372,EmpRecords[#All],7,0),"")</f>
        <v/>
      </c>
      <c r="J372" t="str">
        <f>IFERROR(VLOOKUP($B372,EmpRecords[#All],8,0),"")</f>
        <v/>
      </c>
      <c r="M372" s="15" t="str">
        <f>IFERROR(INDEX('Days Worked In the Year '!$A$2:$R$22,MATCH(Table2[[#This Row],[TID]],'Days Worked In the Year '!$A$2:$A$22,0),MATCH(Table2[[#This Row],[Month]],'Days Worked In the Year '!$A$2:$R$2,0)),"")</f>
        <v/>
      </c>
      <c r="P372">
        <f>IFERROR(Table2[[#This Row],[Rate]]*Table2[[#This Row],[Invoiced Days(T&amp;M only!)]],0)</f>
        <v>0</v>
      </c>
      <c r="Q372">
        <f t="shared" si="5"/>
        <v>0</v>
      </c>
    </row>
    <row r="373" spans="4:17" x14ac:dyDescent="0.25">
      <c r="D373" t="str">
        <f>IFERROR(VLOOKUP($B373,EmpRecords[#All],2,0),"")</f>
        <v/>
      </c>
      <c r="E373" s="16" t="str">
        <f>IFERROR(VLOOKUP($B373,EmpRecords[#All],3,0),"")</f>
        <v/>
      </c>
      <c r="F373" t="str">
        <f>IFERROR(VLOOKUP($B373,EmpRecords[#All],4,0),"")</f>
        <v/>
      </c>
      <c r="G373" t="str">
        <f>IFERROR(VLOOKUP($B373,EmpRecords[#All],5,0),"")</f>
        <v/>
      </c>
      <c r="H373" t="str">
        <f>IFERROR(VLOOKUP($B373,EmpRecords[#All],6,0),"")</f>
        <v/>
      </c>
      <c r="I373" t="str">
        <f>IFERROR(VLOOKUP($B373,EmpRecords[#All],7,0),"")</f>
        <v/>
      </c>
      <c r="J373" t="str">
        <f>IFERROR(VLOOKUP($B373,EmpRecords[#All],8,0),"")</f>
        <v/>
      </c>
      <c r="M373" s="15" t="str">
        <f>IFERROR(INDEX('Days Worked In the Year '!$A$2:$R$22,MATCH(Table2[[#This Row],[TID]],'Days Worked In the Year '!$A$2:$A$22,0),MATCH(Table2[[#This Row],[Month]],'Days Worked In the Year '!$A$2:$R$2,0)),"")</f>
        <v/>
      </c>
      <c r="P373">
        <f>IFERROR(Table2[[#This Row],[Rate]]*Table2[[#This Row],[Invoiced Days(T&amp;M only!)]],0)</f>
        <v>0</v>
      </c>
      <c r="Q373">
        <f t="shared" si="5"/>
        <v>0</v>
      </c>
    </row>
    <row r="374" spans="4:17" x14ac:dyDescent="0.25">
      <c r="D374" t="str">
        <f>IFERROR(VLOOKUP($B374,EmpRecords[#All],2,0),"")</f>
        <v/>
      </c>
      <c r="E374" s="16" t="str">
        <f>IFERROR(VLOOKUP($B374,EmpRecords[#All],3,0),"")</f>
        <v/>
      </c>
      <c r="F374" t="str">
        <f>IFERROR(VLOOKUP($B374,EmpRecords[#All],4,0),"")</f>
        <v/>
      </c>
      <c r="G374" t="str">
        <f>IFERROR(VLOOKUP($B374,EmpRecords[#All],5,0),"")</f>
        <v/>
      </c>
      <c r="H374" t="str">
        <f>IFERROR(VLOOKUP($B374,EmpRecords[#All],6,0),"")</f>
        <v/>
      </c>
      <c r="I374" t="str">
        <f>IFERROR(VLOOKUP($B374,EmpRecords[#All],7,0),"")</f>
        <v/>
      </c>
      <c r="J374" t="str">
        <f>IFERROR(VLOOKUP($B374,EmpRecords[#All],8,0),"")</f>
        <v/>
      </c>
      <c r="M374" s="15" t="str">
        <f>IFERROR(INDEX('Days Worked In the Year '!$A$2:$R$22,MATCH(Table2[[#This Row],[TID]],'Days Worked In the Year '!$A$2:$A$22,0),MATCH(Table2[[#This Row],[Month]],'Days Worked In the Year '!$A$2:$R$2,0)),"")</f>
        <v/>
      </c>
      <c r="P374">
        <f>IFERROR(Table2[[#This Row],[Rate]]*Table2[[#This Row],[Invoiced Days(T&amp;M only!)]],0)</f>
        <v>0</v>
      </c>
      <c r="Q374">
        <f t="shared" si="5"/>
        <v>0</v>
      </c>
    </row>
    <row r="375" spans="4:17" x14ac:dyDescent="0.25">
      <c r="D375" t="str">
        <f>IFERROR(VLOOKUP($B375,EmpRecords[#All],2,0),"")</f>
        <v/>
      </c>
      <c r="E375" s="16" t="str">
        <f>IFERROR(VLOOKUP($B375,EmpRecords[#All],3,0),"")</f>
        <v/>
      </c>
      <c r="F375" t="str">
        <f>IFERROR(VLOOKUP($B375,EmpRecords[#All],4,0),"")</f>
        <v/>
      </c>
      <c r="G375" t="str">
        <f>IFERROR(VLOOKUP($B375,EmpRecords[#All],5,0),"")</f>
        <v/>
      </c>
      <c r="H375" t="str">
        <f>IFERROR(VLOOKUP($B375,EmpRecords[#All],6,0),"")</f>
        <v/>
      </c>
      <c r="I375" t="str">
        <f>IFERROR(VLOOKUP($B375,EmpRecords[#All],7,0),"")</f>
        <v/>
      </c>
      <c r="J375" t="str">
        <f>IFERROR(VLOOKUP($B375,EmpRecords[#All],8,0),"")</f>
        <v/>
      </c>
      <c r="M375" s="15" t="str">
        <f>IFERROR(INDEX('Days Worked In the Year '!$A$2:$R$22,MATCH(Table2[[#This Row],[TID]],'Days Worked In the Year '!$A$2:$A$22,0),MATCH(Table2[[#This Row],[Month]],'Days Worked In the Year '!$A$2:$R$2,0)),"")</f>
        <v/>
      </c>
      <c r="P375">
        <f>IFERROR(Table2[[#This Row],[Rate]]*Table2[[#This Row],[Invoiced Days(T&amp;M only!)]],0)</f>
        <v>0</v>
      </c>
      <c r="Q375">
        <f t="shared" si="5"/>
        <v>0</v>
      </c>
    </row>
    <row r="376" spans="4:17" x14ac:dyDescent="0.25">
      <c r="D376" t="str">
        <f>IFERROR(VLOOKUP($B376,EmpRecords[#All],2,0),"")</f>
        <v/>
      </c>
      <c r="E376" s="16" t="str">
        <f>IFERROR(VLOOKUP($B376,EmpRecords[#All],3,0),"")</f>
        <v/>
      </c>
      <c r="F376" t="str">
        <f>IFERROR(VLOOKUP($B376,EmpRecords[#All],4,0),"")</f>
        <v/>
      </c>
      <c r="G376" t="str">
        <f>IFERROR(VLOOKUP($B376,EmpRecords[#All],5,0),"")</f>
        <v/>
      </c>
      <c r="H376" t="str">
        <f>IFERROR(VLOOKUP($B376,EmpRecords[#All],6,0),"")</f>
        <v/>
      </c>
      <c r="I376" t="str">
        <f>IFERROR(VLOOKUP($B376,EmpRecords[#All],7,0),"")</f>
        <v/>
      </c>
      <c r="J376" t="str">
        <f>IFERROR(VLOOKUP($B376,EmpRecords[#All],8,0),"")</f>
        <v/>
      </c>
      <c r="M376" s="15" t="str">
        <f>IFERROR(INDEX('Days Worked In the Year '!$A$2:$R$22,MATCH(Table2[[#This Row],[TID]],'Days Worked In the Year '!$A$2:$A$22,0),MATCH(Table2[[#This Row],[Month]],'Days Worked In the Year '!$A$2:$R$2,0)),"")</f>
        <v/>
      </c>
      <c r="P376">
        <f>IFERROR(Table2[[#This Row],[Rate]]*Table2[[#This Row],[Invoiced Days(T&amp;M only!)]],0)</f>
        <v>0</v>
      </c>
      <c r="Q376">
        <f t="shared" si="5"/>
        <v>0</v>
      </c>
    </row>
    <row r="377" spans="4:17" x14ac:dyDescent="0.25">
      <c r="D377" t="str">
        <f>IFERROR(VLOOKUP($B377,EmpRecords[#All],2,0),"")</f>
        <v/>
      </c>
      <c r="E377" s="16" t="str">
        <f>IFERROR(VLOOKUP($B377,EmpRecords[#All],3,0),"")</f>
        <v/>
      </c>
      <c r="F377" t="str">
        <f>IFERROR(VLOOKUP($B377,EmpRecords[#All],4,0),"")</f>
        <v/>
      </c>
      <c r="G377" t="str">
        <f>IFERROR(VLOOKUP($B377,EmpRecords[#All],5,0),"")</f>
        <v/>
      </c>
      <c r="H377" t="str">
        <f>IFERROR(VLOOKUP($B377,EmpRecords[#All],6,0),"")</f>
        <v/>
      </c>
      <c r="I377" t="str">
        <f>IFERROR(VLOOKUP($B377,EmpRecords[#All],7,0),"")</f>
        <v/>
      </c>
      <c r="J377" t="str">
        <f>IFERROR(VLOOKUP($B377,EmpRecords[#All],8,0),"")</f>
        <v/>
      </c>
      <c r="M377" s="15" t="str">
        <f>IFERROR(INDEX('Days Worked In the Year '!$A$2:$R$22,MATCH(Table2[[#This Row],[TID]],'Days Worked In the Year '!$A$2:$A$22,0),MATCH(Table2[[#This Row],[Month]],'Days Worked In the Year '!$A$2:$R$2,0)),"")</f>
        <v/>
      </c>
      <c r="P377">
        <f>IFERROR(Table2[[#This Row],[Rate]]*Table2[[#This Row],[Invoiced Days(T&amp;M only!)]],0)</f>
        <v>0</v>
      </c>
      <c r="Q377">
        <f t="shared" si="5"/>
        <v>0</v>
      </c>
    </row>
    <row r="378" spans="4:17" x14ac:dyDescent="0.25">
      <c r="D378" t="str">
        <f>IFERROR(VLOOKUP($B378,EmpRecords[#All],2,0),"")</f>
        <v/>
      </c>
      <c r="E378" s="16" t="str">
        <f>IFERROR(VLOOKUP($B378,EmpRecords[#All],3,0),"")</f>
        <v/>
      </c>
      <c r="F378" t="str">
        <f>IFERROR(VLOOKUP($B378,EmpRecords[#All],4,0),"")</f>
        <v/>
      </c>
      <c r="G378" t="str">
        <f>IFERROR(VLOOKUP($B378,EmpRecords[#All],5,0),"")</f>
        <v/>
      </c>
      <c r="H378" t="str">
        <f>IFERROR(VLOOKUP($B378,EmpRecords[#All],6,0),"")</f>
        <v/>
      </c>
      <c r="I378" t="str">
        <f>IFERROR(VLOOKUP($B378,EmpRecords[#All],7,0),"")</f>
        <v/>
      </c>
      <c r="J378" t="str">
        <f>IFERROR(VLOOKUP($B378,EmpRecords[#All],8,0),"")</f>
        <v/>
      </c>
      <c r="M378" s="15" t="str">
        <f>IFERROR(INDEX('Days Worked In the Year '!$A$2:$R$22,MATCH(Table2[[#This Row],[TID]],'Days Worked In the Year '!$A$2:$A$22,0),MATCH(Table2[[#This Row],[Month]],'Days Worked In the Year '!$A$2:$R$2,0)),"")</f>
        <v/>
      </c>
      <c r="P378">
        <f>IFERROR(Table2[[#This Row],[Rate]]*Table2[[#This Row],[Invoiced Days(T&amp;M only!)]],0)</f>
        <v>0</v>
      </c>
      <c r="Q378">
        <f t="shared" si="5"/>
        <v>0</v>
      </c>
    </row>
    <row r="379" spans="4:17" x14ac:dyDescent="0.25">
      <c r="D379" t="str">
        <f>IFERROR(VLOOKUP($B379,EmpRecords[#All],2,0),"")</f>
        <v/>
      </c>
      <c r="E379" s="16" t="str">
        <f>IFERROR(VLOOKUP($B379,EmpRecords[#All],3,0),"")</f>
        <v/>
      </c>
      <c r="F379" t="str">
        <f>IFERROR(VLOOKUP($B379,EmpRecords[#All],4,0),"")</f>
        <v/>
      </c>
      <c r="G379" t="str">
        <f>IFERROR(VLOOKUP($B379,EmpRecords[#All],5,0),"")</f>
        <v/>
      </c>
      <c r="H379" t="str">
        <f>IFERROR(VLOOKUP($B379,EmpRecords[#All],6,0),"")</f>
        <v/>
      </c>
      <c r="I379" t="str">
        <f>IFERROR(VLOOKUP($B379,EmpRecords[#All],7,0),"")</f>
        <v/>
      </c>
      <c r="J379" t="str">
        <f>IFERROR(VLOOKUP($B379,EmpRecords[#All],8,0),"")</f>
        <v/>
      </c>
      <c r="M379" s="15" t="str">
        <f>IFERROR(INDEX('Days Worked In the Year '!$A$2:$R$22,MATCH(Table2[[#This Row],[TID]],'Days Worked In the Year '!$A$2:$A$22,0),MATCH(Table2[[#This Row],[Month]],'Days Worked In the Year '!$A$2:$R$2,0)),"")</f>
        <v/>
      </c>
      <c r="P379">
        <f>IFERROR(Table2[[#This Row],[Rate]]*Table2[[#This Row],[Invoiced Days(T&amp;M only!)]],0)</f>
        <v>0</v>
      </c>
      <c r="Q379">
        <f t="shared" si="5"/>
        <v>0</v>
      </c>
    </row>
    <row r="380" spans="4:17" x14ac:dyDescent="0.25">
      <c r="D380" t="str">
        <f>IFERROR(VLOOKUP($B380,EmpRecords[#All],2,0),"")</f>
        <v/>
      </c>
      <c r="E380" s="16" t="str">
        <f>IFERROR(VLOOKUP($B380,EmpRecords[#All],3,0),"")</f>
        <v/>
      </c>
      <c r="F380" t="str">
        <f>IFERROR(VLOOKUP($B380,EmpRecords[#All],4,0),"")</f>
        <v/>
      </c>
      <c r="G380" t="str">
        <f>IFERROR(VLOOKUP($B380,EmpRecords[#All],5,0),"")</f>
        <v/>
      </c>
      <c r="H380" t="str">
        <f>IFERROR(VLOOKUP($B380,EmpRecords[#All],6,0),"")</f>
        <v/>
      </c>
      <c r="I380" t="str">
        <f>IFERROR(VLOOKUP($B380,EmpRecords[#All],7,0),"")</f>
        <v/>
      </c>
      <c r="J380" t="str">
        <f>IFERROR(VLOOKUP($B380,EmpRecords[#All],8,0),"")</f>
        <v/>
      </c>
      <c r="M380" s="15" t="str">
        <f>IFERROR(INDEX('Days Worked In the Year '!$A$2:$R$22,MATCH(Table2[[#This Row],[TID]],'Days Worked In the Year '!$A$2:$A$22,0),MATCH(Table2[[#This Row],[Month]],'Days Worked In the Year '!$A$2:$R$2,0)),"")</f>
        <v/>
      </c>
      <c r="P380">
        <f>IFERROR(Table2[[#This Row],[Rate]]*Table2[[#This Row],[Invoiced Days(T&amp;M only!)]],0)</f>
        <v>0</v>
      </c>
      <c r="Q380">
        <f t="shared" si="5"/>
        <v>0</v>
      </c>
    </row>
    <row r="381" spans="4:17" x14ac:dyDescent="0.25">
      <c r="D381" t="str">
        <f>IFERROR(VLOOKUP($B381,EmpRecords[#All],2,0),"")</f>
        <v/>
      </c>
      <c r="E381" s="16" t="str">
        <f>IFERROR(VLOOKUP($B381,EmpRecords[#All],3,0),"")</f>
        <v/>
      </c>
      <c r="F381" t="str">
        <f>IFERROR(VLOOKUP($B381,EmpRecords[#All],4,0),"")</f>
        <v/>
      </c>
      <c r="G381" t="str">
        <f>IFERROR(VLOOKUP($B381,EmpRecords[#All],5,0),"")</f>
        <v/>
      </c>
      <c r="H381" t="str">
        <f>IFERROR(VLOOKUP($B381,EmpRecords[#All],6,0),"")</f>
        <v/>
      </c>
      <c r="I381" t="str">
        <f>IFERROR(VLOOKUP($B381,EmpRecords[#All],7,0),"")</f>
        <v/>
      </c>
      <c r="J381" t="str">
        <f>IFERROR(VLOOKUP($B381,EmpRecords[#All],8,0),"")</f>
        <v/>
      </c>
      <c r="M381" s="15" t="str">
        <f>IFERROR(INDEX('Days Worked In the Year '!$A$2:$R$22,MATCH(Table2[[#This Row],[TID]],'Days Worked In the Year '!$A$2:$A$22,0),MATCH(Table2[[#This Row],[Month]],'Days Worked In the Year '!$A$2:$R$2,0)),"")</f>
        <v/>
      </c>
      <c r="P381">
        <f>IFERROR(Table2[[#This Row],[Rate]]*Table2[[#This Row],[Invoiced Days(T&amp;M only!)]],0)</f>
        <v>0</v>
      </c>
      <c r="Q381">
        <f t="shared" si="5"/>
        <v>0</v>
      </c>
    </row>
    <row r="382" spans="4:17" x14ac:dyDescent="0.25">
      <c r="D382" t="str">
        <f>IFERROR(VLOOKUP($B382,EmpRecords[#All],2,0),"")</f>
        <v/>
      </c>
      <c r="E382" s="16" t="str">
        <f>IFERROR(VLOOKUP($B382,EmpRecords[#All],3,0),"")</f>
        <v/>
      </c>
      <c r="F382" t="str">
        <f>IFERROR(VLOOKUP($B382,EmpRecords[#All],4,0),"")</f>
        <v/>
      </c>
      <c r="G382" t="str">
        <f>IFERROR(VLOOKUP($B382,EmpRecords[#All],5,0),"")</f>
        <v/>
      </c>
      <c r="H382" t="str">
        <f>IFERROR(VLOOKUP($B382,EmpRecords[#All],6,0),"")</f>
        <v/>
      </c>
      <c r="I382" t="str">
        <f>IFERROR(VLOOKUP($B382,EmpRecords[#All],7,0),"")</f>
        <v/>
      </c>
      <c r="J382" t="str">
        <f>IFERROR(VLOOKUP($B382,EmpRecords[#All],8,0),"")</f>
        <v/>
      </c>
      <c r="M382" s="15" t="str">
        <f>IFERROR(INDEX('Days Worked In the Year '!$A$2:$R$22,MATCH(Table2[[#This Row],[TID]],'Days Worked In the Year '!$A$2:$A$22,0),MATCH(Table2[[#This Row],[Month]],'Days Worked In the Year '!$A$2:$R$2,0)),"")</f>
        <v/>
      </c>
      <c r="P382">
        <f>IFERROR(Table2[[#This Row],[Rate]]*Table2[[#This Row],[Invoiced Days(T&amp;M only!)]],0)</f>
        <v>0</v>
      </c>
      <c r="Q382">
        <f t="shared" si="5"/>
        <v>0</v>
      </c>
    </row>
    <row r="383" spans="4:17" x14ac:dyDescent="0.25">
      <c r="D383" t="str">
        <f>IFERROR(VLOOKUP($B383,EmpRecords[#All],2,0),"")</f>
        <v/>
      </c>
      <c r="E383" s="16" t="str">
        <f>IFERROR(VLOOKUP($B383,EmpRecords[#All],3,0),"")</f>
        <v/>
      </c>
      <c r="F383" t="str">
        <f>IFERROR(VLOOKUP($B383,EmpRecords[#All],4,0),"")</f>
        <v/>
      </c>
      <c r="G383" t="str">
        <f>IFERROR(VLOOKUP($B383,EmpRecords[#All],5,0),"")</f>
        <v/>
      </c>
      <c r="H383" t="str">
        <f>IFERROR(VLOOKUP($B383,EmpRecords[#All],6,0),"")</f>
        <v/>
      </c>
      <c r="I383" t="str">
        <f>IFERROR(VLOOKUP($B383,EmpRecords[#All],7,0),"")</f>
        <v/>
      </c>
      <c r="J383" t="str">
        <f>IFERROR(VLOOKUP($B383,EmpRecords[#All],8,0),"")</f>
        <v/>
      </c>
      <c r="M383" s="15" t="str">
        <f>IFERROR(INDEX('Days Worked In the Year '!$A$2:$R$22,MATCH(Table2[[#This Row],[TID]],'Days Worked In the Year '!$A$2:$A$22,0),MATCH(Table2[[#This Row],[Month]],'Days Worked In the Year '!$A$2:$R$2,0)),"")</f>
        <v/>
      </c>
      <c r="P383">
        <f>IFERROR(Table2[[#This Row],[Rate]]*Table2[[#This Row],[Invoiced Days(T&amp;M only!)]],0)</f>
        <v>0</v>
      </c>
      <c r="Q383">
        <f t="shared" si="5"/>
        <v>0</v>
      </c>
    </row>
    <row r="384" spans="4:17" x14ac:dyDescent="0.25">
      <c r="D384" t="str">
        <f>IFERROR(VLOOKUP($B384,EmpRecords[#All],2,0),"")</f>
        <v/>
      </c>
      <c r="E384" s="16" t="str">
        <f>IFERROR(VLOOKUP($B384,EmpRecords[#All],3,0),"")</f>
        <v/>
      </c>
      <c r="F384" t="str">
        <f>IFERROR(VLOOKUP($B384,EmpRecords[#All],4,0),"")</f>
        <v/>
      </c>
      <c r="G384" t="str">
        <f>IFERROR(VLOOKUP($B384,EmpRecords[#All],5,0),"")</f>
        <v/>
      </c>
      <c r="H384" t="str">
        <f>IFERROR(VLOOKUP($B384,EmpRecords[#All],6,0),"")</f>
        <v/>
      </c>
      <c r="I384" t="str">
        <f>IFERROR(VLOOKUP($B384,EmpRecords[#All],7,0),"")</f>
        <v/>
      </c>
      <c r="J384" t="str">
        <f>IFERROR(VLOOKUP($B384,EmpRecords[#All],8,0),"")</f>
        <v/>
      </c>
      <c r="M384" s="15" t="str">
        <f>IFERROR(INDEX('Days Worked In the Year '!$A$2:$R$22,MATCH(Table2[[#This Row],[TID]],'Days Worked In the Year '!$A$2:$A$22,0),MATCH(Table2[[#This Row],[Month]],'Days Worked In the Year '!$A$2:$R$2,0)),"")</f>
        <v/>
      </c>
      <c r="P384">
        <f>IFERROR(Table2[[#This Row],[Rate]]*Table2[[#This Row],[Invoiced Days(T&amp;M only!)]],0)</f>
        <v>0</v>
      </c>
      <c r="Q384">
        <f t="shared" si="5"/>
        <v>0</v>
      </c>
    </row>
    <row r="385" spans="4:17" x14ac:dyDescent="0.25">
      <c r="D385" t="str">
        <f>IFERROR(VLOOKUP($B385,EmpRecords[#All],2,0),"")</f>
        <v/>
      </c>
      <c r="E385" s="16" t="str">
        <f>IFERROR(VLOOKUP($B385,EmpRecords[#All],3,0),"")</f>
        <v/>
      </c>
      <c r="F385" t="str">
        <f>IFERROR(VLOOKUP($B385,EmpRecords[#All],4,0),"")</f>
        <v/>
      </c>
      <c r="G385" t="str">
        <f>IFERROR(VLOOKUP($B385,EmpRecords[#All],5,0),"")</f>
        <v/>
      </c>
      <c r="H385" t="str">
        <f>IFERROR(VLOOKUP($B385,EmpRecords[#All],6,0),"")</f>
        <v/>
      </c>
      <c r="I385" t="str">
        <f>IFERROR(VLOOKUP($B385,EmpRecords[#All],7,0),"")</f>
        <v/>
      </c>
      <c r="J385" t="str">
        <f>IFERROR(VLOOKUP($B385,EmpRecords[#All],8,0),"")</f>
        <v/>
      </c>
      <c r="M385" s="15" t="str">
        <f>IFERROR(INDEX('Days Worked In the Year '!$A$2:$R$22,MATCH(Table2[[#This Row],[TID]],'Days Worked In the Year '!$A$2:$A$22,0),MATCH(Table2[[#This Row],[Month]],'Days Worked In the Year '!$A$2:$R$2,0)),"")</f>
        <v/>
      </c>
      <c r="P385">
        <f>IFERROR(Table2[[#This Row],[Rate]]*Table2[[#This Row],[Invoiced Days(T&amp;M only!)]],0)</f>
        <v>0</v>
      </c>
      <c r="Q385">
        <f t="shared" si="5"/>
        <v>0</v>
      </c>
    </row>
    <row r="386" spans="4:17" x14ac:dyDescent="0.25">
      <c r="D386" t="str">
        <f>IFERROR(VLOOKUP($B386,EmpRecords[#All],2,0),"")</f>
        <v/>
      </c>
      <c r="E386" s="16" t="str">
        <f>IFERROR(VLOOKUP($B386,EmpRecords[#All],3,0),"")</f>
        <v/>
      </c>
      <c r="F386" t="str">
        <f>IFERROR(VLOOKUP($B386,EmpRecords[#All],4,0),"")</f>
        <v/>
      </c>
      <c r="G386" t="str">
        <f>IFERROR(VLOOKUP($B386,EmpRecords[#All],5,0),"")</f>
        <v/>
      </c>
      <c r="H386" t="str">
        <f>IFERROR(VLOOKUP($B386,EmpRecords[#All],6,0),"")</f>
        <v/>
      </c>
      <c r="I386" t="str">
        <f>IFERROR(VLOOKUP($B386,EmpRecords[#All],7,0),"")</f>
        <v/>
      </c>
      <c r="J386" t="str">
        <f>IFERROR(VLOOKUP($B386,EmpRecords[#All],8,0),"")</f>
        <v/>
      </c>
      <c r="M386" s="15" t="str">
        <f>IFERROR(INDEX('Days Worked In the Year '!$A$2:$R$22,MATCH(Table2[[#This Row],[TID]],'Days Worked In the Year '!$A$2:$A$22,0),MATCH(Table2[[#This Row],[Month]],'Days Worked In the Year '!$A$2:$R$2,0)),"")</f>
        <v/>
      </c>
      <c r="P386">
        <f>IFERROR(Table2[[#This Row],[Rate]]*Table2[[#This Row],[Invoiced Days(T&amp;M only!)]],0)</f>
        <v>0</v>
      </c>
      <c r="Q386">
        <f t="shared" si="5"/>
        <v>0</v>
      </c>
    </row>
    <row r="387" spans="4:17" x14ac:dyDescent="0.25">
      <c r="D387" t="str">
        <f>IFERROR(VLOOKUP($B387,EmpRecords[#All],2,0),"")</f>
        <v/>
      </c>
      <c r="E387" s="16" t="str">
        <f>IFERROR(VLOOKUP($B387,EmpRecords[#All],3,0),"")</f>
        <v/>
      </c>
      <c r="F387" t="str">
        <f>IFERROR(VLOOKUP($B387,EmpRecords[#All],4,0),"")</f>
        <v/>
      </c>
      <c r="G387" t="str">
        <f>IFERROR(VLOOKUP($B387,EmpRecords[#All],5,0),"")</f>
        <v/>
      </c>
      <c r="H387" t="str">
        <f>IFERROR(VLOOKUP($B387,EmpRecords[#All],6,0),"")</f>
        <v/>
      </c>
      <c r="I387" t="str">
        <f>IFERROR(VLOOKUP($B387,EmpRecords[#All],7,0),"")</f>
        <v/>
      </c>
      <c r="J387" t="str">
        <f>IFERROR(VLOOKUP($B387,EmpRecords[#All],8,0),"")</f>
        <v/>
      </c>
      <c r="M387" s="15" t="str">
        <f>IFERROR(INDEX('Days Worked In the Year '!$A$2:$R$22,MATCH(Table2[[#This Row],[TID]],'Days Worked In the Year '!$A$2:$A$22,0),MATCH(Table2[[#This Row],[Month]],'Days Worked In the Year '!$A$2:$R$2,0)),"")</f>
        <v/>
      </c>
      <c r="P387">
        <f>IFERROR(Table2[[#This Row],[Rate]]*Table2[[#This Row],[Invoiced Days(T&amp;M only!)]],0)</f>
        <v>0</v>
      </c>
      <c r="Q387">
        <f t="shared" ref="Q387:Q450" si="6">P387+O387+N387</f>
        <v>0</v>
      </c>
    </row>
    <row r="388" spans="4:17" x14ac:dyDescent="0.25">
      <c r="D388" t="str">
        <f>IFERROR(VLOOKUP($B388,EmpRecords[#All],2,0),"")</f>
        <v/>
      </c>
      <c r="E388" s="16" t="str">
        <f>IFERROR(VLOOKUP($B388,EmpRecords[#All],3,0),"")</f>
        <v/>
      </c>
      <c r="F388" t="str">
        <f>IFERROR(VLOOKUP($B388,EmpRecords[#All],4,0),"")</f>
        <v/>
      </c>
      <c r="G388" t="str">
        <f>IFERROR(VLOOKUP($B388,EmpRecords[#All],5,0),"")</f>
        <v/>
      </c>
      <c r="H388" t="str">
        <f>IFERROR(VLOOKUP($B388,EmpRecords[#All],6,0),"")</f>
        <v/>
      </c>
      <c r="I388" t="str">
        <f>IFERROR(VLOOKUP($B388,EmpRecords[#All],7,0),"")</f>
        <v/>
      </c>
      <c r="J388" t="str">
        <f>IFERROR(VLOOKUP($B388,EmpRecords[#All],8,0),"")</f>
        <v/>
      </c>
      <c r="M388" s="15" t="str">
        <f>IFERROR(INDEX('Days Worked In the Year '!$A$2:$R$22,MATCH(Table2[[#This Row],[TID]],'Days Worked In the Year '!$A$2:$A$22,0),MATCH(Table2[[#This Row],[Month]],'Days Worked In the Year '!$A$2:$R$2,0)),"")</f>
        <v/>
      </c>
      <c r="P388">
        <f>IFERROR(Table2[[#This Row],[Rate]]*Table2[[#This Row],[Invoiced Days(T&amp;M only!)]],0)</f>
        <v>0</v>
      </c>
      <c r="Q388">
        <f t="shared" si="6"/>
        <v>0</v>
      </c>
    </row>
    <row r="389" spans="4:17" x14ac:dyDescent="0.25">
      <c r="D389" t="str">
        <f>IFERROR(VLOOKUP($B389,EmpRecords[#All],2,0),"")</f>
        <v/>
      </c>
      <c r="E389" s="16" t="str">
        <f>IFERROR(VLOOKUP($B389,EmpRecords[#All],3,0),"")</f>
        <v/>
      </c>
      <c r="F389" t="str">
        <f>IFERROR(VLOOKUP($B389,EmpRecords[#All],4,0),"")</f>
        <v/>
      </c>
      <c r="G389" t="str">
        <f>IFERROR(VLOOKUP($B389,EmpRecords[#All],5,0),"")</f>
        <v/>
      </c>
      <c r="H389" t="str">
        <f>IFERROR(VLOOKUP($B389,EmpRecords[#All],6,0),"")</f>
        <v/>
      </c>
      <c r="I389" t="str">
        <f>IFERROR(VLOOKUP($B389,EmpRecords[#All],7,0),"")</f>
        <v/>
      </c>
      <c r="J389" t="str">
        <f>IFERROR(VLOOKUP($B389,EmpRecords[#All],8,0),"")</f>
        <v/>
      </c>
      <c r="M389" s="15" t="str">
        <f>IFERROR(INDEX('Days Worked In the Year '!$A$2:$R$22,MATCH(Table2[[#This Row],[TID]],'Days Worked In the Year '!$A$2:$A$22,0),MATCH(Table2[[#This Row],[Month]],'Days Worked In the Year '!$A$2:$R$2,0)),"")</f>
        <v/>
      </c>
      <c r="P389">
        <f>IFERROR(Table2[[#This Row],[Rate]]*Table2[[#This Row],[Invoiced Days(T&amp;M only!)]],0)</f>
        <v>0</v>
      </c>
      <c r="Q389">
        <f t="shared" si="6"/>
        <v>0</v>
      </c>
    </row>
    <row r="390" spans="4:17" x14ac:dyDescent="0.25">
      <c r="D390" t="str">
        <f>IFERROR(VLOOKUP($B390,EmpRecords[#All],2,0),"")</f>
        <v/>
      </c>
      <c r="E390" s="16" t="str">
        <f>IFERROR(VLOOKUP($B390,EmpRecords[#All],3,0),"")</f>
        <v/>
      </c>
      <c r="F390" t="str">
        <f>IFERROR(VLOOKUP($B390,EmpRecords[#All],4,0),"")</f>
        <v/>
      </c>
      <c r="G390" t="str">
        <f>IFERROR(VLOOKUP($B390,EmpRecords[#All],5,0),"")</f>
        <v/>
      </c>
      <c r="H390" t="str">
        <f>IFERROR(VLOOKUP($B390,EmpRecords[#All],6,0),"")</f>
        <v/>
      </c>
      <c r="I390" t="str">
        <f>IFERROR(VLOOKUP($B390,EmpRecords[#All],7,0),"")</f>
        <v/>
      </c>
      <c r="J390" t="str">
        <f>IFERROR(VLOOKUP($B390,EmpRecords[#All],8,0),"")</f>
        <v/>
      </c>
      <c r="M390" s="15" t="str">
        <f>IFERROR(INDEX('Days Worked In the Year '!$A$2:$R$22,MATCH(Table2[[#This Row],[TID]],'Days Worked In the Year '!$A$2:$A$22,0),MATCH(Table2[[#This Row],[Month]],'Days Worked In the Year '!$A$2:$R$2,0)),"")</f>
        <v/>
      </c>
      <c r="P390">
        <f>IFERROR(Table2[[#This Row],[Rate]]*Table2[[#This Row],[Invoiced Days(T&amp;M only!)]],0)</f>
        <v>0</v>
      </c>
      <c r="Q390">
        <f t="shared" si="6"/>
        <v>0</v>
      </c>
    </row>
    <row r="391" spans="4:17" x14ac:dyDescent="0.25">
      <c r="D391" t="str">
        <f>IFERROR(VLOOKUP($B391,EmpRecords[#All],2,0),"")</f>
        <v/>
      </c>
      <c r="E391" s="16" t="str">
        <f>IFERROR(VLOOKUP($B391,EmpRecords[#All],3,0),"")</f>
        <v/>
      </c>
      <c r="F391" t="str">
        <f>IFERROR(VLOOKUP($B391,EmpRecords[#All],4,0),"")</f>
        <v/>
      </c>
      <c r="G391" t="str">
        <f>IFERROR(VLOOKUP($B391,EmpRecords[#All],5,0),"")</f>
        <v/>
      </c>
      <c r="H391" t="str">
        <f>IFERROR(VLOOKUP($B391,EmpRecords[#All],6,0),"")</f>
        <v/>
      </c>
      <c r="I391" t="str">
        <f>IFERROR(VLOOKUP($B391,EmpRecords[#All],7,0),"")</f>
        <v/>
      </c>
      <c r="J391" t="str">
        <f>IFERROR(VLOOKUP($B391,EmpRecords[#All],8,0),"")</f>
        <v/>
      </c>
      <c r="M391" s="15" t="str">
        <f>IFERROR(INDEX('Days Worked In the Year '!$A$2:$R$22,MATCH(Table2[[#This Row],[TID]],'Days Worked In the Year '!$A$2:$A$22,0),MATCH(Table2[[#This Row],[Month]],'Days Worked In the Year '!$A$2:$R$2,0)),"")</f>
        <v/>
      </c>
      <c r="P391">
        <f>IFERROR(Table2[[#This Row],[Rate]]*Table2[[#This Row],[Invoiced Days(T&amp;M only!)]],0)</f>
        <v>0</v>
      </c>
      <c r="Q391">
        <f t="shared" si="6"/>
        <v>0</v>
      </c>
    </row>
    <row r="392" spans="4:17" x14ac:dyDescent="0.25">
      <c r="D392" t="str">
        <f>IFERROR(VLOOKUP($B392,EmpRecords[#All],2,0),"")</f>
        <v/>
      </c>
      <c r="E392" s="16" t="str">
        <f>IFERROR(VLOOKUP($B392,EmpRecords[#All],3,0),"")</f>
        <v/>
      </c>
      <c r="F392" t="str">
        <f>IFERROR(VLOOKUP($B392,EmpRecords[#All],4,0),"")</f>
        <v/>
      </c>
      <c r="G392" t="str">
        <f>IFERROR(VLOOKUP($B392,EmpRecords[#All],5,0),"")</f>
        <v/>
      </c>
      <c r="H392" t="str">
        <f>IFERROR(VLOOKUP($B392,EmpRecords[#All],6,0),"")</f>
        <v/>
      </c>
      <c r="I392" t="str">
        <f>IFERROR(VLOOKUP($B392,EmpRecords[#All],7,0),"")</f>
        <v/>
      </c>
      <c r="J392" t="str">
        <f>IFERROR(VLOOKUP($B392,EmpRecords[#All],8,0),"")</f>
        <v/>
      </c>
      <c r="M392" s="15" t="str">
        <f>IFERROR(INDEX('Days Worked In the Year '!$A$2:$R$22,MATCH(Table2[[#This Row],[TID]],'Days Worked In the Year '!$A$2:$A$22,0),MATCH(Table2[[#This Row],[Month]],'Days Worked In the Year '!$A$2:$R$2,0)),"")</f>
        <v/>
      </c>
      <c r="P392">
        <f>IFERROR(Table2[[#This Row],[Rate]]*Table2[[#This Row],[Invoiced Days(T&amp;M only!)]],0)</f>
        <v>0</v>
      </c>
      <c r="Q392">
        <f t="shared" si="6"/>
        <v>0</v>
      </c>
    </row>
    <row r="393" spans="4:17" x14ac:dyDescent="0.25">
      <c r="D393" t="str">
        <f>IFERROR(VLOOKUP($B393,EmpRecords[#All],2,0),"")</f>
        <v/>
      </c>
      <c r="E393" s="16" t="str">
        <f>IFERROR(VLOOKUP($B393,EmpRecords[#All],3,0),"")</f>
        <v/>
      </c>
      <c r="F393" t="str">
        <f>IFERROR(VLOOKUP($B393,EmpRecords[#All],4,0),"")</f>
        <v/>
      </c>
      <c r="G393" t="str">
        <f>IFERROR(VLOOKUP($B393,EmpRecords[#All],5,0),"")</f>
        <v/>
      </c>
      <c r="H393" t="str">
        <f>IFERROR(VLOOKUP($B393,EmpRecords[#All],6,0),"")</f>
        <v/>
      </c>
      <c r="I393" t="str">
        <f>IFERROR(VLOOKUP($B393,EmpRecords[#All],7,0),"")</f>
        <v/>
      </c>
      <c r="J393" t="str">
        <f>IFERROR(VLOOKUP($B393,EmpRecords[#All],8,0),"")</f>
        <v/>
      </c>
      <c r="M393" s="15" t="str">
        <f>IFERROR(INDEX('Days Worked In the Year '!$A$2:$R$22,MATCH(Table2[[#This Row],[TID]],'Days Worked In the Year '!$A$2:$A$22,0),MATCH(Table2[[#This Row],[Month]],'Days Worked In the Year '!$A$2:$R$2,0)),"")</f>
        <v/>
      </c>
      <c r="P393">
        <f>IFERROR(Table2[[#This Row],[Rate]]*Table2[[#This Row],[Invoiced Days(T&amp;M only!)]],0)</f>
        <v>0</v>
      </c>
      <c r="Q393">
        <f t="shared" si="6"/>
        <v>0</v>
      </c>
    </row>
    <row r="394" spans="4:17" x14ac:dyDescent="0.25">
      <c r="D394" t="str">
        <f>IFERROR(VLOOKUP($B394,EmpRecords[#All],2,0),"")</f>
        <v/>
      </c>
      <c r="E394" s="16" t="str">
        <f>IFERROR(VLOOKUP($B394,EmpRecords[#All],3,0),"")</f>
        <v/>
      </c>
      <c r="F394" t="str">
        <f>IFERROR(VLOOKUP($B394,EmpRecords[#All],4,0),"")</f>
        <v/>
      </c>
      <c r="G394" t="str">
        <f>IFERROR(VLOOKUP($B394,EmpRecords[#All],5,0),"")</f>
        <v/>
      </c>
      <c r="H394" t="str">
        <f>IFERROR(VLOOKUP($B394,EmpRecords[#All],6,0),"")</f>
        <v/>
      </c>
      <c r="I394" t="str">
        <f>IFERROR(VLOOKUP($B394,EmpRecords[#All],7,0),"")</f>
        <v/>
      </c>
      <c r="J394" t="str">
        <f>IFERROR(VLOOKUP($B394,EmpRecords[#All],8,0),"")</f>
        <v/>
      </c>
      <c r="M394" s="15" t="str">
        <f>IFERROR(INDEX('Days Worked In the Year '!$A$2:$R$22,MATCH(Table2[[#This Row],[TID]],'Days Worked In the Year '!$A$2:$A$22,0),MATCH(Table2[[#This Row],[Month]],'Days Worked In the Year '!$A$2:$R$2,0)),"")</f>
        <v/>
      </c>
      <c r="P394">
        <f>IFERROR(Table2[[#This Row],[Rate]]*Table2[[#This Row],[Invoiced Days(T&amp;M only!)]],0)</f>
        <v>0</v>
      </c>
      <c r="Q394">
        <f t="shared" si="6"/>
        <v>0</v>
      </c>
    </row>
    <row r="395" spans="4:17" x14ac:dyDescent="0.25">
      <c r="D395" t="str">
        <f>IFERROR(VLOOKUP($B395,EmpRecords[#All],2,0),"")</f>
        <v/>
      </c>
      <c r="E395" s="16" t="str">
        <f>IFERROR(VLOOKUP($B395,EmpRecords[#All],3,0),"")</f>
        <v/>
      </c>
      <c r="F395" t="str">
        <f>IFERROR(VLOOKUP($B395,EmpRecords[#All],4,0),"")</f>
        <v/>
      </c>
      <c r="G395" t="str">
        <f>IFERROR(VLOOKUP($B395,EmpRecords[#All],5,0),"")</f>
        <v/>
      </c>
      <c r="H395" t="str">
        <f>IFERROR(VLOOKUP($B395,EmpRecords[#All],6,0),"")</f>
        <v/>
      </c>
      <c r="I395" t="str">
        <f>IFERROR(VLOOKUP($B395,EmpRecords[#All],7,0),"")</f>
        <v/>
      </c>
      <c r="J395" t="str">
        <f>IFERROR(VLOOKUP($B395,EmpRecords[#All],8,0),"")</f>
        <v/>
      </c>
      <c r="M395" s="15" t="str">
        <f>IFERROR(INDEX('Days Worked In the Year '!$A$2:$R$22,MATCH(Table2[[#This Row],[TID]],'Days Worked In the Year '!$A$2:$A$22,0),MATCH(Table2[[#This Row],[Month]],'Days Worked In the Year '!$A$2:$R$2,0)),"")</f>
        <v/>
      </c>
      <c r="P395">
        <f>IFERROR(Table2[[#This Row],[Rate]]*Table2[[#This Row],[Invoiced Days(T&amp;M only!)]],0)</f>
        <v>0</v>
      </c>
      <c r="Q395">
        <f t="shared" si="6"/>
        <v>0</v>
      </c>
    </row>
    <row r="396" spans="4:17" x14ac:dyDescent="0.25">
      <c r="D396" t="str">
        <f>IFERROR(VLOOKUP($B396,EmpRecords[#All],2,0),"")</f>
        <v/>
      </c>
      <c r="E396" s="16" t="str">
        <f>IFERROR(VLOOKUP($B396,EmpRecords[#All],3,0),"")</f>
        <v/>
      </c>
      <c r="F396" t="str">
        <f>IFERROR(VLOOKUP($B396,EmpRecords[#All],4,0),"")</f>
        <v/>
      </c>
      <c r="G396" t="str">
        <f>IFERROR(VLOOKUP($B396,EmpRecords[#All],5,0),"")</f>
        <v/>
      </c>
      <c r="H396" t="str">
        <f>IFERROR(VLOOKUP($B396,EmpRecords[#All],6,0),"")</f>
        <v/>
      </c>
      <c r="I396" t="str">
        <f>IFERROR(VLOOKUP($B396,EmpRecords[#All],7,0),"")</f>
        <v/>
      </c>
      <c r="J396" t="str">
        <f>IFERROR(VLOOKUP($B396,EmpRecords[#All],8,0),"")</f>
        <v/>
      </c>
      <c r="M396" s="15" t="str">
        <f>IFERROR(INDEX('Days Worked In the Year '!$A$2:$R$22,MATCH(Table2[[#This Row],[TID]],'Days Worked In the Year '!$A$2:$A$22,0),MATCH(Table2[[#This Row],[Month]],'Days Worked In the Year '!$A$2:$R$2,0)),"")</f>
        <v/>
      </c>
      <c r="P396">
        <f>IFERROR(Table2[[#This Row],[Rate]]*Table2[[#This Row],[Invoiced Days(T&amp;M only!)]],0)</f>
        <v>0</v>
      </c>
      <c r="Q396">
        <f t="shared" si="6"/>
        <v>0</v>
      </c>
    </row>
    <row r="397" spans="4:17" x14ac:dyDescent="0.25">
      <c r="D397" t="str">
        <f>IFERROR(VLOOKUP($B397,EmpRecords[#All],2,0),"")</f>
        <v/>
      </c>
      <c r="E397" s="16" t="str">
        <f>IFERROR(VLOOKUP($B397,EmpRecords[#All],3,0),"")</f>
        <v/>
      </c>
      <c r="F397" t="str">
        <f>IFERROR(VLOOKUP($B397,EmpRecords[#All],4,0),"")</f>
        <v/>
      </c>
      <c r="G397" t="str">
        <f>IFERROR(VLOOKUP($B397,EmpRecords[#All],5,0),"")</f>
        <v/>
      </c>
      <c r="H397" t="str">
        <f>IFERROR(VLOOKUP($B397,EmpRecords[#All],6,0),"")</f>
        <v/>
      </c>
      <c r="I397" t="str">
        <f>IFERROR(VLOOKUP($B397,EmpRecords[#All],7,0),"")</f>
        <v/>
      </c>
      <c r="J397" t="str">
        <f>IFERROR(VLOOKUP($B397,EmpRecords[#All],8,0),"")</f>
        <v/>
      </c>
      <c r="M397" s="15" t="str">
        <f>IFERROR(INDEX('Days Worked In the Year '!$A$2:$R$22,MATCH(Table2[[#This Row],[TID]],'Days Worked In the Year '!$A$2:$A$22,0),MATCH(Table2[[#This Row],[Month]],'Days Worked In the Year '!$A$2:$R$2,0)),"")</f>
        <v/>
      </c>
      <c r="P397">
        <f>IFERROR(Table2[[#This Row],[Rate]]*Table2[[#This Row],[Invoiced Days(T&amp;M only!)]],0)</f>
        <v>0</v>
      </c>
      <c r="Q397">
        <f t="shared" si="6"/>
        <v>0</v>
      </c>
    </row>
    <row r="398" spans="4:17" x14ac:dyDescent="0.25">
      <c r="D398" t="str">
        <f>IFERROR(VLOOKUP($B398,EmpRecords[#All],2,0),"")</f>
        <v/>
      </c>
      <c r="E398" s="16" t="str">
        <f>IFERROR(VLOOKUP($B398,EmpRecords[#All],3,0),"")</f>
        <v/>
      </c>
      <c r="F398" t="str">
        <f>IFERROR(VLOOKUP($B398,EmpRecords[#All],4,0),"")</f>
        <v/>
      </c>
      <c r="G398" t="str">
        <f>IFERROR(VLOOKUP($B398,EmpRecords[#All],5,0),"")</f>
        <v/>
      </c>
      <c r="H398" t="str">
        <f>IFERROR(VLOOKUP($B398,EmpRecords[#All],6,0),"")</f>
        <v/>
      </c>
      <c r="I398" t="str">
        <f>IFERROR(VLOOKUP($B398,EmpRecords[#All],7,0),"")</f>
        <v/>
      </c>
      <c r="J398" t="str">
        <f>IFERROR(VLOOKUP($B398,EmpRecords[#All],8,0),"")</f>
        <v/>
      </c>
      <c r="M398" s="15" t="str">
        <f>IFERROR(INDEX('Days Worked In the Year '!$A$2:$R$22,MATCH(Table2[[#This Row],[TID]],'Days Worked In the Year '!$A$2:$A$22,0),MATCH(Table2[[#This Row],[Month]],'Days Worked In the Year '!$A$2:$R$2,0)),"")</f>
        <v/>
      </c>
      <c r="P398">
        <f>IFERROR(Table2[[#This Row],[Rate]]*Table2[[#This Row],[Invoiced Days(T&amp;M only!)]],0)</f>
        <v>0</v>
      </c>
      <c r="Q398">
        <f t="shared" si="6"/>
        <v>0</v>
      </c>
    </row>
    <row r="399" spans="4:17" x14ac:dyDescent="0.25">
      <c r="D399" t="str">
        <f>IFERROR(VLOOKUP($B399,EmpRecords[#All],2,0),"")</f>
        <v/>
      </c>
      <c r="E399" s="16" t="str">
        <f>IFERROR(VLOOKUP($B399,EmpRecords[#All],3,0),"")</f>
        <v/>
      </c>
      <c r="F399" t="str">
        <f>IFERROR(VLOOKUP($B399,EmpRecords[#All],4,0),"")</f>
        <v/>
      </c>
      <c r="G399" t="str">
        <f>IFERROR(VLOOKUP($B399,EmpRecords[#All],5,0),"")</f>
        <v/>
      </c>
      <c r="H399" t="str">
        <f>IFERROR(VLOOKUP($B399,EmpRecords[#All],6,0),"")</f>
        <v/>
      </c>
      <c r="I399" t="str">
        <f>IFERROR(VLOOKUP($B399,EmpRecords[#All],7,0),"")</f>
        <v/>
      </c>
      <c r="J399" t="str">
        <f>IFERROR(VLOOKUP($B399,EmpRecords[#All],8,0),"")</f>
        <v/>
      </c>
      <c r="M399" s="15" t="str">
        <f>IFERROR(INDEX('Days Worked In the Year '!$A$2:$R$22,MATCH(Table2[[#This Row],[TID]],'Days Worked In the Year '!$A$2:$A$22,0),MATCH(Table2[[#This Row],[Month]],'Days Worked In the Year '!$A$2:$R$2,0)),"")</f>
        <v/>
      </c>
      <c r="P399">
        <f>IFERROR(Table2[[#This Row],[Rate]]*Table2[[#This Row],[Invoiced Days(T&amp;M only!)]],0)</f>
        <v>0</v>
      </c>
      <c r="Q399">
        <f t="shared" si="6"/>
        <v>0</v>
      </c>
    </row>
    <row r="400" spans="4:17" x14ac:dyDescent="0.25">
      <c r="D400" t="str">
        <f>IFERROR(VLOOKUP($B400,EmpRecords[#All],2,0),"")</f>
        <v/>
      </c>
      <c r="E400" s="16" t="str">
        <f>IFERROR(VLOOKUP($B400,EmpRecords[#All],3,0),"")</f>
        <v/>
      </c>
      <c r="F400" t="str">
        <f>IFERROR(VLOOKUP($B400,EmpRecords[#All],4,0),"")</f>
        <v/>
      </c>
      <c r="G400" t="str">
        <f>IFERROR(VLOOKUP($B400,EmpRecords[#All],5,0),"")</f>
        <v/>
      </c>
      <c r="H400" t="str">
        <f>IFERROR(VLOOKUP($B400,EmpRecords[#All],6,0),"")</f>
        <v/>
      </c>
      <c r="I400" t="str">
        <f>IFERROR(VLOOKUP($B400,EmpRecords[#All],7,0),"")</f>
        <v/>
      </c>
      <c r="J400" t="str">
        <f>IFERROR(VLOOKUP($B400,EmpRecords[#All],8,0),"")</f>
        <v/>
      </c>
      <c r="M400" s="15" t="str">
        <f>IFERROR(INDEX('Days Worked In the Year '!$A$2:$R$22,MATCH(Table2[[#This Row],[TID]],'Days Worked In the Year '!$A$2:$A$22,0),MATCH(Table2[[#This Row],[Month]],'Days Worked In the Year '!$A$2:$R$2,0)),"")</f>
        <v/>
      </c>
      <c r="P400">
        <f>IFERROR(Table2[[#This Row],[Rate]]*Table2[[#This Row],[Invoiced Days(T&amp;M only!)]],0)</f>
        <v>0</v>
      </c>
      <c r="Q400">
        <f t="shared" si="6"/>
        <v>0</v>
      </c>
    </row>
    <row r="401" spans="4:17" x14ac:dyDescent="0.25">
      <c r="D401" t="str">
        <f>IFERROR(VLOOKUP($B401,EmpRecords[#All],2,0),"")</f>
        <v/>
      </c>
      <c r="E401" s="16" t="str">
        <f>IFERROR(VLOOKUP($B401,EmpRecords[#All],3,0),"")</f>
        <v/>
      </c>
      <c r="F401" t="str">
        <f>IFERROR(VLOOKUP($B401,EmpRecords[#All],4,0),"")</f>
        <v/>
      </c>
      <c r="G401" t="str">
        <f>IFERROR(VLOOKUP($B401,EmpRecords[#All],5,0),"")</f>
        <v/>
      </c>
      <c r="H401" t="str">
        <f>IFERROR(VLOOKUP($B401,EmpRecords[#All],6,0),"")</f>
        <v/>
      </c>
      <c r="I401" t="str">
        <f>IFERROR(VLOOKUP($B401,EmpRecords[#All],7,0),"")</f>
        <v/>
      </c>
      <c r="J401" t="str">
        <f>IFERROR(VLOOKUP($B401,EmpRecords[#All],8,0),"")</f>
        <v/>
      </c>
      <c r="M401" s="15" t="str">
        <f>IFERROR(INDEX('Days Worked In the Year '!$A$2:$R$22,MATCH(Table2[[#This Row],[TID]],'Days Worked In the Year '!$A$2:$A$22,0),MATCH(Table2[[#This Row],[Month]],'Days Worked In the Year '!$A$2:$R$2,0)),"")</f>
        <v/>
      </c>
      <c r="P401">
        <f>IFERROR(Table2[[#This Row],[Rate]]*Table2[[#This Row],[Invoiced Days(T&amp;M only!)]],0)</f>
        <v>0</v>
      </c>
      <c r="Q401">
        <f t="shared" si="6"/>
        <v>0</v>
      </c>
    </row>
    <row r="402" spans="4:17" x14ac:dyDescent="0.25">
      <c r="D402" t="str">
        <f>IFERROR(VLOOKUP($B402,EmpRecords[#All],2,0),"")</f>
        <v/>
      </c>
      <c r="E402" s="16" t="str">
        <f>IFERROR(VLOOKUP($B402,EmpRecords[#All],3,0),"")</f>
        <v/>
      </c>
      <c r="F402" t="str">
        <f>IFERROR(VLOOKUP($B402,EmpRecords[#All],4,0),"")</f>
        <v/>
      </c>
      <c r="G402" t="str">
        <f>IFERROR(VLOOKUP($B402,EmpRecords[#All],5,0),"")</f>
        <v/>
      </c>
      <c r="H402" t="str">
        <f>IFERROR(VLOOKUP($B402,EmpRecords[#All],6,0),"")</f>
        <v/>
      </c>
      <c r="I402" t="str">
        <f>IFERROR(VLOOKUP($B402,EmpRecords[#All],7,0),"")</f>
        <v/>
      </c>
      <c r="J402" t="str">
        <f>IFERROR(VLOOKUP($B402,EmpRecords[#All],8,0),"")</f>
        <v/>
      </c>
      <c r="M402" s="15" t="str">
        <f>IFERROR(INDEX('Days Worked In the Year '!$A$2:$R$22,MATCH(Table2[[#This Row],[TID]],'Days Worked In the Year '!$A$2:$A$22,0),MATCH(Table2[[#This Row],[Month]],'Days Worked In the Year '!$A$2:$R$2,0)),"")</f>
        <v/>
      </c>
      <c r="P402">
        <f>IFERROR(Table2[[#This Row],[Rate]]*Table2[[#This Row],[Invoiced Days(T&amp;M only!)]],0)</f>
        <v>0</v>
      </c>
      <c r="Q402">
        <f t="shared" si="6"/>
        <v>0</v>
      </c>
    </row>
    <row r="403" spans="4:17" x14ac:dyDescent="0.25">
      <c r="D403" t="str">
        <f>IFERROR(VLOOKUP($B403,EmpRecords[#All],2,0),"")</f>
        <v/>
      </c>
      <c r="E403" s="16" t="str">
        <f>IFERROR(VLOOKUP($B403,EmpRecords[#All],3,0),"")</f>
        <v/>
      </c>
      <c r="F403" t="str">
        <f>IFERROR(VLOOKUP($B403,EmpRecords[#All],4,0),"")</f>
        <v/>
      </c>
      <c r="G403" t="str">
        <f>IFERROR(VLOOKUP($B403,EmpRecords[#All],5,0),"")</f>
        <v/>
      </c>
      <c r="H403" t="str">
        <f>IFERROR(VLOOKUP($B403,EmpRecords[#All],6,0),"")</f>
        <v/>
      </c>
      <c r="I403" t="str">
        <f>IFERROR(VLOOKUP($B403,EmpRecords[#All],7,0),"")</f>
        <v/>
      </c>
      <c r="J403" t="str">
        <f>IFERROR(VLOOKUP($B403,EmpRecords[#All],8,0),"")</f>
        <v/>
      </c>
      <c r="M403" s="15" t="str">
        <f>IFERROR(INDEX('Days Worked In the Year '!$A$2:$R$22,MATCH(Table2[[#This Row],[TID]],'Days Worked In the Year '!$A$2:$A$22,0),MATCH(Table2[[#This Row],[Month]],'Days Worked In the Year '!$A$2:$R$2,0)),"")</f>
        <v/>
      </c>
      <c r="P403">
        <f>IFERROR(Table2[[#This Row],[Rate]]*Table2[[#This Row],[Invoiced Days(T&amp;M only!)]],0)</f>
        <v>0</v>
      </c>
      <c r="Q403">
        <f t="shared" si="6"/>
        <v>0</v>
      </c>
    </row>
    <row r="404" spans="4:17" x14ac:dyDescent="0.25">
      <c r="D404" t="str">
        <f>IFERROR(VLOOKUP($B404,EmpRecords[#All],2,0),"")</f>
        <v/>
      </c>
      <c r="E404" s="16" t="str">
        <f>IFERROR(VLOOKUP($B404,EmpRecords[#All],3,0),"")</f>
        <v/>
      </c>
      <c r="F404" t="str">
        <f>IFERROR(VLOOKUP($B404,EmpRecords[#All],4,0),"")</f>
        <v/>
      </c>
      <c r="G404" t="str">
        <f>IFERROR(VLOOKUP($B404,EmpRecords[#All],5,0),"")</f>
        <v/>
      </c>
      <c r="H404" t="str">
        <f>IFERROR(VLOOKUP($B404,EmpRecords[#All],6,0),"")</f>
        <v/>
      </c>
      <c r="I404" t="str">
        <f>IFERROR(VLOOKUP($B404,EmpRecords[#All],7,0),"")</f>
        <v/>
      </c>
      <c r="J404" t="str">
        <f>IFERROR(VLOOKUP($B404,EmpRecords[#All],8,0),"")</f>
        <v/>
      </c>
      <c r="M404" s="15" t="str">
        <f>IFERROR(INDEX('Days Worked In the Year '!$A$2:$R$22,MATCH(Table2[[#This Row],[TID]],'Days Worked In the Year '!$A$2:$A$22,0),MATCH(Table2[[#This Row],[Month]],'Days Worked In the Year '!$A$2:$R$2,0)),"")</f>
        <v/>
      </c>
      <c r="P404">
        <f>IFERROR(Table2[[#This Row],[Rate]]*Table2[[#This Row],[Invoiced Days(T&amp;M only!)]],0)</f>
        <v>0</v>
      </c>
      <c r="Q404">
        <f t="shared" si="6"/>
        <v>0</v>
      </c>
    </row>
    <row r="405" spans="4:17" x14ac:dyDescent="0.25">
      <c r="D405" t="str">
        <f>IFERROR(VLOOKUP($B405,EmpRecords[#All],2,0),"")</f>
        <v/>
      </c>
      <c r="E405" s="16" t="str">
        <f>IFERROR(VLOOKUP($B405,EmpRecords[#All],3,0),"")</f>
        <v/>
      </c>
      <c r="F405" t="str">
        <f>IFERROR(VLOOKUP($B405,EmpRecords[#All],4,0),"")</f>
        <v/>
      </c>
      <c r="G405" t="str">
        <f>IFERROR(VLOOKUP($B405,EmpRecords[#All],5,0),"")</f>
        <v/>
      </c>
      <c r="H405" t="str">
        <f>IFERROR(VLOOKUP($B405,EmpRecords[#All],6,0),"")</f>
        <v/>
      </c>
      <c r="I405" t="str">
        <f>IFERROR(VLOOKUP($B405,EmpRecords[#All],7,0),"")</f>
        <v/>
      </c>
      <c r="J405" t="str">
        <f>IFERROR(VLOOKUP($B405,EmpRecords[#All],8,0),"")</f>
        <v/>
      </c>
      <c r="M405" s="15" t="str">
        <f>IFERROR(INDEX('Days Worked In the Year '!$A$2:$R$22,MATCH(Table2[[#This Row],[TID]],'Days Worked In the Year '!$A$2:$A$22,0),MATCH(Table2[[#This Row],[Month]],'Days Worked In the Year '!$A$2:$R$2,0)),"")</f>
        <v/>
      </c>
      <c r="P405">
        <f>IFERROR(Table2[[#This Row],[Rate]]*Table2[[#This Row],[Invoiced Days(T&amp;M only!)]],0)</f>
        <v>0</v>
      </c>
      <c r="Q405">
        <f t="shared" si="6"/>
        <v>0</v>
      </c>
    </row>
    <row r="406" spans="4:17" x14ac:dyDescent="0.25">
      <c r="D406" t="str">
        <f>IFERROR(VLOOKUP($B406,EmpRecords[#All],2,0),"")</f>
        <v/>
      </c>
      <c r="E406" s="16" t="str">
        <f>IFERROR(VLOOKUP($B406,EmpRecords[#All],3,0),"")</f>
        <v/>
      </c>
      <c r="F406" t="str">
        <f>IFERROR(VLOOKUP($B406,EmpRecords[#All],4,0),"")</f>
        <v/>
      </c>
      <c r="G406" t="str">
        <f>IFERROR(VLOOKUP($B406,EmpRecords[#All],5,0),"")</f>
        <v/>
      </c>
      <c r="H406" t="str">
        <f>IFERROR(VLOOKUP($B406,EmpRecords[#All],6,0),"")</f>
        <v/>
      </c>
      <c r="I406" t="str">
        <f>IFERROR(VLOOKUP($B406,EmpRecords[#All],7,0),"")</f>
        <v/>
      </c>
      <c r="J406" t="str">
        <f>IFERROR(VLOOKUP($B406,EmpRecords[#All],8,0),"")</f>
        <v/>
      </c>
      <c r="M406" s="15" t="str">
        <f>IFERROR(INDEX('Days Worked In the Year '!$A$2:$R$22,MATCH(Table2[[#This Row],[TID]],'Days Worked In the Year '!$A$2:$A$22,0),MATCH(Table2[[#This Row],[Month]],'Days Worked In the Year '!$A$2:$R$2,0)),"")</f>
        <v/>
      </c>
      <c r="P406">
        <f>IFERROR(Table2[[#This Row],[Rate]]*Table2[[#This Row],[Invoiced Days(T&amp;M only!)]],0)</f>
        <v>0</v>
      </c>
      <c r="Q406">
        <f t="shared" si="6"/>
        <v>0</v>
      </c>
    </row>
    <row r="407" spans="4:17" x14ac:dyDescent="0.25">
      <c r="D407" t="str">
        <f>IFERROR(VLOOKUP($B407,EmpRecords[#All],2,0),"")</f>
        <v/>
      </c>
      <c r="E407" s="16" t="str">
        <f>IFERROR(VLOOKUP($B407,EmpRecords[#All],3,0),"")</f>
        <v/>
      </c>
      <c r="F407" t="str">
        <f>IFERROR(VLOOKUP($B407,EmpRecords[#All],4,0),"")</f>
        <v/>
      </c>
      <c r="G407" t="str">
        <f>IFERROR(VLOOKUP($B407,EmpRecords[#All],5,0),"")</f>
        <v/>
      </c>
      <c r="H407" t="str">
        <f>IFERROR(VLOOKUP($B407,EmpRecords[#All],6,0),"")</f>
        <v/>
      </c>
      <c r="I407" t="str">
        <f>IFERROR(VLOOKUP($B407,EmpRecords[#All],7,0),"")</f>
        <v/>
      </c>
      <c r="J407" t="str">
        <f>IFERROR(VLOOKUP($B407,EmpRecords[#All],8,0),"")</f>
        <v/>
      </c>
      <c r="M407" s="15" t="str">
        <f>IFERROR(INDEX('Days Worked In the Year '!$A$2:$R$22,MATCH(Table2[[#This Row],[TID]],'Days Worked In the Year '!$A$2:$A$22,0),MATCH(Table2[[#This Row],[Month]],'Days Worked In the Year '!$A$2:$R$2,0)),"")</f>
        <v/>
      </c>
      <c r="P407">
        <f>IFERROR(Table2[[#This Row],[Rate]]*Table2[[#This Row],[Invoiced Days(T&amp;M only!)]],0)</f>
        <v>0</v>
      </c>
      <c r="Q407">
        <f t="shared" si="6"/>
        <v>0</v>
      </c>
    </row>
    <row r="408" spans="4:17" x14ac:dyDescent="0.25">
      <c r="D408" t="str">
        <f>IFERROR(VLOOKUP($B408,EmpRecords[#All],2,0),"")</f>
        <v/>
      </c>
      <c r="E408" s="16" t="str">
        <f>IFERROR(VLOOKUP($B408,EmpRecords[#All],3,0),"")</f>
        <v/>
      </c>
      <c r="F408" t="str">
        <f>IFERROR(VLOOKUP($B408,EmpRecords[#All],4,0),"")</f>
        <v/>
      </c>
      <c r="G408" t="str">
        <f>IFERROR(VLOOKUP($B408,EmpRecords[#All],5,0),"")</f>
        <v/>
      </c>
      <c r="H408" t="str">
        <f>IFERROR(VLOOKUP($B408,EmpRecords[#All],6,0),"")</f>
        <v/>
      </c>
      <c r="I408" t="str">
        <f>IFERROR(VLOOKUP($B408,EmpRecords[#All],7,0),"")</f>
        <v/>
      </c>
      <c r="J408" t="str">
        <f>IFERROR(VLOOKUP($B408,EmpRecords[#All],8,0),"")</f>
        <v/>
      </c>
      <c r="M408" s="15" t="str">
        <f>IFERROR(INDEX('Days Worked In the Year '!$A$2:$R$22,MATCH(Table2[[#This Row],[TID]],'Days Worked In the Year '!$A$2:$A$22,0),MATCH(Table2[[#This Row],[Month]],'Days Worked In the Year '!$A$2:$R$2,0)),"")</f>
        <v/>
      </c>
      <c r="P408">
        <f>IFERROR(Table2[[#This Row],[Rate]]*Table2[[#This Row],[Invoiced Days(T&amp;M only!)]],0)</f>
        <v>0</v>
      </c>
      <c r="Q408">
        <f t="shared" si="6"/>
        <v>0</v>
      </c>
    </row>
    <row r="409" spans="4:17" x14ac:dyDescent="0.25">
      <c r="D409" t="str">
        <f>IFERROR(VLOOKUP($B409,EmpRecords[#All],2,0),"")</f>
        <v/>
      </c>
      <c r="E409" s="16" t="str">
        <f>IFERROR(VLOOKUP($B409,EmpRecords[#All],3,0),"")</f>
        <v/>
      </c>
      <c r="F409" t="str">
        <f>IFERROR(VLOOKUP($B409,EmpRecords[#All],4,0),"")</f>
        <v/>
      </c>
      <c r="G409" t="str">
        <f>IFERROR(VLOOKUP($B409,EmpRecords[#All],5,0),"")</f>
        <v/>
      </c>
      <c r="H409" t="str">
        <f>IFERROR(VLOOKUP($B409,EmpRecords[#All],6,0),"")</f>
        <v/>
      </c>
      <c r="I409" t="str">
        <f>IFERROR(VLOOKUP($B409,EmpRecords[#All],7,0),"")</f>
        <v/>
      </c>
      <c r="J409" t="str">
        <f>IFERROR(VLOOKUP($B409,EmpRecords[#All],8,0),"")</f>
        <v/>
      </c>
      <c r="M409" s="15" t="str">
        <f>IFERROR(INDEX('Days Worked In the Year '!$A$2:$R$22,MATCH(Table2[[#This Row],[TID]],'Days Worked In the Year '!$A$2:$A$22,0),MATCH(Table2[[#This Row],[Month]],'Days Worked In the Year '!$A$2:$R$2,0)),"")</f>
        <v/>
      </c>
      <c r="P409">
        <f>IFERROR(Table2[[#This Row],[Rate]]*Table2[[#This Row],[Invoiced Days(T&amp;M only!)]],0)</f>
        <v>0</v>
      </c>
      <c r="Q409">
        <f t="shared" si="6"/>
        <v>0</v>
      </c>
    </row>
    <row r="410" spans="4:17" x14ac:dyDescent="0.25">
      <c r="D410" t="str">
        <f>IFERROR(VLOOKUP($B410,EmpRecords[#All],2,0),"")</f>
        <v/>
      </c>
      <c r="E410" s="16" t="str">
        <f>IFERROR(VLOOKUP($B410,EmpRecords[#All],3,0),"")</f>
        <v/>
      </c>
      <c r="F410" t="str">
        <f>IFERROR(VLOOKUP($B410,EmpRecords[#All],4,0),"")</f>
        <v/>
      </c>
      <c r="G410" t="str">
        <f>IFERROR(VLOOKUP($B410,EmpRecords[#All],5,0),"")</f>
        <v/>
      </c>
      <c r="H410" t="str">
        <f>IFERROR(VLOOKUP($B410,EmpRecords[#All],6,0),"")</f>
        <v/>
      </c>
      <c r="I410" t="str">
        <f>IFERROR(VLOOKUP($B410,EmpRecords[#All],7,0),"")</f>
        <v/>
      </c>
      <c r="J410" t="str">
        <f>IFERROR(VLOOKUP($B410,EmpRecords[#All],8,0),"")</f>
        <v/>
      </c>
      <c r="M410" s="15" t="str">
        <f>IFERROR(INDEX('Days Worked In the Year '!$A$2:$R$22,MATCH(Table2[[#This Row],[TID]],'Days Worked In the Year '!$A$2:$A$22,0),MATCH(Table2[[#This Row],[Month]],'Days Worked In the Year '!$A$2:$R$2,0)),"")</f>
        <v/>
      </c>
      <c r="P410">
        <f>IFERROR(Table2[[#This Row],[Rate]]*Table2[[#This Row],[Invoiced Days(T&amp;M only!)]],0)</f>
        <v>0</v>
      </c>
      <c r="Q410">
        <f t="shared" si="6"/>
        <v>0</v>
      </c>
    </row>
    <row r="411" spans="4:17" x14ac:dyDescent="0.25">
      <c r="D411" t="str">
        <f>IFERROR(VLOOKUP($B411,EmpRecords[#All],2,0),"")</f>
        <v/>
      </c>
      <c r="E411" s="16" t="str">
        <f>IFERROR(VLOOKUP($B411,EmpRecords[#All],3,0),"")</f>
        <v/>
      </c>
      <c r="F411" t="str">
        <f>IFERROR(VLOOKUP($B411,EmpRecords[#All],4,0),"")</f>
        <v/>
      </c>
      <c r="G411" t="str">
        <f>IFERROR(VLOOKUP($B411,EmpRecords[#All],5,0),"")</f>
        <v/>
      </c>
      <c r="H411" t="str">
        <f>IFERROR(VLOOKUP($B411,EmpRecords[#All],6,0),"")</f>
        <v/>
      </c>
      <c r="I411" t="str">
        <f>IFERROR(VLOOKUP($B411,EmpRecords[#All],7,0),"")</f>
        <v/>
      </c>
      <c r="J411" t="str">
        <f>IFERROR(VLOOKUP($B411,EmpRecords[#All],8,0),"")</f>
        <v/>
      </c>
      <c r="M411" s="15" t="str">
        <f>IFERROR(INDEX('Days Worked In the Year '!$A$2:$R$22,MATCH(Table2[[#This Row],[TID]],'Days Worked In the Year '!$A$2:$A$22,0),MATCH(Table2[[#This Row],[Month]],'Days Worked In the Year '!$A$2:$R$2,0)),"")</f>
        <v/>
      </c>
      <c r="P411">
        <f>IFERROR(Table2[[#This Row],[Rate]]*Table2[[#This Row],[Invoiced Days(T&amp;M only!)]],0)</f>
        <v>0</v>
      </c>
      <c r="Q411">
        <f t="shared" si="6"/>
        <v>0</v>
      </c>
    </row>
    <row r="412" spans="4:17" x14ac:dyDescent="0.25">
      <c r="D412" t="str">
        <f>IFERROR(VLOOKUP($B412,EmpRecords[#All],2,0),"")</f>
        <v/>
      </c>
      <c r="E412" s="16" t="str">
        <f>IFERROR(VLOOKUP($B412,EmpRecords[#All],3,0),"")</f>
        <v/>
      </c>
      <c r="F412" t="str">
        <f>IFERROR(VLOOKUP($B412,EmpRecords[#All],4,0),"")</f>
        <v/>
      </c>
      <c r="G412" t="str">
        <f>IFERROR(VLOOKUP($B412,EmpRecords[#All],5,0),"")</f>
        <v/>
      </c>
      <c r="H412" t="str">
        <f>IFERROR(VLOOKUP($B412,EmpRecords[#All],6,0),"")</f>
        <v/>
      </c>
      <c r="I412" t="str">
        <f>IFERROR(VLOOKUP($B412,EmpRecords[#All],7,0),"")</f>
        <v/>
      </c>
      <c r="J412" t="str">
        <f>IFERROR(VLOOKUP($B412,EmpRecords[#All],8,0),"")</f>
        <v/>
      </c>
      <c r="M412" s="15" t="str">
        <f>IFERROR(INDEX('Days Worked In the Year '!$A$2:$R$22,MATCH(Table2[[#This Row],[TID]],'Days Worked In the Year '!$A$2:$A$22,0),MATCH(Table2[[#This Row],[Month]],'Days Worked In the Year '!$A$2:$R$2,0)),"")</f>
        <v/>
      </c>
      <c r="P412">
        <f>IFERROR(Table2[[#This Row],[Rate]]*Table2[[#This Row],[Invoiced Days(T&amp;M only!)]],0)</f>
        <v>0</v>
      </c>
      <c r="Q412">
        <f t="shared" si="6"/>
        <v>0</v>
      </c>
    </row>
    <row r="413" spans="4:17" x14ac:dyDescent="0.25">
      <c r="D413" t="str">
        <f>IFERROR(VLOOKUP($B413,EmpRecords[#All],2,0),"")</f>
        <v/>
      </c>
      <c r="E413" s="16" t="str">
        <f>IFERROR(VLOOKUP($B413,EmpRecords[#All],3,0),"")</f>
        <v/>
      </c>
      <c r="F413" t="str">
        <f>IFERROR(VLOOKUP($B413,EmpRecords[#All],4,0),"")</f>
        <v/>
      </c>
      <c r="G413" t="str">
        <f>IFERROR(VLOOKUP($B413,EmpRecords[#All],5,0),"")</f>
        <v/>
      </c>
      <c r="H413" t="str">
        <f>IFERROR(VLOOKUP($B413,EmpRecords[#All],6,0),"")</f>
        <v/>
      </c>
      <c r="I413" t="str">
        <f>IFERROR(VLOOKUP($B413,EmpRecords[#All],7,0),"")</f>
        <v/>
      </c>
      <c r="J413" t="str">
        <f>IFERROR(VLOOKUP($B413,EmpRecords[#All],8,0),"")</f>
        <v/>
      </c>
      <c r="M413" s="15" t="str">
        <f>IFERROR(INDEX('Days Worked In the Year '!$A$2:$R$22,MATCH(Table2[[#This Row],[TID]],'Days Worked In the Year '!$A$2:$A$22,0),MATCH(Table2[[#This Row],[Month]],'Days Worked In the Year '!$A$2:$R$2,0)),"")</f>
        <v/>
      </c>
      <c r="P413">
        <f>IFERROR(Table2[[#This Row],[Rate]]*Table2[[#This Row],[Invoiced Days(T&amp;M only!)]],0)</f>
        <v>0</v>
      </c>
      <c r="Q413">
        <f t="shared" si="6"/>
        <v>0</v>
      </c>
    </row>
    <row r="414" spans="4:17" x14ac:dyDescent="0.25">
      <c r="D414" t="str">
        <f>IFERROR(VLOOKUP($B414,EmpRecords[#All],2,0),"")</f>
        <v/>
      </c>
      <c r="E414" s="16" t="str">
        <f>IFERROR(VLOOKUP($B414,EmpRecords[#All],3,0),"")</f>
        <v/>
      </c>
      <c r="F414" t="str">
        <f>IFERROR(VLOOKUP($B414,EmpRecords[#All],4,0),"")</f>
        <v/>
      </c>
      <c r="G414" t="str">
        <f>IFERROR(VLOOKUP($B414,EmpRecords[#All],5,0),"")</f>
        <v/>
      </c>
      <c r="H414" t="str">
        <f>IFERROR(VLOOKUP($B414,EmpRecords[#All],6,0),"")</f>
        <v/>
      </c>
      <c r="I414" t="str">
        <f>IFERROR(VLOOKUP($B414,EmpRecords[#All],7,0),"")</f>
        <v/>
      </c>
      <c r="J414" t="str">
        <f>IFERROR(VLOOKUP($B414,EmpRecords[#All],8,0),"")</f>
        <v/>
      </c>
      <c r="M414" s="15" t="str">
        <f>IFERROR(INDEX('Days Worked In the Year '!$A$2:$R$22,MATCH(Table2[[#This Row],[TID]],'Days Worked In the Year '!$A$2:$A$22,0),MATCH(Table2[[#This Row],[Month]],'Days Worked In the Year '!$A$2:$R$2,0)),"")</f>
        <v/>
      </c>
      <c r="P414">
        <f>IFERROR(Table2[[#This Row],[Rate]]*Table2[[#This Row],[Invoiced Days(T&amp;M only!)]],0)</f>
        <v>0</v>
      </c>
      <c r="Q414">
        <f t="shared" si="6"/>
        <v>0</v>
      </c>
    </row>
    <row r="415" spans="4:17" x14ac:dyDescent="0.25">
      <c r="D415" t="str">
        <f>IFERROR(VLOOKUP($B415,EmpRecords[#All],2,0),"")</f>
        <v/>
      </c>
      <c r="E415" s="16" t="str">
        <f>IFERROR(VLOOKUP($B415,EmpRecords[#All],3,0),"")</f>
        <v/>
      </c>
      <c r="F415" t="str">
        <f>IFERROR(VLOOKUP($B415,EmpRecords[#All],4,0),"")</f>
        <v/>
      </c>
      <c r="G415" t="str">
        <f>IFERROR(VLOOKUP($B415,EmpRecords[#All],5,0),"")</f>
        <v/>
      </c>
      <c r="H415" t="str">
        <f>IFERROR(VLOOKUP($B415,EmpRecords[#All],6,0),"")</f>
        <v/>
      </c>
      <c r="I415" t="str">
        <f>IFERROR(VLOOKUP($B415,EmpRecords[#All],7,0),"")</f>
        <v/>
      </c>
      <c r="J415" t="str">
        <f>IFERROR(VLOOKUP($B415,EmpRecords[#All],8,0),"")</f>
        <v/>
      </c>
      <c r="M415" s="15" t="str">
        <f>IFERROR(INDEX('Days Worked In the Year '!$A$2:$R$22,MATCH(Table2[[#This Row],[TID]],'Days Worked In the Year '!$A$2:$A$22,0),MATCH(Table2[[#This Row],[Month]],'Days Worked In the Year '!$A$2:$R$2,0)),"")</f>
        <v/>
      </c>
      <c r="P415">
        <f>IFERROR(Table2[[#This Row],[Rate]]*Table2[[#This Row],[Invoiced Days(T&amp;M only!)]],0)</f>
        <v>0</v>
      </c>
      <c r="Q415">
        <f t="shared" si="6"/>
        <v>0</v>
      </c>
    </row>
    <row r="416" spans="4:17" x14ac:dyDescent="0.25">
      <c r="D416" t="str">
        <f>IFERROR(VLOOKUP($B416,EmpRecords[#All],2,0),"")</f>
        <v/>
      </c>
      <c r="E416" s="16" t="str">
        <f>IFERROR(VLOOKUP($B416,EmpRecords[#All],3,0),"")</f>
        <v/>
      </c>
      <c r="F416" t="str">
        <f>IFERROR(VLOOKUP($B416,EmpRecords[#All],4,0),"")</f>
        <v/>
      </c>
      <c r="G416" t="str">
        <f>IFERROR(VLOOKUP($B416,EmpRecords[#All],5,0),"")</f>
        <v/>
      </c>
      <c r="H416" t="str">
        <f>IFERROR(VLOOKUP($B416,EmpRecords[#All],6,0),"")</f>
        <v/>
      </c>
      <c r="I416" t="str">
        <f>IFERROR(VLOOKUP($B416,EmpRecords[#All],7,0),"")</f>
        <v/>
      </c>
      <c r="J416" t="str">
        <f>IFERROR(VLOOKUP($B416,EmpRecords[#All],8,0),"")</f>
        <v/>
      </c>
      <c r="M416" s="15" t="str">
        <f>IFERROR(INDEX('Days Worked In the Year '!$A$2:$R$22,MATCH(Table2[[#This Row],[TID]],'Days Worked In the Year '!$A$2:$A$22,0),MATCH(Table2[[#This Row],[Month]],'Days Worked In the Year '!$A$2:$R$2,0)),"")</f>
        <v/>
      </c>
      <c r="P416">
        <f>IFERROR(Table2[[#This Row],[Rate]]*Table2[[#This Row],[Invoiced Days(T&amp;M only!)]],0)</f>
        <v>0</v>
      </c>
      <c r="Q416">
        <f t="shared" si="6"/>
        <v>0</v>
      </c>
    </row>
    <row r="417" spans="4:17" x14ac:dyDescent="0.25">
      <c r="D417" t="str">
        <f>IFERROR(VLOOKUP($B417,EmpRecords[#All],2,0),"")</f>
        <v/>
      </c>
      <c r="E417" s="16" t="str">
        <f>IFERROR(VLOOKUP($B417,EmpRecords[#All],3,0),"")</f>
        <v/>
      </c>
      <c r="F417" t="str">
        <f>IFERROR(VLOOKUP($B417,EmpRecords[#All],4,0),"")</f>
        <v/>
      </c>
      <c r="G417" t="str">
        <f>IFERROR(VLOOKUP($B417,EmpRecords[#All],5,0),"")</f>
        <v/>
      </c>
      <c r="H417" t="str">
        <f>IFERROR(VLOOKUP($B417,EmpRecords[#All],6,0),"")</f>
        <v/>
      </c>
      <c r="I417" t="str">
        <f>IFERROR(VLOOKUP($B417,EmpRecords[#All],7,0),"")</f>
        <v/>
      </c>
      <c r="J417" t="str">
        <f>IFERROR(VLOOKUP($B417,EmpRecords[#All],8,0),"")</f>
        <v/>
      </c>
      <c r="M417" s="15" t="str">
        <f>IFERROR(INDEX('Days Worked In the Year '!$A$2:$R$22,MATCH(Table2[[#This Row],[TID]],'Days Worked In the Year '!$A$2:$A$22,0),MATCH(Table2[[#This Row],[Month]],'Days Worked In the Year '!$A$2:$R$2,0)),"")</f>
        <v/>
      </c>
      <c r="P417">
        <f>IFERROR(Table2[[#This Row],[Rate]]*Table2[[#This Row],[Invoiced Days(T&amp;M only!)]],0)</f>
        <v>0</v>
      </c>
      <c r="Q417">
        <f t="shared" si="6"/>
        <v>0</v>
      </c>
    </row>
    <row r="418" spans="4:17" x14ac:dyDescent="0.25">
      <c r="D418" t="str">
        <f>IFERROR(VLOOKUP($B418,EmpRecords[#All],2,0),"")</f>
        <v/>
      </c>
      <c r="E418" s="16" t="str">
        <f>IFERROR(VLOOKUP($B418,EmpRecords[#All],3,0),"")</f>
        <v/>
      </c>
      <c r="F418" t="str">
        <f>IFERROR(VLOOKUP($B418,EmpRecords[#All],4,0),"")</f>
        <v/>
      </c>
      <c r="G418" t="str">
        <f>IFERROR(VLOOKUP($B418,EmpRecords[#All],5,0),"")</f>
        <v/>
      </c>
      <c r="H418" t="str">
        <f>IFERROR(VLOOKUP($B418,EmpRecords[#All],6,0),"")</f>
        <v/>
      </c>
      <c r="I418" t="str">
        <f>IFERROR(VLOOKUP($B418,EmpRecords[#All],7,0),"")</f>
        <v/>
      </c>
      <c r="J418" t="str">
        <f>IFERROR(VLOOKUP($B418,EmpRecords[#All],8,0),"")</f>
        <v/>
      </c>
      <c r="M418" s="15" t="str">
        <f>IFERROR(INDEX('Days Worked In the Year '!$A$2:$R$22,MATCH(Table2[[#This Row],[TID]],'Days Worked In the Year '!$A$2:$A$22,0),MATCH(Table2[[#This Row],[Month]],'Days Worked In the Year '!$A$2:$R$2,0)),"")</f>
        <v/>
      </c>
      <c r="P418">
        <f>IFERROR(Table2[[#This Row],[Rate]]*Table2[[#This Row],[Invoiced Days(T&amp;M only!)]],0)</f>
        <v>0</v>
      </c>
      <c r="Q418">
        <f t="shared" si="6"/>
        <v>0</v>
      </c>
    </row>
    <row r="419" spans="4:17" x14ac:dyDescent="0.25">
      <c r="D419" t="str">
        <f>IFERROR(VLOOKUP($B419,EmpRecords[#All],2,0),"")</f>
        <v/>
      </c>
      <c r="E419" s="16" t="str">
        <f>IFERROR(VLOOKUP($B419,EmpRecords[#All],3,0),"")</f>
        <v/>
      </c>
      <c r="F419" t="str">
        <f>IFERROR(VLOOKUP($B419,EmpRecords[#All],4,0),"")</f>
        <v/>
      </c>
      <c r="G419" t="str">
        <f>IFERROR(VLOOKUP($B419,EmpRecords[#All],5,0),"")</f>
        <v/>
      </c>
      <c r="H419" t="str">
        <f>IFERROR(VLOOKUP($B419,EmpRecords[#All],6,0),"")</f>
        <v/>
      </c>
      <c r="I419" t="str">
        <f>IFERROR(VLOOKUP($B419,EmpRecords[#All],7,0),"")</f>
        <v/>
      </c>
      <c r="J419" t="str">
        <f>IFERROR(VLOOKUP($B419,EmpRecords[#All],8,0),"")</f>
        <v/>
      </c>
      <c r="M419" s="15" t="str">
        <f>IFERROR(INDEX('Days Worked In the Year '!$A$2:$R$22,MATCH(Table2[[#This Row],[TID]],'Days Worked In the Year '!$A$2:$A$22,0),MATCH(Table2[[#This Row],[Month]],'Days Worked In the Year '!$A$2:$R$2,0)),"")</f>
        <v/>
      </c>
      <c r="P419">
        <f>IFERROR(Table2[[#This Row],[Rate]]*Table2[[#This Row],[Invoiced Days(T&amp;M only!)]],0)</f>
        <v>0</v>
      </c>
      <c r="Q419">
        <f t="shared" si="6"/>
        <v>0</v>
      </c>
    </row>
    <row r="420" spans="4:17" x14ac:dyDescent="0.25">
      <c r="D420" t="str">
        <f>IFERROR(VLOOKUP($B420,EmpRecords[#All],2,0),"")</f>
        <v/>
      </c>
      <c r="E420" s="16" t="str">
        <f>IFERROR(VLOOKUP($B420,EmpRecords[#All],3,0),"")</f>
        <v/>
      </c>
      <c r="F420" t="str">
        <f>IFERROR(VLOOKUP($B420,EmpRecords[#All],4,0),"")</f>
        <v/>
      </c>
      <c r="G420" t="str">
        <f>IFERROR(VLOOKUP($B420,EmpRecords[#All],5,0),"")</f>
        <v/>
      </c>
      <c r="H420" t="str">
        <f>IFERROR(VLOOKUP($B420,EmpRecords[#All],6,0),"")</f>
        <v/>
      </c>
      <c r="I420" t="str">
        <f>IFERROR(VLOOKUP($B420,EmpRecords[#All],7,0),"")</f>
        <v/>
      </c>
      <c r="J420" t="str">
        <f>IFERROR(VLOOKUP($B420,EmpRecords[#All],8,0),"")</f>
        <v/>
      </c>
      <c r="M420" s="15" t="str">
        <f>IFERROR(INDEX('Days Worked In the Year '!$A$2:$R$22,MATCH(Table2[[#This Row],[TID]],'Days Worked In the Year '!$A$2:$A$22,0),MATCH(Table2[[#This Row],[Month]],'Days Worked In the Year '!$A$2:$R$2,0)),"")</f>
        <v/>
      </c>
      <c r="P420">
        <f>IFERROR(Table2[[#This Row],[Rate]]*Table2[[#This Row],[Invoiced Days(T&amp;M only!)]],0)</f>
        <v>0</v>
      </c>
      <c r="Q420">
        <f t="shared" si="6"/>
        <v>0</v>
      </c>
    </row>
    <row r="421" spans="4:17" x14ac:dyDescent="0.25">
      <c r="D421" t="str">
        <f>IFERROR(VLOOKUP($B421,EmpRecords[#All],2,0),"")</f>
        <v/>
      </c>
      <c r="E421" s="16" t="str">
        <f>IFERROR(VLOOKUP($B421,EmpRecords[#All],3,0),"")</f>
        <v/>
      </c>
      <c r="F421" t="str">
        <f>IFERROR(VLOOKUP($B421,EmpRecords[#All],4,0),"")</f>
        <v/>
      </c>
      <c r="G421" t="str">
        <f>IFERROR(VLOOKUP($B421,EmpRecords[#All],5,0),"")</f>
        <v/>
      </c>
      <c r="H421" t="str">
        <f>IFERROR(VLOOKUP($B421,EmpRecords[#All],6,0),"")</f>
        <v/>
      </c>
      <c r="I421" t="str">
        <f>IFERROR(VLOOKUP($B421,EmpRecords[#All],7,0),"")</f>
        <v/>
      </c>
      <c r="J421" t="str">
        <f>IFERROR(VLOOKUP($B421,EmpRecords[#All],8,0),"")</f>
        <v/>
      </c>
      <c r="M421" s="15" t="str">
        <f>IFERROR(INDEX('Days Worked In the Year '!$A$2:$R$22,MATCH(Table2[[#This Row],[TID]],'Days Worked In the Year '!$A$2:$A$22,0),MATCH(Table2[[#This Row],[Month]],'Days Worked In the Year '!$A$2:$R$2,0)),"")</f>
        <v/>
      </c>
      <c r="P421">
        <f>IFERROR(Table2[[#This Row],[Rate]]*Table2[[#This Row],[Invoiced Days(T&amp;M only!)]],0)</f>
        <v>0</v>
      </c>
      <c r="Q421">
        <f t="shared" si="6"/>
        <v>0</v>
      </c>
    </row>
    <row r="422" spans="4:17" x14ac:dyDescent="0.25">
      <c r="D422" t="str">
        <f>IFERROR(VLOOKUP($B422,EmpRecords[#All],2,0),"")</f>
        <v/>
      </c>
      <c r="E422" s="16" t="str">
        <f>IFERROR(VLOOKUP($B422,EmpRecords[#All],3,0),"")</f>
        <v/>
      </c>
      <c r="F422" t="str">
        <f>IFERROR(VLOOKUP($B422,EmpRecords[#All],4,0),"")</f>
        <v/>
      </c>
      <c r="G422" t="str">
        <f>IFERROR(VLOOKUP($B422,EmpRecords[#All],5,0),"")</f>
        <v/>
      </c>
      <c r="H422" t="str">
        <f>IFERROR(VLOOKUP($B422,EmpRecords[#All],6,0),"")</f>
        <v/>
      </c>
      <c r="I422" t="str">
        <f>IFERROR(VLOOKUP($B422,EmpRecords[#All],7,0),"")</f>
        <v/>
      </c>
      <c r="J422" t="str">
        <f>IFERROR(VLOOKUP($B422,EmpRecords[#All],8,0),"")</f>
        <v/>
      </c>
      <c r="M422" s="15" t="str">
        <f>IFERROR(INDEX('Days Worked In the Year '!$A$2:$R$22,MATCH(Table2[[#This Row],[TID]],'Days Worked In the Year '!$A$2:$A$22,0),MATCH(Table2[[#This Row],[Month]],'Days Worked In the Year '!$A$2:$R$2,0)),"")</f>
        <v/>
      </c>
      <c r="P422">
        <f>IFERROR(Table2[[#This Row],[Rate]]*Table2[[#This Row],[Invoiced Days(T&amp;M only!)]],0)</f>
        <v>0</v>
      </c>
      <c r="Q422">
        <f t="shared" si="6"/>
        <v>0</v>
      </c>
    </row>
    <row r="423" spans="4:17" x14ac:dyDescent="0.25">
      <c r="D423" t="str">
        <f>IFERROR(VLOOKUP($B423,EmpRecords[#All],2,0),"")</f>
        <v/>
      </c>
      <c r="E423" s="16" t="str">
        <f>IFERROR(VLOOKUP($B423,EmpRecords[#All],3,0),"")</f>
        <v/>
      </c>
      <c r="F423" t="str">
        <f>IFERROR(VLOOKUP($B423,EmpRecords[#All],4,0),"")</f>
        <v/>
      </c>
      <c r="G423" t="str">
        <f>IFERROR(VLOOKUP($B423,EmpRecords[#All],5,0),"")</f>
        <v/>
      </c>
      <c r="H423" t="str">
        <f>IFERROR(VLOOKUP($B423,EmpRecords[#All],6,0),"")</f>
        <v/>
      </c>
      <c r="I423" t="str">
        <f>IFERROR(VLOOKUP($B423,EmpRecords[#All],7,0),"")</f>
        <v/>
      </c>
      <c r="J423" t="str">
        <f>IFERROR(VLOOKUP($B423,EmpRecords[#All],8,0),"")</f>
        <v/>
      </c>
      <c r="M423" s="15" t="str">
        <f>IFERROR(INDEX('Days Worked In the Year '!$A$2:$R$22,MATCH(Table2[[#This Row],[TID]],'Days Worked In the Year '!$A$2:$A$22,0),MATCH(Table2[[#This Row],[Month]],'Days Worked In the Year '!$A$2:$R$2,0)),"")</f>
        <v/>
      </c>
      <c r="P423">
        <f>IFERROR(Table2[[#This Row],[Rate]]*Table2[[#This Row],[Invoiced Days(T&amp;M only!)]],0)</f>
        <v>0</v>
      </c>
      <c r="Q423">
        <f t="shared" si="6"/>
        <v>0</v>
      </c>
    </row>
    <row r="424" spans="4:17" x14ac:dyDescent="0.25">
      <c r="D424" t="str">
        <f>IFERROR(VLOOKUP($B424,EmpRecords[#All],2,0),"")</f>
        <v/>
      </c>
      <c r="E424" s="16" t="str">
        <f>IFERROR(VLOOKUP($B424,EmpRecords[#All],3,0),"")</f>
        <v/>
      </c>
      <c r="F424" t="str">
        <f>IFERROR(VLOOKUP($B424,EmpRecords[#All],4,0),"")</f>
        <v/>
      </c>
      <c r="G424" t="str">
        <f>IFERROR(VLOOKUP($B424,EmpRecords[#All],5,0),"")</f>
        <v/>
      </c>
      <c r="H424" t="str">
        <f>IFERROR(VLOOKUP($B424,EmpRecords[#All],6,0),"")</f>
        <v/>
      </c>
      <c r="I424" t="str">
        <f>IFERROR(VLOOKUP($B424,EmpRecords[#All],7,0),"")</f>
        <v/>
      </c>
      <c r="J424" t="str">
        <f>IFERROR(VLOOKUP($B424,EmpRecords[#All],8,0),"")</f>
        <v/>
      </c>
      <c r="M424" s="15" t="str">
        <f>IFERROR(INDEX('Days Worked In the Year '!$A$2:$R$22,MATCH(Table2[[#This Row],[TID]],'Days Worked In the Year '!$A$2:$A$22,0),MATCH(Table2[[#This Row],[Month]],'Days Worked In the Year '!$A$2:$R$2,0)),"")</f>
        <v/>
      </c>
      <c r="P424">
        <f>IFERROR(Table2[[#This Row],[Rate]]*Table2[[#This Row],[Invoiced Days(T&amp;M only!)]],0)</f>
        <v>0</v>
      </c>
      <c r="Q424">
        <f t="shared" si="6"/>
        <v>0</v>
      </c>
    </row>
    <row r="425" spans="4:17" x14ac:dyDescent="0.25">
      <c r="D425" t="str">
        <f>IFERROR(VLOOKUP($B425,EmpRecords[#All],2,0),"")</f>
        <v/>
      </c>
      <c r="E425" s="16" t="str">
        <f>IFERROR(VLOOKUP($B425,EmpRecords[#All],3,0),"")</f>
        <v/>
      </c>
      <c r="F425" t="str">
        <f>IFERROR(VLOOKUP($B425,EmpRecords[#All],4,0),"")</f>
        <v/>
      </c>
      <c r="G425" t="str">
        <f>IFERROR(VLOOKUP($B425,EmpRecords[#All],5,0),"")</f>
        <v/>
      </c>
      <c r="H425" t="str">
        <f>IFERROR(VLOOKUP($B425,EmpRecords[#All],6,0),"")</f>
        <v/>
      </c>
      <c r="I425" t="str">
        <f>IFERROR(VLOOKUP($B425,EmpRecords[#All],7,0),"")</f>
        <v/>
      </c>
      <c r="J425" t="str">
        <f>IFERROR(VLOOKUP($B425,EmpRecords[#All],8,0),"")</f>
        <v/>
      </c>
      <c r="M425" s="15" t="str">
        <f>IFERROR(INDEX('Days Worked In the Year '!$A$2:$R$22,MATCH(Table2[[#This Row],[TID]],'Days Worked In the Year '!$A$2:$A$22,0),MATCH(Table2[[#This Row],[Month]],'Days Worked In the Year '!$A$2:$R$2,0)),"")</f>
        <v/>
      </c>
      <c r="P425">
        <f>IFERROR(Table2[[#This Row],[Rate]]*Table2[[#This Row],[Invoiced Days(T&amp;M only!)]],0)</f>
        <v>0</v>
      </c>
      <c r="Q425">
        <f t="shared" si="6"/>
        <v>0</v>
      </c>
    </row>
    <row r="426" spans="4:17" x14ac:dyDescent="0.25">
      <c r="D426" t="str">
        <f>IFERROR(VLOOKUP($B426,EmpRecords[#All],2,0),"")</f>
        <v/>
      </c>
      <c r="E426" s="16" t="str">
        <f>IFERROR(VLOOKUP($B426,EmpRecords[#All],3,0),"")</f>
        <v/>
      </c>
      <c r="F426" t="str">
        <f>IFERROR(VLOOKUP($B426,EmpRecords[#All],4,0),"")</f>
        <v/>
      </c>
      <c r="G426" t="str">
        <f>IFERROR(VLOOKUP($B426,EmpRecords[#All],5,0),"")</f>
        <v/>
      </c>
      <c r="H426" t="str">
        <f>IFERROR(VLOOKUP($B426,EmpRecords[#All],6,0),"")</f>
        <v/>
      </c>
      <c r="I426" t="str">
        <f>IFERROR(VLOOKUP($B426,EmpRecords[#All],7,0),"")</f>
        <v/>
      </c>
      <c r="J426" t="str">
        <f>IFERROR(VLOOKUP($B426,EmpRecords[#All],8,0),"")</f>
        <v/>
      </c>
      <c r="M426" s="15" t="str">
        <f>IFERROR(INDEX('Days Worked In the Year '!$A$2:$R$22,MATCH(Table2[[#This Row],[TID]],'Days Worked In the Year '!$A$2:$A$22,0),MATCH(Table2[[#This Row],[Month]],'Days Worked In the Year '!$A$2:$R$2,0)),"")</f>
        <v/>
      </c>
      <c r="P426">
        <f>IFERROR(Table2[[#This Row],[Rate]]*Table2[[#This Row],[Invoiced Days(T&amp;M only!)]],0)</f>
        <v>0</v>
      </c>
      <c r="Q426">
        <f t="shared" si="6"/>
        <v>0</v>
      </c>
    </row>
    <row r="427" spans="4:17" x14ac:dyDescent="0.25">
      <c r="D427" t="str">
        <f>IFERROR(VLOOKUP($B427,EmpRecords[#All],2,0),"")</f>
        <v/>
      </c>
      <c r="E427" s="16" t="str">
        <f>IFERROR(VLOOKUP($B427,EmpRecords[#All],3,0),"")</f>
        <v/>
      </c>
      <c r="F427" t="str">
        <f>IFERROR(VLOOKUP($B427,EmpRecords[#All],4,0),"")</f>
        <v/>
      </c>
      <c r="G427" t="str">
        <f>IFERROR(VLOOKUP($B427,EmpRecords[#All],5,0),"")</f>
        <v/>
      </c>
      <c r="H427" t="str">
        <f>IFERROR(VLOOKUP($B427,EmpRecords[#All],6,0),"")</f>
        <v/>
      </c>
      <c r="I427" t="str">
        <f>IFERROR(VLOOKUP($B427,EmpRecords[#All],7,0),"")</f>
        <v/>
      </c>
      <c r="J427" t="str">
        <f>IFERROR(VLOOKUP($B427,EmpRecords[#All],8,0),"")</f>
        <v/>
      </c>
      <c r="M427" s="15" t="str">
        <f>IFERROR(INDEX('Days Worked In the Year '!$A$2:$R$22,MATCH(Table2[[#This Row],[TID]],'Days Worked In the Year '!$A$2:$A$22,0),MATCH(Table2[[#This Row],[Month]],'Days Worked In the Year '!$A$2:$R$2,0)),"")</f>
        <v/>
      </c>
      <c r="P427">
        <f>IFERROR(Table2[[#This Row],[Rate]]*Table2[[#This Row],[Invoiced Days(T&amp;M only!)]],0)</f>
        <v>0</v>
      </c>
      <c r="Q427">
        <f t="shared" si="6"/>
        <v>0</v>
      </c>
    </row>
    <row r="428" spans="4:17" x14ac:dyDescent="0.25">
      <c r="D428" t="str">
        <f>IFERROR(VLOOKUP($B428,EmpRecords[#All],2,0),"")</f>
        <v/>
      </c>
      <c r="E428" s="16" t="str">
        <f>IFERROR(VLOOKUP($B428,EmpRecords[#All],3,0),"")</f>
        <v/>
      </c>
      <c r="F428" t="str">
        <f>IFERROR(VLOOKUP($B428,EmpRecords[#All],4,0),"")</f>
        <v/>
      </c>
      <c r="G428" t="str">
        <f>IFERROR(VLOOKUP($B428,EmpRecords[#All],5,0),"")</f>
        <v/>
      </c>
      <c r="H428" t="str">
        <f>IFERROR(VLOOKUP($B428,EmpRecords[#All],6,0),"")</f>
        <v/>
      </c>
      <c r="I428" t="str">
        <f>IFERROR(VLOOKUP($B428,EmpRecords[#All],7,0),"")</f>
        <v/>
      </c>
      <c r="J428" t="str">
        <f>IFERROR(VLOOKUP($B428,EmpRecords[#All],8,0),"")</f>
        <v/>
      </c>
      <c r="M428" s="15" t="str">
        <f>IFERROR(INDEX('Days Worked In the Year '!$A$2:$R$22,MATCH(Table2[[#This Row],[TID]],'Days Worked In the Year '!$A$2:$A$22,0),MATCH(Table2[[#This Row],[Month]],'Days Worked In the Year '!$A$2:$R$2,0)),"")</f>
        <v/>
      </c>
      <c r="P428">
        <f>IFERROR(Table2[[#This Row],[Rate]]*Table2[[#This Row],[Invoiced Days(T&amp;M only!)]],0)</f>
        <v>0</v>
      </c>
      <c r="Q428">
        <f t="shared" si="6"/>
        <v>0</v>
      </c>
    </row>
    <row r="429" spans="4:17" x14ac:dyDescent="0.25">
      <c r="D429" t="str">
        <f>IFERROR(VLOOKUP($B429,EmpRecords[#All],2,0),"")</f>
        <v/>
      </c>
      <c r="E429" s="16" t="str">
        <f>IFERROR(VLOOKUP($B429,EmpRecords[#All],3,0),"")</f>
        <v/>
      </c>
      <c r="F429" t="str">
        <f>IFERROR(VLOOKUP($B429,EmpRecords[#All],4,0),"")</f>
        <v/>
      </c>
      <c r="G429" t="str">
        <f>IFERROR(VLOOKUP($B429,EmpRecords[#All],5,0),"")</f>
        <v/>
      </c>
      <c r="H429" t="str">
        <f>IFERROR(VLOOKUP($B429,EmpRecords[#All],6,0),"")</f>
        <v/>
      </c>
      <c r="I429" t="str">
        <f>IFERROR(VLOOKUP($B429,EmpRecords[#All],7,0),"")</f>
        <v/>
      </c>
      <c r="J429" t="str">
        <f>IFERROR(VLOOKUP($B429,EmpRecords[#All],8,0),"")</f>
        <v/>
      </c>
      <c r="M429" s="15" t="str">
        <f>IFERROR(INDEX('Days Worked In the Year '!$A$2:$R$22,MATCH(Table2[[#This Row],[TID]],'Days Worked In the Year '!$A$2:$A$22,0),MATCH(Table2[[#This Row],[Month]],'Days Worked In the Year '!$A$2:$R$2,0)),"")</f>
        <v/>
      </c>
      <c r="P429">
        <f>IFERROR(Table2[[#This Row],[Rate]]*Table2[[#This Row],[Invoiced Days(T&amp;M only!)]],0)</f>
        <v>0</v>
      </c>
      <c r="Q429">
        <f t="shared" si="6"/>
        <v>0</v>
      </c>
    </row>
    <row r="430" spans="4:17" x14ac:dyDescent="0.25">
      <c r="D430" t="str">
        <f>IFERROR(VLOOKUP($B430,EmpRecords[#All],2,0),"")</f>
        <v/>
      </c>
      <c r="E430" s="16" t="str">
        <f>IFERROR(VLOOKUP($B430,EmpRecords[#All],3,0),"")</f>
        <v/>
      </c>
      <c r="F430" t="str">
        <f>IFERROR(VLOOKUP($B430,EmpRecords[#All],4,0),"")</f>
        <v/>
      </c>
      <c r="G430" t="str">
        <f>IFERROR(VLOOKUP($B430,EmpRecords[#All],5,0),"")</f>
        <v/>
      </c>
      <c r="H430" t="str">
        <f>IFERROR(VLOOKUP($B430,EmpRecords[#All],6,0),"")</f>
        <v/>
      </c>
      <c r="I430" t="str">
        <f>IFERROR(VLOOKUP($B430,EmpRecords[#All],7,0),"")</f>
        <v/>
      </c>
      <c r="J430" t="str">
        <f>IFERROR(VLOOKUP($B430,EmpRecords[#All],8,0),"")</f>
        <v/>
      </c>
      <c r="M430" s="15" t="str">
        <f>IFERROR(INDEX('Days Worked In the Year '!$A$2:$R$22,MATCH(Table2[[#This Row],[TID]],'Days Worked In the Year '!$A$2:$A$22,0),MATCH(Table2[[#This Row],[Month]],'Days Worked In the Year '!$A$2:$R$2,0)),"")</f>
        <v/>
      </c>
      <c r="P430">
        <f>IFERROR(Table2[[#This Row],[Rate]]*Table2[[#This Row],[Invoiced Days(T&amp;M only!)]],0)</f>
        <v>0</v>
      </c>
      <c r="Q430">
        <f t="shared" si="6"/>
        <v>0</v>
      </c>
    </row>
    <row r="431" spans="4:17" x14ac:dyDescent="0.25">
      <c r="D431" t="str">
        <f>IFERROR(VLOOKUP($B431,EmpRecords[#All],2,0),"")</f>
        <v/>
      </c>
      <c r="E431" s="16" t="str">
        <f>IFERROR(VLOOKUP($B431,EmpRecords[#All],3,0),"")</f>
        <v/>
      </c>
      <c r="F431" t="str">
        <f>IFERROR(VLOOKUP($B431,EmpRecords[#All],4,0),"")</f>
        <v/>
      </c>
      <c r="G431" t="str">
        <f>IFERROR(VLOOKUP($B431,EmpRecords[#All],5,0),"")</f>
        <v/>
      </c>
      <c r="H431" t="str">
        <f>IFERROR(VLOOKUP($B431,EmpRecords[#All],6,0),"")</f>
        <v/>
      </c>
      <c r="I431" t="str">
        <f>IFERROR(VLOOKUP($B431,EmpRecords[#All],7,0),"")</f>
        <v/>
      </c>
      <c r="J431" t="str">
        <f>IFERROR(VLOOKUP($B431,EmpRecords[#All],8,0),"")</f>
        <v/>
      </c>
      <c r="M431" s="15" t="str">
        <f>IFERROR(INDEX('Days Worked In the Year '!$A$2:$R$22,MATCH(Table2[[#This Row],[TID]],'Days Worked In the Year '!$A$2:$A$22,0),MATCH(Table2[[#This Row],[Month]],'Days Worked In the Year '!$A$2:$R$2,0)),"")</f>
        <v/>
      </c>
      <c r="P431">
        <f>IFERROR(Table2[[#This Row],[Rate]]*Table2[[#This Row],[Invoiced Days(T&amp;M only!)]],0)</f>
        <v>0</v>
      </c>
      <c r="Q431">
        <f t="shared" si="6"/>
        <v>0</v>
      </c>
    </row>
    <row r="432" spans="4:17" x14ac:dyDescent="0.25">
      <c r="D432" t="str">
        <f>IFERROR(VLOOKUP($B432,EmpRecords[#All],2,0),"")</f>
        <v/>
      </c>
      <c r="E432" s="16" t="str">
        <f>IFERROR(VLOOKUP($B432,EmpRecords[#All],3,0),"")</f>
        <v/>
      </c>
      <c r="F432" t="str">
        <f>IFERROR(VLOOKUP($B432,EmpRecords[#All],4,0),"")</f>
        <v/>
      </c>
      <c r="G432" t="str">
        <f>IFERROR(VLOOKUP($B432,EmpRecords[#All],5,0),"")</f>
        <v/>
      </c>
      <c r="H432" t="str">
        <f>IFERROR(VLOOKUP($B432,EmpRecords[#All],6,0),"")</f>
        <v/>
      </c>
      <c r="I432" t="str">
        <f>IFERROR(VLOOKUP($B432,EmpRecords[#All],7,0),"")</f>
        <v/>
      </c>
      <c r="J432" t="str">
        <f>IFERROR(VLOOKUP($B432,EmpRecords[#All],8,0),"")</f>
        <v/>
      </c>
      <c r="M432" s="15" t="str">
        <f>IFERROR(INDEX('Days Worked In the Year '!$A$2:$R$22,MATCH(Table2[[#This Row],[TID]],'Days Worked In the Year '!$A$2:$A$22,0),MATCH(Table2[[#This Row],[Month]],'Days Worked In the Year '!$A$2:$R$2,0)),"")</f>
        <v/>
      </c>
      <c r="P432">
        <f>IFERROR(Table2[[#This Row],[Rate]]*Table2[[#This Row],[Invoiced Days(T&amp;M only!)]],0)</f>
        <v>0</v>
      </c>
      <c r="Q432">
        <f t="shared" si="6"/>
        <v>0</v>
      </c>
    </row>
    <row r="433" spans="4:17" x14ac:dyDescent="0.25">
      <c r="D433" t="str">
        <f>IFERROR(VLOOKUP($B433,EmpRecords[#All],2,0),"")</f>
        <v/>
      </c>
      <c r="E433" s="16" t="str">
        <f>IFERROR(VLOOKUP($B433,EmpRecords[#All],3,0),"")</f>
        <v/>
      </c>
      <c r="F433" t="str">
        <f>IFERROR(VLOOKUP($B433,EmpRecords[#All],4,0),"")</f>
        <v/>
      </c>
      <c r="G433" t="str">
        <f>IFERROR(VLOOKUP($B433,EmpRecords[#All],5,0),"")</f>
        <v/>
      </c>
      <c r="H433" t="str">
        <f>IFERROR(VLOOKUP($B433,EmpRecords[#All],6,0),"")</f>
        <v/>
      </c>
      <c r="I433" t="str">
        <f>IFERROR(VLOOKUP($B433,EmpRecords[#All],7,0),"")</f>
        <v/>
      </c>
      <c r="J433" t="str">
        <f>IFERROR(VLOOKUP($B433,EmpRecords[#All],8,0),"")</f>
        <v/>
      </c>
      <c r="M433" s="15" t="str">
        <f>IFERROR(INDEX('Days Worked In the Year '!$A$2:$R$22,MATCH(Table2[[#This Row],[TID]],'Days Worked In the Year '!$A$2:$A$22,0),MATCH(Table2[[#This Row],[Month]],'Days Worked In the Year '!$A$2:$R$2,0)),"")</f>
        <v/>
      </c>
      <c r="P433">
        <f>IFERROR(Table2[[#This Row],[Rate]]*Table2[[#This Row],[Invoiced Days(T&amp;M only!)]],0)</f>
        <v>0</v>
      </c>
      <c r="Q433">
        <f t="shared" si="6"/>
        <v>0</v>
      </c>
    </row>
    <row r="434" spans="4:17" x14ac:dyDescent="0.25">
      <c r="D434" t="str">
        <f>IFERROR(VLOOKUP($B434,EmpRecords[#All],2,0),"")</f>
        <v/>
      </c>
      <c r="E434" s="16" t="str">
        <f>IFERROR(VLOOKUP($B434,EmpRecords[#All],3,0),"")</f>
        <v/>
      </c>
      <c r="F434" t="str">
        <f>IFERROR(VLOOKUP($B434,EmpRecords[#All],4,0),"")</f>
        <v/>
      </c>
      <c r="G434" t="str">
        <f>IFERROR(VLOOKUP($B434,EmpRecords[#All],5,0),"")</f>
        <v/>
      </c>
      <c r="H434" t="str">
        <f>IFERROR(VLOOKUP($B434,EmpRecords[#All],6,0),"")</f>
        <v/>
      </c>
      <c r="I434" t="str">
        <f>IFERROR(VLOOKUP($B434,EmpRecords[#All],7,0),"")</f>
        <v/>
      </c>
      <c r="J434" t="str">
        <f>IFERROR(VLOOKUP($B434,EmpRecords[#All],8,0),"")</f>
        <v/>
      </c>
      <c r="M434" s="15" t="str">
        <f>IFERROR(INDEX('Days Worked In the Year '!$A$2:$R$22,MATCH(Table2[[#This Row],[TID]],'Days Worked In the Year '!$A$2:$A$22,0),MATCH(Table2[[#This Row],[Month]],'Days Worked In the Year '!$A$2:$R$2,0)),"")</f>
        <v/>
      </c>
      <c r="P434">
        <f>IFERROR(Table2[[#This Row],[Rate]]*Table2[[#This Row],[Invoiced Days(T&amp;M only!)]],0)</f>
        <v>0</v>
      </c>
      <c r="Q434">
        <f t="shared" si="6"/>
        <v>0</v>
      </c>
    </row>
    <row r="435" spans="4:17" x14ac:dyDescent="0.25">
      <c r="D435" t="str">
        <f>IFERROR(VLOOKUP($B435,EmpRecords[#All],2,0),"")</f>
        <v/>
      </c>
      <c r="E435" s="16" t="str">
        <f>IFERROR(VLOOKUP($B435,EmpRecords[#All],3,0),"")</f>
        <v/>
      </c>
      <c r="F435" t="str">
        <f>IFERROR(VLOOKUP($B435,EmpRecords[#All],4,0),"")</f>
        <v/>
      </c>
      <c r="G435" t="str">
        <f>IFERROR(VLOOKUP($B435,EmpRecords[#All],5,0),"")</f>
        <v/>
      </c>
      <c r="H435" t="str">
        <f>IFERROR(VLOOKUP($B435,EmpRecords[#All],6,0),"")</f>
        <v/>
      </c>
      <c r="I435" t="str">
        <f>IFERROR(VLOOKUP($B435,EmpRecords[#All],7,0),"")</f>
        <v/>
      </c>
      <c r="J435" t="str">
        <f>IFERROR(VLOOKUP($B435,EmpRecords[#All],8,0),"")</f>
        <v/>
      </c>
      <c r="M435" s="15" t="str">
        <f>IFERROR(INDEX('Days Worked In the Year '!$A$2:$R$22,MATCH(Table2[[#This Row],[TID]],'Days Worked In the Year '!$A$2:$A$22,0),MATCH(Table2[[#This Row],[Month]],'Days Worked In the Year '!$A$2:$R$2,0)),"")</f>
        <v/>
      </c>
      <c r="P435">
        <f>IFERROR(Table2[[#This Row],[Rate]]*Table2[[#This Row],[Invoiced Days(T&amp;M only!)]],0)</f>
        <v>0</v>
      </c>
      <c r="Q435">
        <f t="shared" si="6"/>
        <v>0</v>
      </c>
    </row>
    <row r="436" spans="4:17" x14ac:dyDescent="0.25">
      <c r="D436" t="str">
        <f>IFERROR(VLOOKUP($B436,EmpRecords[#All],2,0),"")</f>
        <v/>
      </c>
      <c r="E436" s="16" t="str">
        <f>IFERROR(VLOOKUP($B436,EmpRecords[#All],3,0),"")</f>
        <v/>
      </c>
      <c r="F436" t="str">
        <f>IFERROR(VLOOKUP($B436,EmpRecords[#All],4,0),"")</f>
        <v/>
      </c>
      <c r="G436" t="str">
        <f>IFERROR(VLOOKUP($B436,EmpRecords[#All],5,0),"")</f>
        <v/>
      </c>
      <c r="H436" t="str">
        <f>IFERROR(VLOOKUP($B436,EmpRecords[#All],6,0),"")</f>
        <v/>
      </c>
      <c r="I436" t="str">
        <f>IFERROR(VLOOKUP($B436,EmpRecords[#All],7,0),"")</f>
        <v/>
      </c>
      <c r="J436" t="str">
        <f>IFERROR(VLOOKUP($B436,EmpRecords[#All],8,0),"")</f>
        <v/>
      </c>
      <c r="M436" s="15" t="str">
        <f>IFERROR(INDEX('Days Worked In the Year '!$A$2:$R$22,MATCH(Table2[[#This Row],[TID]],'Days Worked In the Year '!$A$2:$A$22,0),MATCH(Table2[[#This Row],[Month]],'Days Worked In the Year '!$A$2:$R$2,0)),"")</f>
        <v/>
      </c>
      <c r="P436">
        <f>IFERROR(Table2[[#This Row],[Rate]]*Table2[[#This Row],[Invoiced Days(T&amp;M only!)]],0)</f>
        <v>0</v>
      </c>
      <c r="Q436">
        <f t="shared" si="6"/>
        <v>0</v>
      </c>
    </row>
    <row r="437" spans="4:17" x14ac:dyDescent="0.25">
      <c r="D437" t="str">
        <f>IFERROR(VLOOKUP($B437,EmpRecords[#All],2,0),"")</f>
        <v/>
      </c>
      <c r="E437" s="16" t="str">
        <f>IFERROR(VLOOKUP($B437,EmpRecords[#All],3,0),"")</f>
        <v/>
      </c>
      <c r="F437" t="str">
        <f>IFERROR(VLOOKUP($B437,EmpRecords[#All],4,0),"")</f>
        <v/>
      </c>
      <c r="G437" t="str">
        <f>IFERROR(VLOOKUP($B437,EmpRecords[#All],5,0),"")</f>
        <v/>
      </c>
      <c r="H437" t="str">
        <f>IFERROR(VLOOKUP($B437,EmpRecords[#All],6,0),"")</f>
        <v/>
      </c>
      <c r="I437" t="str">
        <f>IFERROR(VLOOKUP($B437,EmpRecords[#All],7,0),"")</f>
        <v/>
      </c>
      <c r="J437" t="str">
        <f>IFERROR(VLOOKUP($B437,EmpRecords[#All],8,0),"")</f>
        <v/>
      </c>
      <c r="M437" s="15" t="str">
        <f>IFERROR(INDEX('Days Worked In the Year '!$A$2:$R$22,MATCH(Table2[[#This Row],[TID]],'Days Worked In the Year '!$A$2:$A$22,0),MATCH(Table2[[#This Row],[Month]],'Days Worked In the Year '!$A$2:$R$2,0)),"")</f>
        <v/>
      </c>
      <c r="P437">
        <f>IFERROR(Table2[[#This Row],[Rate]]*Table2[[#This Row],[Invoiced Days(T&amp;M only!)]],0)</f>
        <v>0</v>
      </c>
      <c r="Q437">
        <f t="shared" si="6"/>
        <v>0</v>
      </c>
    </row>
    <row r="438" spans="4:17" x14ac:dyDescent="0.25">
      <c r="D438" t="str">
        <f>IFERROR(VLOOKUP($B438,EmpRecords[#All],2,0),"")</f>
        <v/>
      </c>
      <c r="E438" s="16" t="str">
        <f>IFERROR(VLOOKUP($B438,EmpRecords[#All],3,0),"")</f>
        <v/>
      </c>
      <c r="F438" t="str">
        <f>IFERROR(VLOOKUP($B438,EmpRecords[#All],4,0),"")</f>
        <v/>
      </c>
      <c r="G438" t="str">
        <f>IFERROR(VLOOKUP($B438,EmpRecords[#All],5,0),"")</f>
        <v/>
      </c>
      <c r="H438" t="str">
        <f>IFERROR(VLOOKUP($B438,EmpRecords[#All],6,0),"")</f>
        <v/>
      </c>
      <c r="I438" t="str">
        <f>IFERROR(VLOOKUP($B438,EmpRecords[#All],7,0),"")</f>
        <v/>
      </c>
      <c r="J438" t="str">
        <f>IFERROR(VLOOKUP($B438,EmpRecords[#All],8,0),"")</f>
        <v/>
      </c>
      <c r="M438" s="15" t="str">
        <f>IFERROR(INDEX('Days Worked In the Year '!$A$2:$R$22,MATCH(Table2[[#This Row],[TID]],'Days Worked In the Year '!$A$2:$A$22,0),MATCH(Table2[[#This Row],[Month]],'Days Worked In the Year '!$A$2:$R$2,0)),"")</f>
        <v/>
      </c>
      <c r="P438">
        <f>IFERROR(Table2[[#This Row],[Rate]]*Table2[[#This Row],[Invoiced Days(T&amp;M only!)]],0)</f>
        <v>0</v>
      </c>
      <c r="Q438">
        <f t="shared" si="6"/>
        <v>0</v>
      </c>
    </row>
    <row r="439" spans="4:17" x14ac:dyDescent="0.25">
      <c r="D439" t="str">
        <f>IFERROR(VLOOKUP($B439,EmpRecords[#All],2,0),"")</f>
        <v/>
      </c>
      <c r="E439" s="16" t="str">
        <f>IFERROR(VLOOKUP($B439,EmpRecords[#All],3,0),"")</f>
        <v/>
      </c>
      <c r="F439" t="str">
        <f>IFERROR(VLOOKUP($B439,EmpRecords[#All],4,0),"")</f>
        <v/>
      </c>
      <c r="G439" t="str">
        <f>IFERROR(VLOOKUP($B439,EmpRecords[#All],5,0),"")</f>
        <v/>
      </c>
      <c r="H439" t="str">
        <f>IFERROR(VLOOKUP($B439,EmpRecords[#All],6,0),"")</f>
        <v/>
      </c>
      <c r="I439" t="str">
        <f>IFERROR(VLOOKUP($B439,EmpRecords[#All],7,0),"")</f>
        <v/>
      </c>
      <c r="J439" t="str">
        <f>IFERROR(VLOOKUP($B439,EmpRecords[#All],8,0),"")</f>
        <v/>
      </c>
      <c r="M439" s="15" t="str">
        <f>IFERROR(INDEX('Days Worked In the Year '!$A$2:$R$22,MATCH(Table2[[#This Row],[TID]],'Days Worked In the Year '!$A$2:$A$22,0),MATCH(Table2[[#This Row],[Month]],'Days Worked In the Year '!$A$2:$R$2,0)),"")</f>
        <v/>
      </c>
      <c r="P439">
        <f>IFERROR(Table2[[#This Row],[Rate]]*Table2[[#This Row],[Invoiced Days(T&amp;M only!)]],0)</f>
        <v>0</v>
      </c>
      <c r="Q439">
        <f t="shared" si="6"/>
        <v>0</v>
      </c>
    </row>
    <row r="440" spans="4:17" x14ac:dyDescent="0.25">
      <c r="D440" t="str">
        <f>IFERROR(VLOOKUP($B440,EmpRecords[#All],2,0),"")</f>
        <v/>
      </c>
      <c r="E440" s="16" t="str">
        <f>IFERROR(VLOOKUP($B440,EmpRecords[#All],3,0),"")</f>
        <v/>
      </c>
      <c r="F440" t="str">
        <f>IFERROR(VLOOKUP($B440,EmpRecords[#All],4,0),"")</f>
        <v/>
      </c>
      <c r="G440" t="str">
        <f>IFERROR(VLOOKUP($B440,EmpRecords[#All],5,0),"")</f>
        <v/>
      </c>
      <c r="H440" t="str">
        <f>IFERROR(VLOOKUP($B440,EmpRecords[#All],6,0),"")</f>
        <v/>
      </c>
      <c r="I440" t="str">
        <f>IFERROR(VLOOKUP($B440,EmpRecords[#All],7,0),"")</f>
        <v/>
      </c>
      <c r="J440" t="str">
        <f>IFERROR(VLOOKUP($B440,EmpRecords[#All],8,0),"")</f>
        <v/>
      </c>
      <c r="M440" s="15" t="str">
        <f>IFERROR(INDEX('Days Worked In the Year '!$A$2:$R$22,MATCH(Table2[[#This Row],[TID]],'Days Worked In the Year '!$A$2:$A$22,0),MATCH(Table2[[#This Row],[Month]],'Days Worked In the Year '!$A$2:$R$2,0)),"")</f>
        <v/>
      </c>
      <c r="P440">
        <f>IFERROR(Table2[[#This Row],[Rate]]*Table2[[#This Row],[Invoiced Days(T&amp;M only!)]],0)</f>
        <v>0</v>
      </c>
      <c r="Q440">
        <f t="shared" si="6"/>
        <v>0</v>
      </c>
    </row>
    <row r="441" spans="4:17" x14ac:dyDescent="0.25">
      <c r="D441" t="str">
        <f>IFERROR(VLOOKUP($B441,EmpRecords[#All],2,0),"")</f>
        <v/>
      </c>
      <c r="E441" s="16" t="str">
        <f>IFERROR(VLOOKUP($B441,EmpRecords[#All],3,0),"")</f>
        <v/>
      </c>
      <c r="F441" t="str">
        <f>IFERROR(VLOOKUP($B441,EmpRecords[#All],4,0),"")</f>
        <v/>
      </c>
      <c r="G441" t="str">
        <f>IFERROR(VLOOKUP($B441,EmpRecords[#All],5,0),"")</f>
        <v/>
      </c>
      <c r="H441" t="str">
        <f>IFERROR(VLOOKUP($B441,EmpRecords[#All],6,0),"")</f>
        <v/>
      </c>
      <c r="I441" t="str">
        <f>IFERROR(VLOOKUP($B441,EmpRecords[#All],7,0),"")</f>
        <v/>
      </c>
      <c r="J441" t="str">
        <f>IFERROR(VLOOKUP($B441,EmpRecords[#All],8,0),"")</f>
        <v/>
      </c>
      <c r="M441" s="15" t="str">
        <f>IFERROR(INDEX('Days Worked In the Year '!$A$2:$R$22,MATCH(Table2[[#This Row],[TID]],'Days Worked In the Year '!$A$2:$A$22,0),MATCH(Table2[[#This Row],[Month]],'Days Worked In the Year '!$A$2:$R$2,0)),"")</f>
        <v/>
      </c>
      <c r="P441">
        <f>IFERROR(Table2[[#This Row],[Rate]]*Table2[[#This Row],[Invoiced Days(T&amp;M only!)]],0)</f>
        <v>0</v>
      </c>
      <c r="Q441">
        <f t="shared" si="6"/>
        <v>0</v>
      </c>
    </row>
    <row r="442" spans="4:17" x14ac:dyDescent="0.25">
      <c r="D442" t="str">
        <f>IFERROR(VLOOKUP($B442,EmpRecords[#All],2,0),"")</f>
        <v/>
      </c>
      <c r="E442" s="16" t="str">
        <f>IFERROR(VLOOKUP($B442,EmpRecords[#All],3,0),"")</f>
        <v/>
      </c>
      <c r="F442" t="str">
        <f>IFERROR(VLOOKUP($B442,EmpRecords[#All],4,0),"")</f>
        <v/>
      </c>
      <c r="G442" t="str">
        <f>IFERROR(VLOOKUP($B442,EmpRecords[#All],5,0),"")</f>
        <v/>
      </c>
      <c r="H442" t="str">
        <f>IFERROR(VLOOKUP($B442,EmpRecords[#All],6,0),"")</f>
        <v/>
      </c>
      <c r="I442" t="str">
        <f>IFERROR(VLOOKUP($B442,EmpRecords[#All],7,0),"")</f>
        <v/>
      </c>
      <c r="J442" t="str">
        <f>IFERROR(VLOOKUP($B442,EmpRecords[#All],8,0),"")</f>
        <v/>
      </c>
      <c r="M442" s="15" t="str">
        <f>IFERROR(INDEX('Days Worked In the Year '!$A$2:$R$22,MATCH(Table2[[#This Row],[TID]],'Days Worked In the Year '!$A$2:$A$22,0),MATCH(Table2[[#This Row],[Month]],'Days Worked In the Year '!$A$2:$R$2,0)),"")</f>
        <v/>
      </c>
      <c r="P442">
        <f>IFERROR(Table2[[#This Row],[Rate]]*Table2[[#This Row],[Invoiced Days(T&amp;M only!)]],0)</f>
        <v>0</v>
      </c>
      <c r="Q442">
        <f t="shared" si="6"/>
        <v>0</v>
      </c>
    </row>
    <row r="443" spans="4:17" x14ac:dyDescent="0.25">
      <c r="D443" t="str">
        <f>IFERROR(VLOOKUP($B443,EmpRecords[#All],2,0),"")</f>
        <v/>
      </c>
      <c r="E443" s="16" t="str">
        <f>IFERROR(VLOOKUP($B443,EmpRecords[#All],3,0),"")</f>
        <v/>
      </c>
      <c r="F443" t="str">
        <f>IFERROR(VLOOKUP($B443,EmpRecords[#All],4,0),"")</f>
        <v/>
      </c>
      <c r="G443" t="str">
        <f>IFERROR(VLOOKUP($B443,EmpRecords[#All],5,0),"")</f>
        <v/>
      </c>
      <c r="H443" t="str">
        <f>IFERROR(VLOOKUP($B443,EmpRecords[#All],6,0),"")</f>
        <v/>
      </c>
      <c r="I443" t="str">
        <f>IFERROR(VLOOKUP($B443,EmpRecords[#All],7,0),"")</f>
        <v/>
      </c>
      <c r="J443" t="str">
        <f>IFERROR(VLOOKUP($B443,EmpRecords[#All],8,0),"")</f>
        <v/>
      </c>
      <c r="M443" s="15" t="str">
        <f>IFERROR(INDEX('Days Worked In the Year '!$A$2:$R$22,MATCH(Table2[[#This Row],[TID]],'Days Worked In the Year '!$A$2:$A$22,0),MATCH(Table2[[#This Row],[Month]],'Days Worked In the Year '!$A$2:$R$2,0)),"")</f>
        <v/>
      </c>
      <c r="P443">
        <f>IFERROR(Table2[[#This Row],[Rate]]*Table2[[#This Row],[Invoiced Days(T&amp;M only!)]],0)</f>
        <v>0</v>
      </c>
      <c r="Q443">
        <f t="shared" si="6"/>
        <v>0</v>
      </c>
    </row>
    <row r="444" spans="4:17" x14ac:dyDescent="0.25">
      <c r="D444" t="str">
        <f>IFERROR(VLOOKUP($B444,EmpRecords[#All],2,0),"")</f>
        <v/>
      </c>
      <c r="E444" s="16" t="str">
        <f>IFERROR(VLOOKUP($B444,EmpRecords[#All],3,0),"")</f>
        <v/>
      </c>
      <c r="F444" t="str">
        <f>IFERROR(VLOOKUP($B444,EmpRecords[#All],4,0),"")</f>
        <v/>
      </c>
      <c r="G444" t="str">
        <f>IFERROR(VLOOKUP($B444,EmpRecords[#All],5,0),"")</f>
        <v/>
      </c>
      <c r="H444" t="str">
        <f>IFERROR(VLOOKUP($B444,EmpRecords[#All],6,0),"")</f>
        <v/>
      </c>
      <c r="I444" t="str">
        <f>IFERROR(VLOOKUP($B444,EmpRecords[#All],7,0),"")</f>
        <v/>
      </c>
      <c r="J444" t="str">
        <f>IFERROR(VLOOKUP($B444,EmpRecords[#All],8,0),"")</f>
        <v/>
      </c>
      <c r="M444" s="15" t="str">
        <f>IFERROR(INDEX('Days Worked In the Year '!$A$2:$R$22,MATCH(Table2[[#This Row],[TID]],'Days Worked In the Year '!$A$2:$A$22,0),MATCH(Table2[[#This Row],[Month]],'Days Worked In the Year '!$A$2:$R$2,0)),"")</f>
        <v/>
      </c>
      <c r="P444">
        <f>IFERROR(Table2[[#This Row],[Rate]]*Table2[[#This Row],[Invoiced Days(T&amp;M only!)]],0)</f>
        <v>0</v>
      </c>
      <c r="Q444">
        <f t="shared" si="6"/>
        <v>0</v>
      </c>
    </row>
    <row r="445" spans="4:17" x14ac:dyDescent="0.25">
      <c r="D445" t="str">
        <f>IFERROR(VLOOKUP($B445,EmpRecords[#All],2,0),"")</f>
        <v/>
      </c>
      <c r="E445" s="16" t="str">
        <f>IFERROR(VLOOKUP($B445,EmpRecords[#All],3,0),"")</f>
        <v/>
      </c>
      <c r="F445" t="str">
        <f>IFERROR(VLOOKUP($B445,EmpRecords[#All],4,0),"")</f>
        <v/>
      </c>
      <c r="G445" t="str">
        <f>IFERROR(VLOOKUP($B445,EmpRecords[#All],5,0),"")</f>
        <v/>
      </c>
      <c r="H445" t="str">
        <f>IFERROR(VLOOKUP($B445,EmpRecords[#All],6,0),"")</f>
        <v/>
      </c>
      <c r="I445" t="str">
        <f>IFERROR(VLOOKUP($B445,EmpRecords[#All],7,0),"")</f>
        <v/>
      </c>
      <c r="J445" t="str">
        <f>IFERROR(VLOOKUP($B445,EmpRecords[#All],8,0),"")</f>
        <v/>
      </c>
      <c r="M445" s="15" t="str">
        <f>IFERROR(INDEX('Days Worked In the Year '!$A$2:$R$22,MATCH(Table2[[#This Row],[TID]],'Days Worked In the Year '!$A$2:$A$22,0),MATCH(Table2[[#This Row],[Month]],'Days Worked In the Year '!$A$2:$R$2,0)),"")</f>
        <v/>
      </c>
      <c r="P445">
        <f>IFERROR(Table2[[#This Row],[Rate]]*Table2[[#This Row],[Invoiced Days(T&amp;M only!)]],0)</f>
        <v>0</v>
      </c>
      <c r="Q445">
        <f t="shared" si="6"/>
        <v>0</v>
      </c>
    </row>
    <row r="446" spans="4:17" x14ac:dyDescent="0.25">
      <c r="D446" t="str">
        <f>IFERROR(VLOOKUP($B446,EmpRecords[#All],2,0),"")</f>
        <v/>
      </c>
      <c r="E446" s="16" t="str">
        <f>IFERROR(VLOOKUP($B446,EmpRecords[#All],3,0),"")</f>
        <v/>
      </c>
      <c r="F446" t="str">
        <f>IFERROR(VLOOKUP($B446,EmpRecords[#All],4,0),"")</f>
        <v/>
      </c>
      <c r="G446" t="str">
        <f>IFERROR(VLOOKUP($B446,EmpRecords[#All],5,0),"")</f>
        <v/>
      </c>
      <c r="H446" t="str">
        <f>IFERROR(VLOOKUP($B446,EmpRecords[#All],6,0),"")</f>
        <v/>
      </c>
      <c r="I446" t="str">
        <f>IFERROR(VLOOKUP($B446,EmpRecords[#All],7,0),"")</f>
        <v/>
      </c>
      <c r="J446" t="str">
        <f>IFERROR(VLOOKUP($B446,EmpRecords[#All],8,0),"")</f>
        <v/>
      </c>
      <c r="M446" s="15" t="str">
        <f>IFERROR(INDEX('Days Worked In the Year '!$A$2:$R$22,MATCH(Table2[[#This Row],[TID]],'Days Worked In the Year '!$A$2:$A$22,0),MATCH(Table2[[#This Row],[Month]],'Days Worked In the Year '!$A$2:$R$2,0)),"")</f>
        <v/>
      </c>
      <c r="P446">
        <f>IFERROR(Table2[[#This Row],[Rate]]*Table2[[#This Row],[Invoiced Days(T&amp;M only!)]],0)</f>
        <v>0</v>
      </c>
      <c r="Q446">
        <f t="shared" si="6"/>
        <v>0</v>
      </c>
    </row>
    <row r="447" spans="4:17" x14ac:dyDescent="0.25">
      <c r="D447" t="str">
        <f>IFERROR(VLOOKUP($B447,EmpRecords[#All],2,0),"")</f>
        <v/>
      </c>
      <c r="E447" s="16" t="str">
        <f>IFERROR(VLOOKUP($B447,EmpRecords[#All],3,0),"")</f>
        <v/>
      </c>
      <c r="F447" t="str">
        <f>IFERROR(VLOOKUP($B447,EmpRecords[#All],4,0),"")</f>
        <v/>
      </c>
      <c r="G447" t="str">
        <f>IFERROR(VLOOKUP($B447,EmpRecords[#All],5,0),"")</f>
        <v/>
      </c>
      <c r="H447" t="str">
        <f>IFERROR(VLOOKUP($B447,EmpRecords[#All],6,0),"")</f>
        <v/>
      </c>
      <c r="I447" t="str">
        <f>IFERROR(VLOOKUP($B447,EmpRecords[#All],7,0),"")</f>
        <v/>
      </c>
      <c r="J447" t="str">
        <f>IFERROR(VLOOKUP($B447,EmpRecords[#All],8,0),"")</f>
        <v/>
      </c>
      <c r="M447" s="15" t="str">
        <f>IFERROR(INDEX('Days Worked In the Year '!$A$2:$R$22,MATCH(Table2[[#This Row],[TID]],'Days Worked In the Year '!$A$2:$A$22,0),MATCH(Table2[[#This Row],[Month]],'Days Worked In the Year '!$A$2:$R$2,0)),"")</f>
        <v/>
      </c>
      <c r="P447">
        <f>IFERROR(Table2[[#This Row],[Rate]]*Table2[[#This Row],[Invoiced Days(T&amp;M only!)]],0)</f>
        <v>0</v>
      </c>
      <c r="Q447">
        <f t="shared" si="6"/>
        <v>0</v>
      </c>
    </row>
    <row r="448" spans="4:17" x14ac:dyDescent="0.25">
      <c r="D448" t="str">
        <f>IFERROR(VLOOKUP($B448,EmpRecords[#All],2,0),"")</f>
        <v/>
      </c>
      <c r="E448" s="16" t="str">
        <f>IFERROR(VLOOKUP($B448,EmpRecords[#All],3,0),"")</f>
        <v/>
      </c>
      <c r="F448" t="str">
        <f>IFERROR(VLOOKUP($B448,EmpRecords[#All],4,0),"")</f>
        <v/>
      </c>
      <c r="G448" t="str">
        <f>IFERROR(VLOOKUP($B448,EmpRecords[#All],5,0),"")</f>
        <v/>
      </c>
      <c r="H448" t="str">
        <f>IFERROR(VLOOKUP($B448,EmpRecords[#All],6,0),"")</f>
        <v/>
      </c>
      <c r="I448" t="str">
        <f>IFERROR(VLOOKUP($B448,EmpRecords[#All],7,0),"")</f>
        <v/>
      </c>
      <c r="J448" t="str">
        <f>IFERROR(VLOOKUP($B448,EmpRecords[#All],8,0),"")</f>
        <v/>
      </c>
      <c r="M448" s="15" t="str">
        <f>IFERROR(INDEX('Days Worked In the Year '!$A$2:$R$22,MATCH(Table2[[#This Row],[TID]],'Days Worked In the Year '!$A$2:$A$22,0),MATCH(Table2[[#This Row],[Month]],'Days Worked In the Year '!$A$2:$R$2,0)),"")</f>
        <v/>
      </c>
      <c r="P448">
        <f>IFERROR(Table2[[#This Row],[Rate]]*Table2[[#This Row],[Invoiced Days(T&amp;M only!)]],0)</f>
        <v>0</v>
      </c>
      <c r="Q448">
        <f t="shared" si="6"/>
        <v>0</v>
      </c>
    </row>
    <row r="449" spans="4:17" x14ac:dyDescent="0.25">
      <c r="D449" t="str">
        <f>IFERROR(VLOOKUP($B449,EmpRecords[#All],2,0),"")</f>
        <v/>
      </c>
      <c r="E449" s="16" t="str">
        <f>IFERROR(VLOOKUP($B449,EmpRecords[#All],3,0),"")</f>
        <v/>
      </c>
      <c r="F449" t="str">
        <f>IFERROR(VLOOKUP($B449,EmpRecords[#All],4,0),"")</f>
        <v/>
      </c>
      <c r="G449" t="str">
        <f>IFERROR(VLOOKUP($B449,EmpRecords[#All],5,0),"")</f>
        <v/>
      </c>
      <c r="H449" t="str">
        <f>IFERROR(VLOOKUP($B449,EmpRecords[#All],6,0),"")</f>
        <v/>
      </c>
      <c r="I449" t="str">
        <f>IFERROR(VLOOKUP($B449,EmpRecords[#All],7,0),"")</f>
        <v/>
      </c>
      <c r="J449" t="str">
        <f>IFERROR(VLOOKUP($B449,EmpRecords[#All],8,0),"")</f>
        <v/>
      </c>
      <c r="M449" s="15" t="str">
        <f>IFERROR(INDEX('Days Worked In the Year '!$A$2:$R$22,MATCH(Table2[[#This Row],[TID]],'Days Worked In the Year '!$A$2:$A$22,0),MATCH(Table2[[#This Row],[Month]],'Days Worked In the Year '!$A$2:$R$2,0)),"")</f>
        <v/>
      </c>
      <c r="P449">
        <f>IFERROR(Table2[[#This Row],[Rate]]*Table2[[#This Row],[Invoiced Days(T&amp;M only!)]],0)</f>
        <v>0</v>
      </c>
      <c r="Q449">
        <f t="shared" si="6"/>
        <v>0</v>
      </c>
    </row>
    <row r="450" spans="4:17" x14ac:dyDescent="0.25">
      <c r="D450" t="str">
        <f>IFERROR(VLOOKUP($B450,EmpRecords[#All],2,0),"")</f>
        <v/>
      </c>
      <c r="E450" s="16" t="str">
        <f>IFERROR(VLOOKUP($B450,EmpRecords[#All],3,0),"")</f>
        <v/>
      </c>
      <c r="F450" t="str">
        <f>IFERROR(VLOOKUP($B450,EmpRecords[#All],4,0),"")</f>
        <v/>
      </c>
      <c r="G450" t="str">
        <f>IFERROR(VLOOKUP($B450,EmpRecords[#All],5,0),"")</f>
        <v/>
      </c>
      <c r="H450" t="str">
        <f>IFERROR(VLOOKUP($B450,EmpRecords[#All],6,0),"")</f>
        <v/>
      </c>
      <c r="I450" t="str">
        <f>IFERROR(VLOOKUP($B450,EmpRecords[#All],7,0),"")</f>
        <v/>
      </c>
      <c r="J450" t="str">
        <f>IFERROR(VLOOKUP($B450,EmpRecords[#All],8,0),"")</f>
        <v/>
      </c>
      <c r="M450" s="15" t="str">
        <f>IFERROR(INDEX('Days Worked In the Year '!$A$2:$R$22,MATCH(Table2[[#This Row],[TID]],'Days Worked In the Year '!$A$2:$A$22,0),MATCH(Table2[[#This Row],[Month]],'Days Worked In the Year '!$A$2:$R$2,0)),"")</f>
        <v/>
      </c>
      <c r="P450">
        <f>IFERROR(Table2[[#This Row],[Rate]]*Table2[[#This Row],[Invoiced Days(T&amp;M only!)]],0)</f>
        <v>0</v>
      </c>
      <c r="Q450">
        <f t="shared" si="6"/>
        <v>0</v>
      </c>
    </row>
    <row r="451" spans="4:17" x14ac:dyDescent="0.25">
      <c r="D451" t="str">
        <f>IFERROR(VLOOKUP($B451,EmpRecords[#All],2,0),"")</f>
        <v/>
      </c>
      <c r="E451" s="16" t="str">
        <f>IFERROR(VLOOKUP($B451,EmpRecords[#All],3,0),"")</f>
        <v/>
      </c>
      <c r="F451" t="str">
        <f>IFERROR(VLOOKUP($B451,EmpRecords[#All],4,0),"")</f>
        <v/>
      </c>
      <c r="G451" t="str">
        <f>IFERROR(VLOOKUP($B451,EmpRecords[#All],5,0),"")</f>
        <v/>
      </c>
      <c r="H451" t="str">
        <f>IFERROR(VLOOKUP($B451,EmpRecords[#All],6,0),"")</f>
        <v/>
      </c>
      <c r="I451" t="str">
        <f>IFERROR(VLOOKUP($B451,EmpRecords[#All],7,0),"")</f>
        <v/>
      </c>
      <c r="J451" t="str">
        <f>IFERROR(VLOOKUP($B451,EmpRecords[#All],8,0),"")</f>
        <v/>
      </c>
      <c r="M451" s="15" t="str">
        <f>IFERROR(INDEX('Days Worked In the Year '!$A$2:$R$22,MATCH(Table2[[#This Row],[TID]],'Days Worked In the Year '!$A$2:$A$22,0),MATCH(Table2[[#This Row],[Month]],'Days Worked In the Year '!$A$2:$R$2,0)),"")</f>
        <v/>
      </c>
      <c r="P451">
        <f>IFERROR(Table2[[#This Row],[Rate]]*Table2[[#This Row],[Invoiced Days(T&amp;M only!)]],0)</f>
        <v>0</v>
      </c>
      <c r="Q451">
        <f t="shared" ref="Q451:Q499" si="7">P451+O451+N451</f>
        <v>0</v>
      </c>
    </row>
    <row r="452" spans="4:17" x14ac:dyDescent="0.25">
      <c r="D452" t="str">
        <f>IFERROR(VLOOKUP($B452,EmpRecords[#All],2,0),"")</f>
        <v/>
      </c>
      <c r="E452" s="16" t="str">
        <f>IFERROR(VLOOKUP($B452,EmpRecords[#All],3,0),"")</f>
        <v/>
      </c>
      <c r="F452" t="str">
        <f>IFERROR(VLOOKUP($B452,EmpRecords[#All],4,0),"")</f>
        <v/>
      </c>
      <c r="G452" t="str">
        <f>IFERROR(VLOOKUP($B452,EmpRecords[#All],5,0),"")</f>
        <v/>
      </c>
      <c r="H452" t="str">
        <f>IFERROR(VLOOKUP($B452,EmpRecords[#All],6,0),"")</f>
        <v/>
      </c>
      <c r="I452" t="str">
        <f>IFERROR(VLOOKUP($B452,EmpRecords[#All],7,0),"")</f>
        <v/>
      </c>
      <c r="J452" t="str">
        <f>IFERROR(VLOOKUP($B452,EmpRecords[#All],8,0),"")</f>
        <v/>
      </c>
      <c r="M452" s="15" t="str">
        <f>IFERROR(INDEX('Days Worked In the Year '!$A$2:$R$22,MATCH(Table2[[#This Row],[TID]],'Days Worked In the Year '!$A$2:$A$22,0),MATCH(Table2[[#This Row],[Month]],'Days Worked In the Year '!$A$2:$R$2,0)),"")</f>
        <v/>
      </c>
      <c r="P452">
        <f>IFERROR(Table2[[#This Row],[Rate]]*Table2[[#This Row],[Invoiced Days(T&amp;M only!)]],0)</f>
        <v>0</v>
      </c>
      <c r="Q452">
        <f t="shared" si="7"/>
        <v>0</v>
      </c>
    </row>
    <row r="453" spans="4:17" x14ac:dyDescent="0.25">
      <c r="D453" t="str">
        <f>IFERROR(VLOOKUP($B453,EmpRecords[#All],2,0),"")</f>
        <v/>
      </c>
      <c r="E453" s="16" t="str">
        <f>IFERROR(VLOOKUP($B453,EmpRecords[#All],3,0),"")</f>
        <v/>
      </c>
      <c r="F453" t="str">
        <f>IFERROR(VLOOKUP($B453,EmpRecords[#All],4,0),"")</f>
        <v/>
      </c>
      <c r="G453" t="str">
        <f>IFERROR(VLOOKUP($B453,EmpRecords[#All],5,0),"")</f>
        <v/>
      </c>
      <c r="H453" t="str">
        <f>IFERROR(VLOOKUP($B453,EmpRecords[#All],6,0),"")</f>
        <v/>
      </c>
      <c r="I453" t="str">
        <f>IFERROR(VLOOKUP($B453,EmpRecords[#All],7,0),"")</f>
        <v/>
      </c>
      <c r="J453" t="str">
        <f>IFERROR(VLOOKUP($B453,EmpRecords[#All],8,0),"")</f>
        <v/>
      </c>
      <c r="M453" s="15" t="str">
        <f>IFERROR(INDEX('Days Worked In the Year '!$A$2:$R$22,MATCH(Table2[[#This Row],[TID]],'Days Worked In the Year '!$A$2:$A$22,0),MATCH(Table2[[#This Row],[Month]],'Days Worked In the Year '!$A$2:$R$2,0)),"")</f>
        <v/>
      </c>
      <c r="P453">
        <f>IFERROR(Table2[[#This Row],[Rate]]*Table2[[#This Row],[Invoiced Days(T&amp;M only!)]],0)</f>
        <v>0</v>
      </c>
      <c r="Q453">
        <f t="shared" si="7"/>
        <v>0</v>
      </c>
    </row>
    <row r="454" spans="4:17" x14ac:dyDescent="0.25">
      <c r="D454" t="str">
        <f>IFERROR(VLOOKUP($B454,EmpRecords[#All],2,0),"")</f>
        <v/>
      </c>
      <c r="E454" s="16" t="str">
        <f>IFERROR(VLOOKUP($B454,EmpRecords[#All],3,0),"")</f>
        <v/>
      </c>
      <c r="F454" t="str">
        <f>IFERROR(VLOOKUP($B454,EmpRecords[#All],4,0),"")</f>
        <v/>
      </c>
      <c r="G454" t="str">
        <f>IFERROR(VLOOKUP($B454,EmpRecords[#All],5,0),"")</f>
        <v/>
      </c>
      <c r="H454" t="str">
        <f>IFERROR(VLOOKUP($B454,EmpRecords[#All],6,0),"")</f>
        <v/>
      </c>
      <c r="I454" t="str">
        <f>IFERROR(VLOOKUP($B454,EmpRecords[#All],7,0),"")</f>
        <v/>
      </c>
      <c r="J454" t="str">
        <f>IFERROR(VLOOKUP($B454,EmpRecords[#All],8,0),"")</f>
        <v/>
      </c>
      <c r="M454" s="15" t="str">
        <f>IFERROR(INDEX('Days Worked In the Year '!$A$2:$R$22,MATCH(Table2[[#This Row],[TID]],'Days Worked In the Year '!$A$2:$A$22,0),MATCH(Table2[[#This Row],[Month]],'Days Worked In the Year '!$A$2:$R$2,0)),"")</f>
        <v/>
      </c>
      <c r="P454">
        <f>IFERROR(Table2[[#This Row],[Rate]]*Table2[[#This Row],[Invoiced Days(T&amp;M only!)]],0)</f>
        <v>0</v>
      </c>
      <c r="Q454">
        <f t="shared" si="7"/>
        <v>0</v>
      </c>
    </row>
    <row r="455" spans="4:17" x14ac:dyDescent="0.25">
      <c r="D455" t="str">
        <f>IFERROR(VLOOKUP($B455,EmpRecords[#All],2,0),"")</f>
        <v/>
      </c>
      <c r="E455" s="16" t="str">
        <f>IFERROR(VLOOKUP($B455,EmpRecords[#All],3,0),"")</f>
        <v/>
      </c>
      <c r="F455" t="str">
        <f>IFERROR(VLOOKUP($B455,EmpRecords[#All],4,0),"")</f>
        <v/>
      </c>
      <c r="G455" t="str">
        <f>IFERROR(VLOOKUP($B455,EmpRecords[#All],5,0),"")</f>
        <v/>
      </c>
      <c r="H455" t="str">
        <f>IFERROR(VLOOKUP($B455,EmpRecords[#All],6,0),"")</f>
        <v/>
      </c>
      <c r="I455" t="str">
        <f>IFERROR(VLOOKUP($B455,EmpRecords[#All],7,0),"")</f>
        <v/>
      </c>
      <c r="J455" t="str">
        <f>IFERROR(VLOOKUP($B455,EmpRecords[#All],8,0),"")</f>
        <v/>
      </c>
      <c r="M455" s="15" t="str">
        <f>IFERROR(INDEX('Days Worked In the Year '!$A$2:$R$22,MATCH(Table2[[#This Row],[TID]],'Days Worked In the Year '!$A$2:$A$22,0),MATCH(Table2[[#This Row],[Month]],'Days Worked In the Year '!$A$2:$R$2,0)),"")</f>
        <v/>
      </c>
      <c r="P455">
        <f>IFERROR(Table2[[#This Row],[Rate]]*Table2[[#This Row],[Invoiced Days(T&amp;M only!)]],0)</f>
        <v>0</v>
      </c>
      <c r="Q455">
        <f t="shared" si="7"/>
        <v>0</v>
      </c>
    </row>
    <row r="456" spans="4:17" x14ac:dyDescent="0.25">
      <c r="D456" t="str">
        <f>IFERROR(VLOOKUP($B456,EmpRecords[#All],2,0),"")</f>
        <v/>
      </c>
      <c r="E456" s="16" t="str">
        <f>IFERROR(VLOOKUP($B456,EmpRecords[#All],3,0),"")</f>
        <v/>
      </c>
      <c r="F456" t="str">
        <f>IFERROR(VLOOKUP($B456,EmpRecords[#All],4,0),"")</f>
        <v/>
      </c>
      <c r="G456" t="str">
        <f>IFERROR(VLOOKUP($B456,EmpRecords[#All],5,0),"")</f>
        <v/>
      </c>
      <c r="H456" t="str">
        <f>IFERROR(VLOOKUP($B456,EmpRecords[#All],6,0),"")</f>
        <v/>
      </c>
      <c r="I456" t="str">
        <f>IFERROR(VLOOKUP($B456,EmpRecords[#All],7,0),"")</f>
        <v/>
      </c>
      <c r="J456" t="str">
        <f>IFERROR(VLOOKUP($B456,EmpRecords[#All],8,0),"")</f>
        <v/>
      </c>
      <c r="M456" s="15" t="str">
        <f>IFERROR(INDEX('Days Worked In the Year '!$A$2:$R$22,MATCH(Table2[[#This Row],[TID]],'Days Worked In the Year '!$A$2:$A$22,0),MATCH(Table2[[#This Row],[Month]],'Days Worked In the Year '!$A$2:$R$2,0)),"")</f>
        <v/>
      </c>
      <c r="P456">
        <f>IFERROR(Table2[[#This Row],[Rate]]*Table2[[#This Row],[Invoiced Days(T&amp;M only!)]],0)</f>
        <v>0</v>
      </c>
      <c r="Q456">
        <f t="shared" si="7"/>
        <v>0</v>
      </c>
    </row>
    <row r="457" spans="4:17" x14ac:dyDescent="0.25">
      <c r="D457" t="str">
        <f>IFERROR(VLOOKUP($B457,EmpRecords[#All],2,0),"")</f>
        <v/>
      </c>
      <c r="E457" s="16" t="str">
        <f>IFERROR(VLOOKUP($B457,EmpRecords[#All],3,0),"")</f>
        <v/>
      </c>
      <c r="F457" t="str">
        <f>IFERROR(VLOOKUP($B457,EmpRecords[#All],4,0),"")</f>
        <v/>
      </c>
      <c r="G457" t="str">
        <f>IFERROR(VLOOKUP($B457,EmpRecords[#All],5,0),"")</f>
        <v/>
      </c>
      <c r="H457" t="str">
        <f>IFERROR(VLOOKUP($B457,EmpRecords[#All],6,0),"")</f>
        <v/>
      </c>
      <c r="I457" t="str">
        <f>IFERROR(VLOOKUP($B457,EmpRecords[#All],7,0),"")</f>
        <v/>
      </c>
      <c r="J457" t="str">
        <f>IFERROR(VLOOKUP($B457,EmpRecords[#All],8,0),"")</f>
        <v/>
      </c>
      <c r="M457" s="15" t="str">
        <f>IFERROR(INDEX('Days Worked In the Year '!$A$2:$R$22,MATCH(Table2[[#This Row],[TID]],'Days Worked In the Year '!$A$2:$A$22,0),MATCH(Table2[[#This Row],[Month]],'Days Worked In the Year '!$A$2:$R$2,0)),"")</f>
        <v/>
      </c>
      <c r="P457">
        <f>IFERROR(Table2[[#This Row],[Rate]]*Table2[[#This Row],[Invoiced Days(T&amp;M only!)]],0)</f>
        <v>0</v>
      </c>
      <c r="Q457">
        <f t="shared" si="7"/>
        <v>0</v>
      </c>
    </row>
    <row r="458" spans="4:17" x14ac:dyDescent="0.25">
      <c r="D458" t="str">
        <f>IFERROR(VLOOKUP($B458,EmpRecords[#All],2,0),"")</f>
        <v/>
      </c>
      <c r="E458" s="16" t="str">
        <f>IFERROR(VLOOKUP($B458,EmpRecords[#All],3,0),"")</f>
        <v/>
      </c>
      <c r="F458" t="str">
        <f>IFERROR(VLOOKUP($B458,EmpRecords[#All],4,0),"")</f>
        <v/>
      </c>
      <c r="G458" t="str">
        <f>IFERROR(VLOOKUP($B458,EmpRecords[#All],5,0),"")</f>
        <v/>
      </c>
      <c r="H458" t="str">
        <f>IFERROR(VLOOKUP($B458,EmpRecords[#All],6,0),"")</f>
        <v/>
      </c>
      <c r="I458" t="str">
        <f>IFERROR(VLOOKUP($B458,EmpRecords[#All],7,0),"")</f>
        <v/>
      </c>
      <c r="J458" t="str">
        <f>IFERROR(VLOOKUP($B458,EmpRecords[#All],8,0),"")</f>
        <v/>
      </c>
      <c r="M458" s="15" t="str">
        <f>IFERROR(INDEX('Days Worked In the Year '!$A$2:$R$22,MATCH(Table2[[#This Row],[TID]],'Days Worked In the Year '!$A$2:$A$22,0),MATCH(Table2[[#This Row],[Month]],'Days Worked In the Year '!$A$2:$R$2,0)),"")</f>
        <v/>
      </c>
      <c r="P458">
        <f>IFERROR(Table2[[#This Row],[Rate]]*Table2[[#This Row],[Invoiced Days(T&amp;M only!)]],0)</f>
        <v>0</v>
      </c>
      <c r="Q458">
        <f t="shared" si="7"/>
        <v>0</v>
      </c>
    </row>
    <row r="459" spans="4:17" x14ac:dyDescent="0.25">
      <c r="D459" t="str">
        <f>IFERROR(VLOOKUP($B459,EmpRecords[#All],2,0),"")</f>
        <v/>
      </c>
      <c r="E459" s="16" t="str">
        <f>IFERROR(VLOOKUP($B459,EmpRecords[#All],3,0),"")</f>
        <v/>
      </c>
      <c r="F459" t="str">
        <f>IFERROR(VLOOKUP($B459,EmpRecords[#All],4,0),"")</f>
        <v/>
      </c>
      <c r="G459" t="str">
        <f>IFERROR(VLOOKUP($B459,EmpRecords[#All],5,0),"")</f>
        <v/>
      </c>
      <c r="H459" t="str">
        <f>IFERROR(VLOOKUP($B459,EmpRecords[#All],6,0),"")</f>
        <v/>
      </c>
      <c r="I459" t="str">
        <f>IFERROR(VLOOKUP($B459,EmpRecords[#All],7,0),"")</f>
        <v/>
      </c>
      <c r="J459" t="str">
        <f>IFERROR(VLOOKUP($B459,EmpRecords[#All],8,0),"")</f>
        <v/>
      </c>
      <c r="M459" s="15" t="str">
        <f>IFERROR(INDEX('Days Worked In the Year '!$A$2:$R$22,MATCH(Table2[[#This Row],[TID]],'Days Worked In the Year '!$A$2:$A$22,0),MATCH(Table2[[#This Row],[Month]],'Days Worked In the Year '!$A$2:$R$2,0)),"")</f>
        <v/>
      </c>
      <c r="P459">
        <f>IFERROR(Table2[[#This Row],[Rate]]*Table2[[#This Row],[Invoiced Days(T&amp;M only!)]],0)</f>
        <v>0</v>
      </c>
      <c r="Q459">
        <f t="shared" si="7"/>
        <v>0</v>
      </c>
    </row>
    <row r="460" spans="4:17" x14ac:dyDescent="0.25">
      <c r="D460" t="str">
        <f>IFERROR(VLOOKUP($B460,EmpRecords[#All],2,0),"")</f>
        <v/>
      </c>
      <c r="E460" s="16" t="str">
        <f>IFERROR(VLOOKUP($B460,EmpRecords[#All],3,0),"")</f>
        <v/>
      </c>
      <c r="F460" t="str">
        <f>IFERROR(VLOOKUP($B460,EmpRecords[#All],4,0),"")</f>
        <v/>
      </c>
      <c r="G460" t="str">
        <f>IFERROR(VLOOKUP($B460,EmpRecords[#All],5,0),"")</f>
        <v/>
      </c>
      <c r="H460" t="str">
        <f>IFERROR(VLOOKUP($B460,EmpRecords[#All],6,0),"")</f>
        <v/>
      </c>
      <c r="I460" t="str">
        <f>IFERROR(VLOOKUP($B460,EmpRecords[#All],7,0),"")</f>
        <v/>
      </c>
      <c r="J460" t="str">
        <f>IFERROR(VLOOKUP($B460,EmpRecords[#All],8,0),"")</f>
        <v/>
      </c>
      <c r="M460" s="15" t="str">
        <f>IFERROR(INDEX('Days Worked In the Year '!$A$2:$R$22,MATCH(Table2[[#This Row],[TID]],'Days Worked In the Year '!$A$2:$A$22,0),MATCH(Table2[[#This Row],[Month]],'Days Worked In the Year '!$A$2:$R$2,0)),"")</f>
        <v/>
      </c>
      <c r="P460">
        <f>IFERROR(Table2[[#This Row],[Rate]]*Table2[[#This Row],[Invoiced Days(T&amp;M only!)]],0)</f>
        <v>0</v>
      </c>
      <c r="Q460">
        <f t="shared" si="7"/>
        <v>0</v>
      </c>
    </row>
    <row r="461" spans="4:17" x14ac:dyDescent="0.25">
      <c r="D461" t="str">
        <f>IFERROR(VLOOKUP($B461,EmpRecords[#All],2,0),"")</f>
        <v/>
      </c>
      <c r="E461" s="16" t="str">
        <f>IFERROR(VLOOKUP($B461,EmpRecords[#All],3,0),"")</f>
        <v/>
      </c>
      <c r="F461" t="str">
        <f>IFERROR(VLOOKUP($B461,EmpRecords[#All],4,0),"")</f>
        <v/>
      </c>
      <c r="G461" t="str">
        <f>IFERROR(VLOOKUP($B461,EmpRecords[#All],5,0),"")</f>
        <v/>
      </c>
      <c r="H461" t="str">
        <f>IFERROR(VLOOKUP($B461,EmpRecords[#All],6,0),"")</f>
        <v/>
      </c>
      <c r="I461" t="str">
        <f>IFERROR(VLOOKUP($B461,EmpRecords[#All],7,0),"")</f>
        <v/>
      </c>
      <c r="J461" t="str">
        <f>IFERROR(VLOOKUP($B461,EmpRecords[#All],8,0),"")</f>
        <v/>
      </c>
      <c r="M461" s="15" t="str">
        <f>IFERROR(INDEX('Days Worked In the Year '!$A$2:$R$22,MATCH(Table2[[#This Row],[TID]],'Days Worked In the Year '!$A$2:$A$22,0),MATCH(Table2[[#This Row],[Month]],'Days Worked In the Year '!$A$2:$R$2,0)),"")</f>
        <v/>
      </c>
      <c r="P461">
        <f>IFERROR(Table2[[#This Row],[Rate]]*Table2[[#This Row],[Invoiced Days(T&amp;M only!)]],0)</f>
        <v>0</v>
      </c>
      <c r="Q461">
        <f t="shared" si="7"/>
        <v>0</v>
      </c>
    </row>
    <row r="462" spans="4:17" x14ac:dyDescent="0.25">
      <c r="D462" t="str">
        <f>IFERROR(VLOOKUP($B462,EmpRecords[#All],2,0),"")</f>
        <v/>
      </c>
      <c r="E462" s="16" t="str">
        <f>IFERROR(VLOOKUP($B462,EmpRecords[#All],3,0),"")</f>
        <v/>
      </c>
      <c r="F462" t="str">
        <f>IFERROR(VLOOKUP($B462,EmpRecords[#All],4,0),"")</f>
        <v/>
      </c>
      <c r="G462" t="str">
        <f>IFERROR(VLOOKUP($B462,EmpRecords[#All],5,0),"")</f>
        <v/>
      </c>
      <c r="H462" t="str">
        <f>IFERROR(VLOOKUP($B462,EmpRecords[#All],6,0),"")</f>
        <v/>
      </c>
      <c r="I462" t="str">
        <f>IFERROR(VLOOKUP($B462,EmpRecords[#All],7,0),"")</f>
        <v/>
      </c>
      <c r="J462" t="str">
        <f>IFERROR(VLOOKUP($B462,EmpRecords[#All],8,0),"")</f>
        <v/>
      </c>
      <c r="M462" s="15" t="str">
        <f>IFERROR(INDEX('Days Worked In the Year '!$A$2:$R$22,MATCH(Table2[[#This Row],[TID]],'Days Worked In the Year '!$A$2:$A$22,0),MATCH(Table2[[#This Row],[Month]],'Days Worked In the Year '!$A$2:$R$2,0)),"")</f>
        <v/>
      </c>
      <c r="P462">
        <f>IFERROR(Table2[[#This Row],[Rate]]*Table2[[#This Row],[Invoiced Days(T&amp;M only!)]],0)</f>
        <v>0</v>
      </c>
      <c r="Q462">
        <f t="shared" si="7"/>
        <v>0</v>
      </c>
    </row>
    <row r="463" spans="4:17" x14ac:dyDescent="0.25">
      <c r="D463" t="str">
        <f>IFERROR(VLOOKUP($B463,EmpRecords[#All],2,0),"")</f>
        <v/>
      </c>
      <c r="E463" s="16" t="str">
        <f>IFERROR(VLOOKUP($B463,EmpRecords[#All],3,0),"")</f>
        <v/>
      </c>
      <c r="F463" t="str">
        <f>IFERROR(VLOOKUP($B463,EmpRecords[#All],4,0),"")</f>
        <v/>
      </c>
      <c r="G463" t="str">
        <f>IFERROR(VLOOKUP($B463,EmpRecords[#All],5,0),"")</f>
        <v/>
      </c>
      <c r="H463" t="str">
        <f>IFERROR(VLOOKUP($B463,EmpRecords[#All],6,0),"")</f>
        <v/>
      </c>
      <c r="I463" t="str">
        <f>IFERROR(VLOOKUP($B463,EmpRecords[#All],7,0),"")</f>
        <v/>
      </c>
      <c r="J463" t="str">
        <f>IFERROR(VLOOKUP($B463,EmpRecords[#All],8,0),"")</f>
        <v/>
      </c>
      <c r="M463" s="15" t="str">
        <f>IFERROR(INDEX('Days Worked In the Year '!$A$2:$R$22,MATCH(Table2[[#This Row],[TID]],'Days Worked In the Year '!$A$2:$A$22,0),MATCH(Table2[[#This Row],[Month]],'Days Worked In the Year '!$A$2:$R$2,0)),"")</f>
        <v/>
      </c>
      <c r="P463">
        <f>IFERROR(Table2[[#This Row],[Rate]]*Table2[[#This Row],[Invoiced Days(T&amp;M only!)]],0)</f>
        <v>0</v>
      </c>
      <c r="Q463">
        <f t="shared" si="7"/>
        <v>0</v>
      </c>
    </row>
    <row r="464" spans="4:17" x14ac:dyDescent="0.25">
      <c r="D464" t="str">
        <f>IFERROR(VLOOKUP($B464,EmpRecords[#All],2,0),"")</f>
        <v/>
      </c>
      <c r="E464" s="16" t="str">
        <f>IFERROR(VLOOKUP($B464,EmpRecords[#All],3,0),"")</f>
        <v/>
      </c>
      <c r="F464" t="str">
        <f>IFERROR(VLOOKUP($B464,EmpRecords[#All],4,0),"")</f>
        <v/>
      </c>
      <c r="G464" t="str">
        <f>IFERROR(VLOOKUP($B464,EmpRecords[#All],5,0),"")</f>
        <v/>
      </c>
      <c r="H464" t="str">
        <f>IFERROR(VLOOKUP($B464,EmpRecords[#All],6,0),"")</f>
        <v/>
      </c>
      <c r="I464" t="str">
        <f>IFERROR(VLOOKUP($B464,EmpRecords[#All],7,0),"")</f>
        <v/>
      </c>
      <c r="J464" t="str">
        <f>IFERROR(VLOOKUP($B464,EmpRecords[#All],8,0),"")</f>
        <v/>
      </c>
      <c r="M464" s="15" t="str">
        <f>IFERROR(INDEX('Days Worked In the Year '!$A$2:$R$22,MATCH(Table2[[#This Row],[TID]],'Days Worked In the Year '!$A$2:$A$22,0),MATCH(Table2[[#This Row],[Month]],'Days Worked In the Year '!$A$2:$R$2,0)),"")</f>
        <v/>
      </c>
      <c r="P464">
        <f>IFERROR(Table2[[#This Row],[Rate]]*Table2[[#This Row],[Invoiced Days(T&amp;M only!)]],0)</f>
        <v>0</v>
      </c>
      <c r="Q464">
        <f t="shared" si="7"/>
        <v>0</v>
      </c>
    </row>
    <row r="465" spans="4:17" x14ac:dyDescent="0.25">
      <c r="D465" t="str">
        <f>IFERROR(VLOOKUP($B465,EmpRecords[#All],2,0),"")</f>
        <v/>
      </c>
      <c r="E465" s="16" t="str">
        <f>IFERROR(VLOOKUP($B465,EmpRecords[#All],3,0),"")</f>
        <v/>
      </c>
      <c r="F465" t="str">
        <f>IFERROR(VLOOKUP($B465,EmpRecords[#All],4,0),"")</f>
        <v/>
      </c>
      <c r="G465" t="str">
        <f>IFERROR(VLOOKUP($B465,EmpRecords[#All],5,0),"")</f>
        <v/>
      </c>
      <c r="H465" t="str">
        <f>IFERROR(VLOOKUP($B465,EmpRecords[#All],6,0),"")</f>
        <v/>
      </c>
      <c r="I465" t="str">
        <f>IFERROR(VLOOKUP($B465,EmpRecords[#All],7,0),"")</f>
        <v/>
      </c>
      <c r="J465" t="str">
        <f>IFERROR(VLOOKUP($B465,EmpRecords[#All],8,0),"")</f>
        <v/>
      </c>
      <c r="M465" s="15" t="str">
        <f>IFERROR(INDEX('Days Worked In the Year '!$A$2:$R$22,MATCH(Table2[[#This Row],[TID]],'Days Worked In the Year '!$A$2:$A$22,0),MATCH(Table2[[#This Row],[Month]],'Days Worked In the Year '!$A$2:$R$2,0)),"")</f>
        <v/>
      </c>
      <c r="P465">
        <f>IFERROR(Table2[[#This Row],[Rate]]*Table2[[#This Row],[Invoiced Days(T&amp;M only!)]],0)</f>
        <v>0</v>
      </c>
      <c r="Q465">
        <f t="shared" si="7"/>
        <v>0</v>
      </c>
    </row>
    <row r="466" spans="4:17" x14ac:dyDescent="0.25">
      <c r="D466" t="str">
        <f>IFERROR(VLOOKUP($B466,EmpRecords[#All],2,0),"")</f>
        <v/>
      </c>
      <c r="E466" s="16" t="str">
        <f>IFERROR(VLOOKUP($B466,EmpRecords[#All],3,0),"")</f>
        <v/>
      </c>
      <c r="F466" t="str">
        <f>IFERROR(VLOOKUP($B466,EmpRecords[#All],4,0),"")</f>
        <v/>
      </c>
      <c r="G466" t="str">
        <f>IFERROR(VLOOKUP($B466,EmpRecords[#All],5,0),"")</f>
        <v/>
      </c>
      <c r="H466" t="str">
        <f>IFERROR(VLOOKUP($B466,EmpRecords[#All],6,0),"")</f>
        <v/>
      </c>
      <c r="I466" t="str">
        <f>IFERROR(VLOOKUP($B466,EmpRecords[#All],7,0),"")</f>
        <v/>
      </c>
      <c r="J466" t="str">
        <f>IFERROR(VLOOKUP($B466,EmpRecords[#All],8,0),"")</f>
        <v/>
      </c>
      <c r="M466" s="15" t="str">
        <f>IFERROR(INDEX('Days Worked In the Year '!$A$2:$R$22,MATCH(Table2[[#This Row],[TID]],'Days Worked In the Year '!$A$2:$A$22,0),MATCH(Table2[[#This Row],[Month]],'Days Worked In the Year '!$A$2:$R$2,0)),"")</f>
        <v/>
      </c>
      <c r="P466">
        <f>IFERROR(Table2[[#This Row],[Rate]]*Table2[[#This Row],[Invoiced Days(T&amp;M only!)]],0)</f>
        <v>0</v>
      </c>
      <c r="Q466">
        <f t="shared" si="7"/>
        <v>0</v>
      </c>
    </row>
    <row r="467" spans="4:17" x14ac:dyDescent="0.25">
      <c r="D467" t="str">
        <f>IFERROR(VLOOKUP($B467,EmpRecords[#All],2,0),"")</f>
        <v/>
      </c>
      <c r="E467" s="16" t="str">
        <f>IFERROR(VLOOKUP($B467,EmpRecords[#All],3,0),"")</f>
        <v/>
      </c>
      <c r="F467" t="str">
        <f>IFERROR(VLOOKUP($B467,EmpRecords[#All],4,0),"")</f>
        <v/>
      </c>
      <c r="G467" t="str">
        <f>IFERROR(VLOOKUP($B467,EmpRecords[#All],5,0),"")</f>
        <v/>
      </c>
      <c r="H467" t="str">
        <f>IFERROR(VLOOKUP($B467,EmpRecords[#All],6,0),"")</f>
        <v/>
      </c>
      <c r="I467" t="str">
        <f>IFERROR(VLOOKUP($B467,EmpRecords[#All],7,0),"")</f>
        <v/>
      </c>
      <c r="J467" t="str">
        <f>IFERROR(VLOOKUP($B467,EmpRecords[#All],8,0),"")</f>
        <v/>
      </c>
      <c r="M467" s="15" t="str">
        <f>IFERROR(INDEX('Days Worked In the Year '!$A$2:$R$22,MATCH(Table2[[#This Row],[TID]],'Days Worked In the Year '!$A$2:$A$22,0),MATCH(Table2[[#This Row],[Month]],'Days Worked In the Year '!$A$2:$R$2,0)),"")</f>
        <v/>
      </c>
      <c r="P467">
        <f>IFERROR(Table2[[#This Row],[Rate]]*Table2[[#This Row],[Invoiced Days(T&amp;M only!)]],0)</f>
        <v>0</v>
      </c>
      <c r="Q467">
        <f t="shared" si="7"/>
        <v>0</v>
      </c>
    </row>
    <row r="468" spans="4:17" x14ac:dyDescent="0.25">
      <c r="D468" t="str">
        <f>IFERROR(VLOOKUP($B468,EmpRecords[#All],2,0),"")</f>
        <v/>
      </c>
      <c r="E468" s="16" t="str">
        <f>IFERROR(VLOOKUP($B468,EmpRecords[#All],3,0),"")</f>
        <v/>
      </c>
      <c r="F468" t="str">
        <f>IFERROR(VLOOKUP($B468,EmpRecords[#All],4,0),"")</f>
        <v/>
      </c>
      <c r="G468" t="str">
        <f>IFERROR(VLOOKUP($B468,EmpRecords[#All],5,0),"")</f>
        <v/>
      </c>
      <c r="H468" t="str">
        <f>IFERROR(VLOOKUP($B468,EmpRecords[#All],6,0),"")</f>
        <v/>
      </c>
      <c r="I468" t="str">
        <f>IFERROR(VLOOKUP($B468,EmpRecords[#All],7,0),"")</f>
        <v/>
      </c>
      <c r="J468" t="str">
        <f>IFERROR(VLOOKUP($B468,EmpRecords[#All],8,0),"")</f>
        <v/>
      </c>
      <c r="M468" s="15" t="str">
        <f>IFERROR(INDEX('Days Worked In the Year '!$A$2:$R$22,MATCH(Table2[[#This Row],[TID]],'Days Worked In the Year '!$A$2:$A$22,0),MATCH(Table2[[#This Row],[Month]],'Days Worked In the Year '!$A$2:$R$2,0)),"")</f>
        <v/>
      </c>
      <c r="P468">
        <f>IFERROR(Table2[[#This Row],[Rate]]*Table2[[#This Row],[Invoiced Days(T&amp;M only!)]],0)</f>
        <v>0</v>
      </c>
      <c r="Q468">
        <f t="shared" si="7"/>
        <v>0</v>
      </c>
    </row>
    <row r="469" spans="4:17" x14ac:dyDescent="0.25">
      <c r="D469" t="str">
        <f>IFERROR(VLOOKUP($B469,EmpRecords[#All],2,0),"")</f>
        <v/>
      </c>
      <c r="E469" s="16" t="str">
        <f>IFERROR(VLOOKUP($B469,EmpRecords[#All],3,0),"")</f>
        <v/>
      </c>
      <c r="F469" t="str">
        <f>IFERROR(VLOOKUP($B469,EmpRecords[#All],4,0),"")</f>
        <v/>
      </c>
      <c r="G469" t="str">
        <f>IFERROR(VLOOKUP($B469,EmpRecords[#All],5,0),"")</f>
        <v/>
      </c>
      <c r="H469" t="str">
        <f>IFERROR(VLOOKUP($B469,EmpRecords[#All],6,0),"")</f>
        <v/>
      </c>
      <c r="I469" t="str">
        <f>IFERROR(VLOOKUP($B469,EmpRecords[#All],7,0),"")</f>
        <v/>
      </c>
      <c r="J469" t="str">
        <f>IFERROR(VLOOKUP($B469,EmpRecords[#All],8,0),"")</f>
        <v/>
      </c>
      <c r="M469" s="15" t="str">
        <f>IFERROR(INDEX('Days Worked In the Year '!$A$2:$R$22,MATCH(Table2[[#This Row],[TID]],'Days Worked In the Year '!$A$2:$A$22,0),MATCH(Table2[[#This Row],[Month]],'Days Worked In the Year '!$A$2:$R$2,0)),"")</f>
        <v/>
      </c>
      <c r="P469">
        <f>IFERROR(Table2[[#This Row],[Rate]]*Table2[[#This Row],[Invoiced Days(T&amp;M only!)]],0)</f>
        <v>0</v>
      </c>
      <c r="Q469">
        <f t="shared" si="7"/>
        <v>0</v>
      </c>
    </row>
    <row r="470" spans="4:17" x14ac:dyDescent="0.25">
      <c r="D470" t="str">
        <f>IFERROR(VLOOKUP($B470,EmpRecords[#All],2,0),"")</f>
        <v/>
      </c>
      <c r="E470" s="16" t="str">
        <f>IFERROR(VLOOKUP($B470,EmpRecords[#All],3,0),"")</f>
        <v/>
      </c>
      <c r="F470" t="str">
        <f>IFERROR(VLOOKUP($B470,EmpRecords[#All],4,0),"")</f>
        <v/>
      </c>
      <c r="G470" t="str">
        <f>IFERROR(VLOOKUP($B470,EmpRecords[#All],5,0),"")</f>
        <v/>
      </c>
      <c r="H470" t="str">
        <f>IFERROR(VLOOKUP($B470,EmpRecords[#All],6,0),"")</f>
        <v/>
      </c>
      <c r="I470" t="str">
        <f>IFERROR(VLOOKUP($B470,EmpRecords[#All],7,0),"")</f>
        <v/>
      </c>
      <c r="J470" t="str">
        <f>IFERROR(VLOOKUP($B470,EmpRecords[#All],8,0),"")</f>
        <v/>
      </c>
      <c r="M470" s="15" t="str">
        <f>IFERROR(INDEX('Days Worked In the Year '!$A$2:$R$22,MATCH(Table2[[#This Row],[TID]],'Days Worked In the Year '!$A$2:$A$22,0),MATCH(Table2[[#This Row],[Month]],'Days Worked In the Year '!$A$2:$R$2,0)),"")</f>
        <v/>
      </c>
      <c r="P470">
        <f>IFERROR(Table2[[#This Row],[Rate]]*Table2[[#This Row],[Invoiced Days(T&amp;M only!)]],0)</f>
        <v>0</v>
      </c>
      <c r="Q470">
        <f t="shared" si="7"/>
        <v>0</v>
      </c>
    </row>
    <row r="471" spans="4:17" x14ac:dyDescent="0.25">
      <c r="D471" t="str">
        <f>IFERROR(VLOOKUP($B471,EmpRecords[#All],2,0),"")</f>
        <v/>
      </c>
      <c r="E471" s="16" t="str">
        <f>IFERROR(VLOOKUP($B471,EmpRecords[#All],3,0),"")</f>
        <v/>
      </c>
      <c r="F471" t="str">
        <f>IFERROR(VLOOKUP($B471,EmpRecords[#All],4,0),"")</f>
        <v/>
      </c>
      <c r="G471" t="str">
        <f>IFERROR(VLOOKUP($B471,EmpRecords[#All],5,0),"")</f>
        <v/>
      </c>
      <c r="H471" t="str">
        <f>IFERROR(VLOOKUP($B471,EmpRecords[#All],6,0),"")</f>
        <v/>
      </c>
      <c r="I471" t="str">
        <f>IFERROR(VLOOKUP($B471,EmpRecords[#All],7,0),"")</f>
        <v/>
      </c>
      <c r="J471" t="str">
        <f>IFERROR(VLOOKUP($B471,EmpRecords[#All],8,0),"")</f>
        <v/>
      </c>
      <c r="M471" s="15" t="str">
        <f>IFERROR(INDEX('Days Worked In the Year '!$A$2:$R$22,MATCH(Table2[[#This Row],[TID]],'Days Worked In the Year '!$A$2:$A$22,0),MATCH(Table2[[#This Row],[Month]],'Days Worked In the Year '!$A$2:$R$2,0)),"")</f>
        <v/>
      </c>
      <c r="P471">
        <f>IFERROR(Table2[[#This Row],[Rate]]*Table2[[#This Row],[Invoiced Days(T&amp;M only!)]],0)</f>
        <v>0</v>
      </c>
      <c r="Q471">
        <f t="shared" si="7"/>
        <v>0</v>
      </c>
    </row>
    <row r="472" spans="4:17" x14ac:dyDescent="0.25">
      <c r="D472" t="str">
        <f>IFERROR(VLOOKUP($B472,EmpRecords[#All],2,0),"")</f>
        <v/>
      </c>
      <c r="E472" s="16" t="str">
        <f>IFERROR(VLOOKUP($B472,EmpRecords[#All],3,0),"")</f>
        <v/>
      </c>
      <c r="F472" t="str">
        <f>IFERROR(VLOOKUP($B472,EmpRecords[#All],4,0),"")</f>
        <v/>
      </c>
      <c r="G472" t="str">
        <f>IFERROR(VLOOKUP($B472,EmpRecords[#All],5,0),"")</f>
        <v/>
      </c>
      <c r="H472" t="str">
        <f>IFERROR(VLOOKUP($B472,EmpRecords[#All],6,0),"")</f>
        <v/>
      </c>
      <c r="I472" t="str">
        <f>IFERROR(VLOOKUP($B472,EmpRecords[#All],7,0),"")</f>
        <v/>
      </c>
      <c r="J472" t="str">
        <f>IFERROR(VLOOKUP($B472,EmpRecords[#All],8,0),"")</f>
        <v/>
      </c>
      <c r="M472" s="15" t="str">
        <f>IFERROR(INDEX('Days Worked In the Year '!$A$2:$R$22,MATCH(Table2[[#This Row],[TID]],'Days Worked In the Year '!$A$2:$A$22,0),MATCH(Table2[[#This Row],[Month]],'Days Worked In the Year '!$A$2:$R$2,0)),"")</f>
        <v/>
      </c>
      <c r="P472">
        <f>IFERROR(Table2[[#This Row],[Rate]]*Table2[[#This Row],[Invoiced Days(T&amp;M only!)]],0)</f>
        <v>0</v>
      </c>
      <c r="Q472">
        <f t="shared" si="7"/>
        <v>0</v>
      </c>
    </row>
    <row r="473" spans="4:17" x14ac:dyDescent="0.25">
      <c r="D473" t="str">
        <f>IFERROR(VLOOKUP($B473,EmpRecords[#All],2,0),"")</f>
        <v/>
      </c>
      <c r="E473" s="16" t="str">
        <f>IFERROR(VLOOKUP($B473,EmpRecords[#All],3,0),"")</f>
        <v/>
      </c>
      <c r="F473" t="str">
        <f>IFERROR(VLOOKUP($B473,EmpRecords[#All],4,0),"")</f>
        <v/>
      </c>
      <c r="G473" t="str">
        <f>IFERROR(VLOOKUP($B473,EmpRecords[#All],5,0),"")</f>
        <v/>
      </c>
      <c r="H473" t="str">
        <f>IFERROR(VLOOKUP($B473,EmpRecords[#All],6,0),"")</f>
        <v/>
      </c>
      <c r="I473" t="str">
        <f>IFERROR(VLOOKUP($B473,EmpRecords[#All],7,0),"")</f>
        <v/>
      </c>
      <c r="J473" t="str">
        <f>IFERROR(VLOOKUP($B473,EmpRecords[#All],8,0),"")</f>
        <v/>
      </c>
      <c r="M473" s="15" t="str">
        <f>IFERROR(INDEX('Days Worked In the Year '!$A$2:$R$22,MATCH(Table2[[#This Row],[TID]],'Days Worked In the Year '!$A$2:$A$22,0),MATCH(Table2[[#This Row],[Month]],'Days Worked In the Year '!$A$2:$R$2,0)),"")</f>
        <v/>
      </c>
      <c r="P473">
        <f>IFERROR(Table2[[#This Row],[Rate]]*Table2[[#This Row],[Invoiced Days(T&amp;M only!)]],0)</f>
        <v>0</v>
      </c>
      <c r="Q473">
        <f t="shared" si="7"/>
        <v>0</v>
      </c>
    </row>
    <row r="474" spans="4:17" x14ac:dyDescent="0.25">
      <c r="D474" t="str">
        <f>IFERROR(VLOOKUP($B474,EmpRecords[#All],2,0),"")</f>
        <v/>
      </c>
      <c r="E474" s="16" t="str">
        <f>IFERROR(VLOOKUP($B474,EmpRecords[#All],3,0),"")</f>
        <v/>
      </c>
      <c r="F474" t="str">
        <f>IFERROR(VLOOKUP($B474,EmpRecords[#All],4,0),"")</f>
        <v/>
      </c>
      <c r="G474" t="str">
        <f>IFERROR(VLOOKUP($B474,EmpRecords[#All],5,0),"")</f>
        <v/>
      </c>
      <c r="H474" t="str">
        <f>IFERROR(VLOOKUP($B474,EmpRecords[#All],6,0),"")</f>
        <v/>
      </c>
      <c r="I474" t="str">
        <f>IFERROR(VLOOKUP($B474,EmpRecords[#All],7,0),"")</f>
        <v/>
      </c>
      <c r="J474" t="str">
        <f>IFERROR(VLOOKUP($B474,EmpRecords[#All],8,0),"")</f>
        <v/>
      </c>
      <c r="M474" s="15" t="str">
        <f>IFERROR(INDEX('Days Worked In the Year '!$A$2:$R$22,MATCH(Table2[[#This Row],[TID]],'Days Worked In the Year '!$A$2:$A$22,0),MATCH(Table2[[#This Row],[Month]],'Days Worked In the Year '!$A$2:$R$2,0)),"")</f>
        <v/>
      </c>
      <c r="P474">
        <f>IFERROR(Table2[[#This Row],[Rate]]*Table2[[#This Row],[Invoiced Days(T&amp;M only!)]],0)</f>
        <v>0</v>
      </c>
      <c r="Q474">
        <f t="shared" si="7"/>
        <v>0</v>
      </c>
    </row>
    <row r="475" spans="4:17" x14ac:dyDescent="0.25">
      <c r="D475" t="str">
        <f>IFERROR(VLOOKUP($B475,EmpRecords[#All],2,0),"")</f>
        <v/>
      </c>
      <c r="E475" s="16" t="str">
        <f>IFERROR(VLOOKUP($B475,EmpRecords[#All],3,0),"")</f>
        <v/>
      </c>
      <c r="F475" t="str">
        <f>IFERROR(VLOOKUP($B475,EmpRecords[#All],4,0),"")</f>
        <v/>
      </c>
      <c r="G475" t="str">
        <f>IFERROR(VLOOKUP($B475,EmpRecords[#All],5,0),"")</f>
        <v/>
      </c>
      <c r="H475" t="str">
        <f>IFERROR(VLOOKUP($B475,EmpRecords[#All],6,0),"")</f>
        <v/>
      </c>
      <c r="I475" t="str">
        <f>IFERROR(VLOOKUP($B475,EmpRecords[#All],7,0),"")</f>
        <v/>
      </c>
      <c r="J475" t="str">
        <f>IFERROR(VLOOKUP($B475,EmpRecords[#All],8,0),"")</f>
        <v/>
      </c>
      <c r="M475" s="15" t="str">
        <f>IFERROR(INDEX('Days Worked In the Year '!$A$2:$R$22,MATCH(Table2[[#This Row],[TID]],'Days Worked In the Year '!$A$2:$A$22,0),MATCH(Table2[[#This Row],[Month]],'Days Worked In the Year '!$A$2:$R$2,0)),"")</f>
        <v/>
      </c>
      <c r="P475">
        <f>IFERROR(Table2[[#This Row],[Rate]]*Table2[[#This Row],[Invoiced Days(T&amp;M only!)]],0)</f>
        <v>0</v>
      </c>
      <c r="Q475">
        <f t="shared" si="7"/>
        <v>0</v>
      </c>
    </row>
    <row r="476" spans="4:17" x14ac:dyDescent="0.25">
      <c r="D476" t="str">
        <f>IFERROR(VLOOKUP($B476,EmpRecords[#All],2,0),"")</f>
        <v/>
      </c>
      <c r="E476" s="16" t="str">
        <f>IFERROR(VLOOKUP($B476,EmpRecords[#All],3,0),"")</f>
        <v/>
      </c>
      <c r="F476" t="str">
        <f>IFERROR(VLOOKUP($B476,EmpRecords[#All],4,0),"")</f>
        <v/>
      </c>
      <c r="G476" t="str">
        <f>IFERROR(VLOOKUP($B476,EmpRecords[#All],5,0),"")</f>
        <v/>
      </c>
      <c r="H476" t="str">
        <f>IFERROR(VLOOKUP($B476,EmpRecords[#All],6,0),"")</f>
        <v/>
      </c>
      <c r="I476" t="str">
        <f>IFERROR(VLOOKUP($B476,EmpRecords[#All],7,0),"")</f>
        <v/>
      </c>
      <c r="J476" t="str">
        <f>IFERROR(VLOOKUP($B476,EmpRecords[#All],8,0),"")</f>
        <v/>
      </c>
      <c r="M476" s="15" t="str">
        <f>IFERROR(INDEX('Days Worked In the Year '!$A$2:$R$22,MATCH(Table2[[#This Row],[TID]],'Days Worked In the Year '!$A$2:$A$22,0),MATCH(Table2[[#This Row],[Month]],'Days Worked In the Year '!$A$2:$R$2,0)),"")</f>
        <v/>
      </c>
      <c r="P476">
        <f>IFERROR(Table2[[#This Row],[Rate]]*Table2[[#This Row],[Invoiced Days(T&amp;M only!)]],0)</f>
        <v>0</v>
      </c>
      <c r="Q476">
        <f t="shared" si="7"/>
        <v>0</v>
      </c>
    </row>
    <row r="477" spans="4:17" x14ac:dyDescent="0.25">
      <c r="D477" t="str">
        <f>IFERROR(VLOOKUP($B477,EmpRecords[#All],2,0),"")</f>
        <v/>
      </c>
      <c r="E477" s="16" t="str">
        <f>IFERROR(VLOOKUP($B477,EmpRecords[#All],3,0),"")</f>
        <v/>
      </c>
      <c r="F477" t="str">
        <f>IFERROR(VLOOKUP($B477,EmpRecords[#All],4,0),"")</f>
        <v/>
      </c>
      <c r="G477" t="str">
        <f>IFERROR(VLOOKUP($B477,EmpRecords[#All],5,0),"")</f>
        <v/>
      </c>
      <c r="H477" t="str">
        <f>IFERROR(VLOOKUP($B477,EmpRecords[#All],6,0),"")</f>
        <v/>
      </c>
      <c r="I477" t="str">
        <f>IFERROR(VLOOKUP($B477,EmpRecords[#All],7,0),"")</f>
        <v/>
      </c>
      <c r="J477" t="str">
        <f>IFERROR(VLOOKUP($B477,EmpRecords[#All],8,0),"")</f>
        <v/>
      </c>
      <c r="M477" s="15" t="str">
        <f>IFERROR(INDEX('Days Worked In the Year '!$A$2:$R$22,MATCH(Table2[[#This Row],[TID]],'Days Worked In the Year '!$A$2:$A$22,0),MATCH(Table2[[#This Row],[Month]],'Days Worked In the Year '!$A$2:$R$2,0)),"")</f>
        <v/>
      </c>
      <c r="P477">
        <f>IFERROR(Table2[[#This Row],[Rate]]*Table2[[#This Row],[Invoiced Days(T&amp;M only!)]],0)</f>
        <v>0</v>
      </c>
      <c r="Q477">
        <f t="shared" si="7"/>
        <v>0</v>
      </c>
    </row>
    <row r="478" spans="4:17" x14ac:dyDescent="0.25">
      <c r="D478" t="str">
        <f>IFERROR(VLOOKUP($B478,EmpRecords[#All],2,0),"")</f>
        <v/>
      </c>
      <c r="E478" s="16" t="str">
        <f>IFERROR(VLOOKUP($B478,EmpRecords[#All],3,0),"")</f>
        <v/>
      </c>
      <c r="F478" t="str">
        <f>IFERROR(VLOOKUP($B478,EmpRecords[#All],4,0),"")</f>
        <v/>
      </c>
      <c r="G478" t="str">
        <f>IFERROR(VLOOKUP($B478,EmpRecords[#All],5,0),"")</f>
        <v/>
      </c>
      <c r="H478" t="str">
        <f>IFERROR(VLOOKUP($B478,EmpRecords[#All],6,0),"")</f>
        <v/>
      </c>
      <c r="I478" t="str">
        <f>IFERROR(VLOOKUP($B478,EmpRecords[#All],7,0),"")</f>
        <v/>
      </c>
      <c r="J478" t="str">
        <f>IFERROR(VLOOKUP($B478,EmpRecords[#All],8,0),"")</f>
        <v/>
      </c>
      <c r="M478" s="15" t="str">
        <f>IFERROR(INDEX('Days Worked In the Year '!$A$2:$R$22,MATCH(Table2[[#This Row],[TID]],'Days Worked In the Year '!$A$2:$A$22,0),MATCH(Table2[[#This Row],[Month]],'Days Worked In the Year '!$A$2:$R$2,0)),"")</f>
        <v/>
      </c>
      <c r="P478">
        <f>IFERROR(Table2[[#This Row],[Rate]]*Table2[[#This Row],[Invoiced Days(T&amp;M only!)]],0)</f>
        <v>0</v>
      </c>
      <c r="Q478">
        <f t="shared" si="7"/>
        <v>0</v>
      </c>
    </row>
    <row r="479" spans="4:17" x14ac:dyDescent="0.25">
      <c r="D479" t="str">
        <f>IFERROR(VLOOKUP($B479,EmpRecords[#All],2,0),"")</f>
        <v/>
      </c>
      <c r="E479" s="16" t="str">
        <f>IFERROR(VLOOKUP($B479,EmpRecords[#All],3,0),"")</f>
        <v/>
      </c>
      <c r="F479" t="str">
        <f>IFERROR(VLOOKUP($B479,EmpRecords[#All],4,0),"")</f>
        <v/>
      </c>
      <c r="G479" t="str">
        <f>IFERROR(VLOOKUP($B479,EmpRecords[#All],5,0),"")</f>
        <v/>
      </c>
      <c r="H479" t="str">
        <f>IFERROR(VLOOKUP($B479,EmpRecords[#All],6,0),"")</f>
        <v/>
      </c>
      <c r="I479" t="str">
        <f>IFERROR(VLOOKUP($B479,EmpRecords[#All],7,0),"")</f>
        <v/>
      </c>
      <c r="J479" t="str">
        <f>IFERROR(VLOOKUP($B479,EmpRecords[#All],8,0),"")</f>
        <v/>
      </c>
      <c r="M479" s="15" t="str">
        <f>IFERROR(INDEX('Days Worked In the Year '!$A$2:$R$22,MATCH(Table2[[#This Row],[TID]],'Days Worked In the Year '!$A$2:$A$22,0),MATCH(Table2[[#This Row],[Month]],'Days Worked In the Year '!$A$2:$R$2,0)),"")</f>
        <v/>
      </c>
      <c r="P479">
        <f>IFERROR(Table2[[#This Row],[Rate]]*Table2[[#This Row],[Invoiced Days(T&amp;M only!)]],0)</f>
        <v>0</v>
      </c>
      <c r="Q479">
        <f t="shared" si="7"/>
        <v>0</v>
      </c>
    </row>
    <row r="480" spans="4:17" x14ac:dyDescent="0.25">
      <c r="D480" t="str">
        <f>IFERROR(VLOOKUP($B480,EmpRecords[#All],2,0),"")</f>
        <v/>
      </c>
      <c r="E480" s="16" t="str">
        <f>IFERROR(VLOOKUP($B480,EmpRecords[#All],3,0),"")</f>
        <v/>
      </c>
      <c r="F480" t="str">
        <f>IFERROR(VLOOKUP($B480,EmpRecords[#All],4,0),"")</f>
        <v/>
      </c>
      <c r="G480" t="str">
        <f>IFERROR(VLOOKUP($B480,EmpRecords[#All],5,0),"")</f>
        <v/>
      </c>
      <c r="H480" t="str">
        <f>IFERROR(VLOOKUP($B480,EmpRecords[#All],6,0),"")</f>
        <v/>
      </c>
      <c r="I480" t="str">
        <f>IFERROR(VLOOKUP($B480,EmpRecords[#All],7,0),"")</f>
        <v/>
      </c>
      <c r="J480" t="str">
        <f>IFERROR(VLOOKUP($B480,EmpRecords[#All],8,0),"")</f>
        <v/>
      </c>
      <c r="M480" s="15" t="str">
        <f>IFERROR(INDEX('Days Worked In the Year '!$A$2:$R$22,MATCH(Table2[[#This Row],[TID]],'Days Worked In the Year '!$A$2:$A$22,0),MATCH(Table2[[#This Row],[Month]],'Days Worked In the Year '!$A$2:$R$2,0)),"")</f>
        <v/>
      </c>
      <c r="P480">
        <f>IFERROR(Table2[[#This Row],[Rate]]*Table2[[#This Row],[Invoiced Days(T&amp;M only!)]],0)</f>
        <v>0</v>
      </c>
      <c r="Q480">
        <f t="shared" si="7"/>
        <v>0</v>
      </c>
    </row>
    <row r="481" spans="4:17" x14ac:dyDescent="0.25">
      <c r="D481" t="str">
        <f>IFERROR(VLOOKUP($B481,EmpRecords[#All],2,0),"")</f>
        <v/>
      </c>
      <c r="E481" s="16" t="str">
        <f>IFERROR(VLOOKUP($B481,EmpRecords[#All],3,0),"")</f>
        <v/>
      </c>
      <c r="F481" t="str">
        <f>IFERROR(VLOOKUP($B481,EmpRecords[#All],4,0),"")</f>
        <v/>
      </c>
      <c r="G481" t="str">
        <f>IFERROR(VLOOKUP($B481,EmpRecords[#All],5,0),"")</f>
        <v/>
      </c>
      <c r="H481" t="str">
        <f>IFERROR(VLOOKUP($B481,EmpRecords[#All],6,0),"")</f>
        <v/>
      </c>
      <c r="I481" t="str">
        <f>IFERROR(VLOOKUP($B481,EmpRecords[#All],7,0),"")</f>
        <v/>
      </c>
      <c r="J481" t="str">
        <f>IFERROR(VLOOKUP($B481,EmpRecords[#All],8,0),"")</f>
        <v/>
      </c>
      <c r="M481" s="15" t="str">
        <f>IFERROR(INDEX('Days Worked In the Year '!$A$2:$R$22,MATCH(Table2[[#This Row],[TID]],'Days Worked In the Year '!$A$2:$A$22,0),MATCH(Table2[[#This Row],[Month]],'Days Worked In the Year '!$A$2:$R$2,0)),"")</f>
        <v/>
      </c>
      <c r="P481">
        <f>IFERROR(Table2[[#This Row],[Rate]]*Table2[[#This Row],[Invoiced Days(T&amp;M only!)]],0)</f>
        <v>0</v>
      </c>
      <c r="Q481">
        <f t="shared" si="7"/>
        <v>0</v>
      </c>
    </row>
    <row r="482" spans="4:17" x14ac:dyDescent="0.25">
      <c r="D482" t="str">
        <f>IFERROR(VLOOKUP($B482,EmpRecords[#All],2,0),"")</f>
        <v/>
      </c>
      <c r="E482" s="16" t="str">
        <f>IFERROR(VLOOKUP($B482,EmpRecords[#All],3,0),"")</f>
        <v/>
      </c>
      <c r="F482" t="str">
        <f>IFERROR(VLOOKUP($B482,EmpRecords[#All],4,0),"")</f>
        <v/>
      </c>
      <c r="G482" t="str">
        <f>IFERROR(VLOOKUP($B482,EmpRecords[#All],5,0),"")</f>
        <v/>
      </c>
      <c r="H482" t="str">
        <f>IFERROR(VLOOKUP($B482,EmpRecords[#All],6,0),"")</f>
        <v/>
      </c>
      <c r="I482" t="str">
        <f>IFERROR(VLOOKUP($B482,EmpRecords[#All],7,0),"")</f>
        <v/>
      </c>
      <c r="J482" t="str">
        <f>IFERROR(VLOOKUP($B482,EmpRecords[#All],8,0),"")</f>
        <v/>
      </c>
      <c r="M482" s="15" t="str">
        <f>IFERROR(INDEX('Days Worked In the Year '!$A$2:$R$22,MATCH(Table2[[#This Row],[TID]],'Days Worked In the Year '!$A$2:$A$22,0),MATCH(Table2[[#This Row],[Month]],'Days Worked In the Year '!$A$2:$R$2,0)),"")</f>
        <v/>
      </c>
      <c r="P482">
        <f>IFERROR(Table2[[#This Row],[Rate]]*Table2[[#This Row],[Invoiced Days(T&amp;M only!)]],0)</f>
        <v>0</v>
      </c>
      <c r="Q482">
        <f t="shared" si="7"/>
        <v>0</v>
      </c>
    </row>
    <row r="483" spans="4:17" x14ac:dyDescent="0.25">
      <c r="D483" t="str">
        <f>IFERROR(VLOOKUP($B483,EmpRecords[#All],2,0),"")</f>
        <v/>
      </c>
      <c r="E483" s="16" t="str">
        <f>IFERROR(VLOOKUP($B483,EmpRecords[#All],3,0),"")</f>
        <v/>
      </c>
      <c r="F483" t="str">
        <f>IFERROR(VLOOKUP($B483,EmpRecords[#All],4,0),"")</f>
        <v/>
      </c>
      <c r="G483" t="str">
        <f>IFERROR(VLOOKUP($B483,EmpRecords[#All],5,0),"")</f>
        <v/>
      </c>
      <c r="H483" t="str">
        <f>IFERROR(VLOOKUP($B483,EmpRecords[#All],6,0),"")</f>
        <v/>
      </c>
      <c r="I483" t="str">
        <f>IFERROR(VLOOKUP($B483,EmpRecords[#All],7,0),"")</f>
        <v/>
      </c>
      <c r="J483" t="str">
        <f>IFERROR(VLOOKUP($B483,EmpRecords[#All],8,0),"")</f>
        <v/>
      </c>
      <c r="M483" s="15" t="str">
        <f>IFERROR(INDEX('Days Worked In the Year '!$A$2:$R$22,MATCH(Table2[[#This Row],[TID]],'Days Worked In the Year '!$A$2:$A$22,0),MATCH(Table2[[#This Row],[Month]],'Days Worked In the Year '!$A$2:$R$2,0)),"")</f>
        <v/>
      </c>
      <c r="P483">
        <f>IFERROR(Table2[[#This Row],[Rate]]*Table2[[#This Row],[Invoiced Days(T&amp;M only!)]],0)</f>
        <v>0</v>
      </c>
      <c r="Q483">
        <f t="shared" si="7"/>
        <v>0</v>
      </c>
    </row>
    <row r="484" spans="4:17" x14ac:dyDescent="0.25">
      <c r="D484" t="str">
        <f>IFERROR(VLOOKUP($B484,EmpRecords[#All],2,0),"")</f>
        <v/>
      </c>
      <c r="E484" s="16" t="str">
        <f>IFERROR(VLOOKUP($B484,EmpRecords[#All],3,0),"")</f>
        <v/>
      </c>
      <c r="F484" t="str">
        <f>IFERROR(VLOOKUP($B484,EmpRecords[#All],4,0),"")</f>
        <v/>
      </c>
      <c r="G484" t="str">
        <f>IFERROR(VLOOKUP($B484,EmpRecords[#All],5,0),"")</f>
        <v/>
      </c>
      <c r="H484" t="str">
        <f>IFERROR(VLOOKUP($B484,EmpRecords[#All],6,0),"")</f>
        <v/>
      </c>
      <c r="I484" t="str">
        <f>IFERROR(VLOOKUP($B484,EmpRecords[#All],7,0),"")</f>
        <v/>
      </c>
      <c r="J484" t="str">
        <f>IFERROR(VLOOKUP($B484,EmpRecords[#All],8,0),"")</f>
        <v/>
      </c>
      <c r="M484" s="15" t="str">
        <f>IFERROR(INDEX('Days Worked In the Year '!$A$2:$R$22,MATCH(Table2[[#This Row],[TID]],'Days Worked In the Year '!$A$2:$A$22,0),MATCH(Table2[[#This Row],[Month]],'Days Worked In the Year '!$A$2:$R$2,0)),"")</f>
        <v/>
      </c>
      <c r="P484">
        <f>IFERROR(Table2[[#This Row],[Rate]]*Table2[[#This Row],[Invoiced Days(T&amp;M only!)]],0)</f>
        <v>0</v>
      </c>
      <c r="Q484">
        <f t="shared" si="7"/>
        <v>0</v>
      </c>
    </row>
    <row r="485" spans="4:17" x14ac:dyDescent="0.25">
      <c r="D485" t="str">
        <f>IFERROR(VLOOKUP($B485,EmpRecords[#All],2,0),"")</f>
        <v/>
      </c>
      <c r="E485" s="16" t="str">
        <f>IFERROR(VLOOKUP($B485,EmpRecords[#All],3,0),"")</f>
        <v/>
      </c>
      <c r="F485" t="str">
        <f>IFERROR(VLOOKUP($B485,EmpRecords[#All],4,0),"")</f>
        <v/>
      </c>
      <c r="G485" t="str">
        <f>IFERROR(VLOOKUP($B485,EmpRecords[#All],5,0),"")</f>
        <v/>
      </c>
      <c r="H485" t="str">
        <f>IFERROR(VLOOKUP($B485,EmpRecords[#All],6,0),"")</f>
        <v/>
      </c>
      <c r="I485" t="str">
        <f>IFERROR(VLOOKUP($B485,EmpRecords[#All],7,0),"")</f>
        <v/>
      </c>
      <c r="J485" t="str">
        <f>IFERROR(VLOOKUP($B485,EmpRecords[#All],8,0),"")</f>
        <v/>
      </c>
      <c r="M485" s="15" t="str">
        <f>IFERROR(INDEX('Days Worked In the Year '!$A$2:$R$22,MATCH(Table2[[#This Row],[TID]],'Days Worked In the Year '!$A$2:$A$22,0),MATCH(Table2[[#This Row],[Month]],'Days Worked In the Year '!$A$2:$R$2,0)),"")</f>
        <v/>
      </c>
      <c r="P485">
        <f>IFERROR(Table2[[#This Row],[Rate]]*Table2[[#This Row],[Invoiced Days(T&amp;M only!)]],0)</f>
        <v>0</v>
      </c>
      <c r="Q485">
        <f t="shared" si="7"/>
        <v>0</v>
      </c>
    </row>
    <row r="486" spans="4:17" x14ac:dyDescent="0.25">
      <c r="D486" t="str">
        <f>IFERROR(VLOOKUP($B486,EmpRecords[#All],2,0),"")</f>
        <v/>
      </c>
      <c r="E486" s="16" t="str">
        <f>IFERROR(VLOOKUP($B486,EmpRecords[#All],3,0),"")</f>
        <v/>
      </c>
      <c r="F486" t="str">
        <f>IFERROR(VLOOKUP($B486,EmpRecords[#All],4,0),"")</f>
        <v/>
      </c>
      <c r="G486" t="str">
        <f>IFERROR(VLOOKUP($B486,EmpRecords[#All],5,0),"")</f>
        <v/>
      </c>
      <c r="H486" t="str">
        <f>IFERROR(VLOOKUP($B486,EmpRecords[#All],6,0),"")</f>
        <v/>
      </c>
      <c r="I486" t="str">
        <f>IFERROR(VLOOKUP($B486,EmpRecords[#All],7,0),"")</f>
        <v/>
      </c>
      <c r="J486" t="str">
        <f>IFERROR(VLOOKUP($B486,EmpRecords[#All],8,0),"")</f>
        <v/>
      </c>
      <c r="M486" s="15" t="str">
        <f>IFERROR(INDEX('Days Worked In the Year '!$A$2:$R$22,MATCH(Table2[[#This Row],[TID]],'Days Worked In the Year '!$A$2:$A$22,0),MATCH(Table2[[#This Row],[Month]],'Days Worked In the Year '!$A$2:$R$2,0)),"")</f>
        <v/>
      </c>
      <c r="P486">
        <f>IFERROR(Table2[[#This Row],[Rate]]*Table2[[#This Row],[Invoiced Days(T&amp;M only!)]],0)</f>
        <v>0</v>
      </c>
      <c r="Q486">
        <f t="shared" si="7"/>
        <v>0</v>
      </c>
    </row>
    <row r="487" spans="4:17" x14ac:dyDescent="0.25">
      <c r="D487" t="str">
        <f>IFERROR(VLOOKUP($B487,EmpRecords[#All],2,0),"")</f>
        <v/>
      </c>
      <c r="E487" s="16" t="str">
        <f>IFERROR(VLOOKUP($B487,EmpRecords[#All],3,0),"")</f>
        <v/>
      </c>
      <c r="F487" t="str">
        <f>IFERROR(VLOOKUP($B487,EmpRecords[#All],4,0),"")</f>
        <v/>
      </c>
      <c r="G487" t="str">
        <f>IFERROR(VLOOKUP($B487,EmpRecords[#All],5,0),"")</f>
        <v/>
      </c>
      <c r="H487" t="str">
        <f>IFERROR(VLOOKUP($B487,EmpRecords[#All],6,0),"")</f>
        <v/>
      </c>
      <c r="I487" t="str">
        <f>IFERROR(VLOOKUP($B487,EmpRecords[#All],7,0),"")</f>
        <v/>
      </c>
      <c r="J487" t="str">
        <f>IFERROR(VLOOKUP($B487,EmpRecords[#All],8,0),"")</f>
        <v/>
      </c>
      <c r="M487" s="15" t="str">
        <f>IFERROR(INDEX('Days Worked In the Year '!$A$2:$R$22,MATCH(Table2[[#This Row],[TID]],'Days Worked In the Year '!$A$2:$A$22,0),MATCH(Table2[[#This Row],[Month]],'Days Worked In the Year '!$A$2:$R$2,0)),"")</f>
        <v/>
      </c>
      <c r="P487">
        <f>IFERROR(Table2[[#This Row],[Rate]]*Table2[[#This Row],[Invoiced Days(T&amp;M only!)]],0)</f>
        <v>0</v>
      </c>
      <c r="Q487">
        <f t="shared" si="7"/>
        <v>0</v>
      </c>
    </row>
    <row r="488" spans="4:17" x14ac:dyDescent="0.25">
      <c r="D488" t="str">
        <f>IFERROR(VLOOKUP($B488,EmpRecords[#All],2,0),"")</f>
        <v/>
      </c>
      <c r="E488" s="16" t="str">
        <f>IFERROR(VLOOKUP($B488,EmpRecords[#All],3,0),"")</f>
        <v/>
      </c>
      <c r="F488" t="str">
        <f>IFERROR(VLOOKUP($B488,EmpRecords[#All],4,0),"")</f>
        <v/>
      </c>
      <c r="G488" t="str">
        <f>IFERROR(VLOOKUP($B488,EmpRecords[#All],5,0),"")</f>
        <v/>
      </c>
      <c r="H488" t="str">
        <f>IFERROR(VLOOKUP($B488,EmpRecords[#All],6,0),"")</f>
        <v/>
      </c>
      <c r="I488" t="str">
        <f>IFERROR(VLOOKUP($B488,EmpRecords[#All],7,0),"")</f>
        <v/>
      </c>
      <c r="J488" t="str">
        <f>IFERROR(VLOOKUP($B488,EmpRecords[#All],8,0),"")</f>
        <v/>
      </c>
      <c r="M488" s="15" t="str">
        <f>IFERROR(INDEX('Days Worked In the Year '!$A$2:$R$22,MATCH(Table2[[#This Row],[TID]],'Days Worked In the Year '!$A$2:$A$22,0),MATCH(Table2[[#This Row],[Month]],'Days Worked In the Year '!$A$2:$R$2,0)),"")</f>
        <v/>
      </c>
      <c r="P488">
        <f>IFERROR(Table2[[#This Row],[Rate]]*Table2[[#This Row],[Invoiced Days(T&amp;M only!)]],0)</f>
        <v>0</v>
      </c>
      <c r="Q488">
        <f t="shared" si="7"/>
        <v>0</v>
      </c>
    </row>
    <row r="489" spans="4:17" x14ac:dyDescent="0.25">
      <c r="D489" t="str">
        <f>IFERROR(VLOOKUP($B489,EmpRecords[#All],2,0),"")</f>
        <v/>
      </c>
      <c r="E489" s="16" t="str">
        <f>IFERROR(VLOOKUP($B489,EmpRecords[#All],3,0),"")</f>
        <v/>
      </c>
      <c r="F489" t="str">
        <f>IFERROR(VLOOKUP($B489,EmpRecords[#All],4,0),"")</f>
        <v/>
      </c>
      <c r="G489" t="str">
        <f>IFERROR(VLOOKUP($B489,EmpRecords[#All],5,0),"")</f>
        <v/>
      </c>
      <c r="H489" t="str">
        <f>IFERROR(VLOOKUP($B489,EmpRecords[#All],6,0),"")</f>
        <v/>
      </c>
      <c r="I489" t="str">
        <f>IFERROR(VLOOKUP($B489,EmpRecords[#All],7,0),"")</f>
        <v/>
      </c>
      <c r="J489" t="str">
        <f>IFERROR(VLOOKUP($B489,EmpRecords[#All],8,0),"")</f>
        <v/>
      </c>
      <c r="M489" s="15" t="str">
        <f>IFERROR(INDEX('Days Worked In the Year '!$A$2:$R$22,MATCH(Table2[[#This Row],[TID]],'Days Worked In the Year '!$A$2:$A$22,0),MATCH(Table2[[#This Row],[Month]],'Days Worked In the Year '!$A$2:$R$2,0)),"")</f>
        <v/>
      </c>
      <c r="P489">
        <f>IFERROR(Table2[[#This Row],[Rate]]*Table2[[#This Row],[Invoiced Days(T&amp;M only!)]],0)</f>
        <v>0</v>
      </c>
      <c r="Q489">
        <f t="shared" si="7"/>
        <v>0</v>
      </c>
    </row>
    <row r="490" spans="4:17" x14ac:dyDescent="0.25">
      <c r="D490" t="str">
        <f>IFERROR(VLOOKUP($B490,EmpRecords[#All],2,0),"")</f>
        <v/>
      </c>
      <c r="E490" s="16" t="str">
        <f>IFERROR(VLOOKUP($B490,EmpRecords[#All],3,0),"")</f>
        <v/>
      </c>
      <c r="F490" t="str">
        <f>IFERROR(VLOOKUP($B490,EmpRecords[#All],4,0),"")</f>
        <v/>
      </c>
      <c r="G490" t="str">
        <f>IFERROR(VLOOKUP($B490,EmpRecords[#All],5,0),"")</f>
        <v/>
      </c>
      <c r="H490" t="str">
        <f>IFERROR(VLOOKUP($B490,EmpRecords[#All],6,0),"")</f>
        <v/>
      </c>
      <c r="I490" t="str">
        <f>IFERROR(VLOOKUP($B490,EmpRecords[#All],7,0),"")</f>
        <v/>
      </c>
      <c r="J490" t="str">
        <f>IFERROR(VLOOKUP($B490,EmpRecords[#All],8,0),"")</f>
        <v/>
      </c>
      <c r="M490" s="15" t="str">
        <f>IFERROR(INDEX('Days Worked In the Year '!$A$2:$R$22,MATCH(Table2[[#This Row],[TID]],'Days Worked In the Year '!$A$2:$A$22,0),MATCH(Table2[[#This Row],[Month]],'Days Worked In the Year '!$A$2:$R$2,0)),"")</f>
        <v/>
      </c>
      <c r="P490">
        <f>IFERROR(Table2[[#This Row],[Rate]]*Table2[[#This Row],[Invoiced Days(T&amp;M only!)]],0)</f>
        <v>0</v>
      </c>
      <c r="Q490">
        <f t="shared" si="7"/>
        <v>0</v>
      </c>
    </row>
    <row r="491" spans="4:17" x14ac:dyDescent="0.25">
      <c r="D491" t="str">
        <f>IFERROR(VLOOKUP($B491,EmpRecords[#All],2,0),"")</f>
        <v/>
      </c>
      <c r="E491" s="16" t="str">
        <f>IFERROR(VLOOKUP($B491,EmpRecords[#All],3,0),"")</f>
        <v/>
      </c>
      <c r="F491" t="str">
        <f>IFERROR(VLOOKUP($B491,EmpRecords[#All],4,0),"")</f>
        <v/>
      </c>
      <c r="G491" t="str">
        <f>IFERROR(VLOOKUP($B491,EmpRecords[#All],5,0),"")</f>
        <v/>
      </c>
      <c r="H491" t="str">
        <f>IFERROR(VLOOKUP($B491,EmpRecords[#All],6,0),"")</f>
        <v/>
      </c>
      <c r="I491" t="str">
        <f>IFERROR(VLOOKUP($B491,EmpRecords[#All],7,0),"")</f>
        <v/>
      </c>
      <c r="J491" t="str">
        <f>IFERROR(VLOOKUP($B491,EmpRecords[#All],8,0),"")</f>
        <v/>
      </c>
      <c r="M491" s="15" t="str">
        <f>IFERROR(INDEX('Days Worked In the Year '!$A$2:$R$22,MATCH(Table2[[#This Row],[TID]],'Days Worked In the Year '!$A$2:$A$22,0),MATCH(Table2[[#This Row],[Month]],'Days Worked In the Year '!$A$2:$R$2,0)),"")</f>
        <v/>
      </c>
      <c r="P491">
        <f>IFERROR(Table2[[#This Row],[Rate]]*Table2[[#This Row],[Invoiced Days(T&amp;M only!)]],0)</f>
        <v>0</v>
      </c>
      <c r="Q491">
        <f t="shared" si="7"/>
        <v>0</v>
      </c>
    </row>
    <row r="492" spans="4:17" x14ac:dyDescent="0.25">
      <c r="D492" t="str">
        <f>IFERROR(VLOOKUP($B492,EmpRecords[#All],2,0),"")</f>
        <v/>
      </c>
      <c r="E492" s="16" t="str">
        <f>IFERROR(VLOOKUP($B492,EmpRecords[#All],3,0),"")</f>
        <v/>
      </c>
      <c r="F492" t="str">
        <f>IFERROR(VLOOKUP($B492,EmpRecords[#All],4,0),"")</f>
        <v/>
      </c>
      <c r="G492" t="str">
        <f>IFERROR(VLOOKUP($B492,EmpRecords[#All],5,0),"")</f>
        <v/>
      </c>
      <c r="H492" t="str">
        <f>IFERROR(VLOOKUP($B492,EmpRecords[#All],6,0),"")</f>
        <v/>
      </c>
      <c r="I492" t="str">
        <f>IFERROR(VLOOKUP($B492,EmpRecords[#All],7,0),"")</f>
        <v/>
      </c>
      <c r="J492" t="str">
        <f>IFERROR(VLOOKUP($B492,EmpRecords[#All],8,0),"")</f>
        <v/>
      </c>
      <c r="M492" s="15" t="str">
        <f>IFERROR(INDEX('Days Worked In the Year '!$A$2:$R$22,MATCH(Table2[[#This Row],[TID]],'Days Worked In the Year '!$A$2:$A$22,0),MATCH(Table2[[#This Row],[Month]],'Days Worked In the Year '!$A$2:$R$2,0)),"")</f>
        <v/>
      </c>
      <c r="P492">
        <f>IFERROR(Table2[[#This Row],[Rate]]*Table2[[#This Row],[Invoiced Days(T&amp;M only!)]],0)</f>
        <v>0</v>
      </c>
      <c r="Q492">
        <f t="shared" si="7"/>
        <v>0</v>
      </c>
    </row>
    <row r="493" spans="4:17" x14ac:dyDescent="0.25">
      <c r="D493" t="str">
        <f>IFERROR(VLOOKUP($B493,EmpRecords[#All],2,0),"")</f>
        <v/>
      </c>
      <c r="E493" s="16" t="str">
        <f>IFERROR(VLOOKUP($B493,EmpRecords[#All],3,0),"")</f>
        <v/>
      </c>
      <c r="F493" t="str">
        <f>IFERROR(VLOOKUP($B493,EmpRecords[#All],4,0),"")</f>
        <v/>
      </c>
      <c r="G493" t="str">
        <f>IFERROR(VLOOKUP($B493,EmpRecords[#All],5,0),"")</f>
        <v/>
      </c>
      <c r="H493" t="str">
        <f>IFERROR(VLOOKUP($B493,EmpRecords[#All],6,0),"")</f>
        <v/>
      </c>
      <c r="I493" t="str">
        <f>IFERROR(VLOOKUP($B493,EmpRecords[#All],7,0),"")</f>
        <v/>
      </c>
      <c r="J493" t="str">
        <f>IFERROR(VLOOKUP($B493,EmpRecords[#All],8,0),"")</f>
        <v/>
      </c>
      <c r="M493" s="15" t="str">
        <f>IFERROR(INDEX('Days Worked In the Year '!$A$2:$R$22,MATCH(Table2[[#This Row],[TID]],'Days Worked In the Year '!$A$2:$A$22,0),MATCH(Table2[[#This Row],[Month]],'Days Worked In the Year '!$A$2:$R$2,0)),"")</f>
        <v/>
      </c>
      <c r="P493">
        <f>IFERROR(Table2[[#This Row],[Rate]]*Table2[[#This Row],[Invoiced Days(T&amp;M only!)]],0)</f>
        <v>0</v>
      </c>
      <c r="Q493">
        <f t="shared" si="7"/>
        <v>0</v>
      </c>
    </row>
    <row r="494" spans="4:17" x14ac:dyDescent="0.25">
      <c r="D494" t="str">
        <f>IFERROR(VLOOKUP($B494,EmpRecords[#All],2,0),"")</f>
        <v/>
      </c>
      <c r="E494" s="16" t="str">
        <f>IFERROR(VLOOKUP($B494,EmpRecords[#All],3,0),"")</f>
        <v/>
      </c>
      <c r="F494" t="str">
        <f>IFERROR(VLOOKUP($B494,EmpRecords[#All],4,0),"")</f>
        <v/>
      </c>
      <c r="G494" t="str">
        <f>IFERROR(VLOOKUP($B494,EmpRecords[#All],5,0),"")</f>
        <v/>
      </c>
      <c r="H494" t="str">
        <f>IFERROR(VLOOKUP($B494,EmpRecords[#All],6,0),"")</f>
        <v/>
      </c>
      <c r="I494" t="str">
        <f>IFERROR(VLOOKUP($B494,EmpRecords[#All],7,0),"")</f>
        <v/>
      </c>
      <c r="J494" t="str">
        <f>IFERROR(VLOOKUP($B494,EmpRecords[#All],8,0),"")</f>
        <v/>
      </c>
      <c r="M494" s="15" t="str">
        <f>IFERROR(INDEX('Days Worked In the Year '!$A$2:$R$22,MATCH(Table2[[#This Row],[TID]],'Days Worked In the Year '!$A$2:$A$22,0),MATCH(Table2[[#This Row],[Month]],'Days Worked In the Year '!$A$2:$R$2,0)),"")</f>
        <v/>
      </c>
      <c r="P494">
        <f>IFERROR(Table2[[#This Row],[Rate]]*Table2[[#This Row],[Invoiced Days(T&amp;M only!)]],0)</f>
        <v>0</v>
      </c>
      <c r="Q494">
        <f t="shared" si="7"/>
        <v>0</v>
      </c>
    </row>
    <row r="495" spans="4:17" x14ac:dyDescent="0.25">
      <c r="D495" t="str">
        <f>IFERROR(VLOOKUP($B495,EmpRecords[#All],2,0),"")</f>
        <v/>
      </c>
      <c r="E495" s="16" t="str">
        <f>IFERROR(VLOOKUP($B495,EmpRecords[#All],3,0),"")</f>
        <v/>
      </c>
      <c r="F495" t="str">
        <f>IFERROR(VLOOKUP($B495,EmpRecords[#All],4,0),"")</f>
        <v/>
      </c>
      <c r="G495" t="str">
        <f>IFERROR(VLOOKUP($B495,EmpRecords[#All],5,0),"")</f>
        <v/>
      </c>
      <c r="H495" t="str">
        <f>IFERROR(VLOOKUP($B495,EmpRecords[#All],6,0),"")</f>
        <v/>
      </c>
      <c r="I495" t="str">
        <f>IFERROR(VLOOKUP($B495,EmpRecords[#All],7,0),"")</f>
        <v/>
      </c>
      <c r="J495" t="str">
        <f>IFERROR(VLOOKUP($B495,EmpRecords[#All],8,0),"")</f>
        <v/>
      </c>
      <c r="M495" s="15" t="str">
        <f>IFERROR(INDEX('Days Worked In the Year '!$A$2:$R$22,MATCH(Table2[[#This Row],[TID]],'Days Worked In the Year '!$A$2:$A$22,0),MATCH(Table2[[#This Row],[Month]],'Days Worked In the Year '!$A$2:$R$2,0)),"")</f>
        <v/>
      </c>
      <c r="P495">
        <f>IFERROR(Table2[[#This Row],[Rate]]*Table2[[#This Row],[Invoiced Days(T&amp;M only!)]],0)</f>
        <v>0</v>
      </c>
      <c r="Q495">
        <f t="shared" si="7"/>
        <v>0</v>
      </c>
    </row>
    <row r="496" spans="4:17" x14ac:dyDescent="0.25">
      <c r="D496" t="str">
        <f>IFERROR(VLOOKUP($B496,EmpRecords[#All],2,0),"")</f>
        <v/>
      </c>
      <c r="E496" s="16" t="str">
        <f>IFERROR(VLOOKUP($B496,EmpRecords[#All],3,0),"")</f>
        <v/>
      </c>
      <c r="F496" t="str">
        <f>IFERROR(VLOOKUP($B496,EmpRecords[#All],4,0),"")</f>
        <v/>
      </c>
      <c r="G496" t="str">
        <f>IFERROR(VLOOKUP($B496,EmpRecords[#All],5,0),"")</f>
        <v/>
      </c>
      <c r="H496" t="str">
        <f>IFERROR(VLOOKUP($B496,EmpRecords[#All],6,0),"")</f>
        <v/>
      </c>
      <c r="I496" t="str">
        <f>IFERROR(VLOOKUP($B496,EmpRecords[#All],7,0),"")</f>
        <v/>
      </c>
      <c r="J496" t="str">
        <f>IFERROR(VLOOKUP($B496,EmpRecords[#All],8,0),"")</f>
        <v/>
      </c>
      <c r="M496" s="15" t="str">
        <f>IFERROR(INDEX('Days Worked In the Year '!$A$2:$R$22,MATCH(Table2[[#This Row],[TID]],'Days Worked In the Year '!$A$2:$A$22,0),MATCH(Table2[[#This Row],[Month]],'Days Worked In the Year '!$A$2:$R$2,0)),"")</f>
        <v/>
      </c>
      <c r="P496">
        <f>IFERROR(Table2[[#This Row],[Rate]]*Table2[[#This Row],[Invoiced Days(T&amp;M only!)]],0)</f>
        <v>0</v>
      </c>
      <c r="Q496">
        <f t="shared" si="7"/>
        <v>0</v>
      </c>
    </row>
    <row r="497" spans="4:17" x14ac:dyDescent="0.25">
      <c r="D497" t="str">
        <f>IFERROR(VLOOKUP($B497,EmpRecords[#All],2,0),"")</f>
        <v/>
      </c>
      <c r="E497" s="16" t="str">
        <f>IFERROR(VLOOKUP($B497,EmpRecords[#All],3,0),"")</f>
        <v/>
      </c>
      <c r="F497" t="str">
        <f>IFERROR(VLOOKUP($B497,EmpRecords[#All],4,0),"")</f>
        <v/>
      </c>
      <c r="G497" t="str">
        <f>IFERROR(VLOOKUP($B497,EmpRecords[#All],5,0),"")</f>
        <v/>
      </c>
      <c r="H497" t="str">
        <f>IFERROR(VLOOKUP($B497,EmpRecords[#All],6,0),"")</f>
        <v/>
      </c>
      <c r="I497" t="str">
        <f>IFERROR(VLOOKUP($B497,EmpRecords[#All],7,0),"")</f>
        <v/>
      </c>
      <c r="J497" t="str">
        <f>IFERROR(VLOOKUP($B497,EmpRecords[#All],8,0),"")</f>
        <v/>
      </c>
      <c r="M497" s="15" t="str">
        <f>IFERROR(INDEX('Days Worked In the Year '!$A$2:$R$22,MATCH(Table2[[#This Row],[TID]],'Days Worked In the Year '!$A$2:$A$22,0),MATCH(Table2[[#This Row],[Month]],'Days Worked In the Year '!$A$2:$R$2,0)),"")</f>
        <v/>
      </c>
      <c r="P497">
        <f>IFERROR(Table2[[#This Row],[Rate]]*Table2[[#This Row],[Invoiced Days(T&amp;M only!)]],0)</f>
        <v>0</v>
      </c>
      <c r="Q497">
        <f t="shared" si="7"/>
        <v>0</v>
      </c>
    </row>
    <row r="498" spans="4:17" x14ac:dyDescent="0.25">
      <c r="E498" s="16"/>
      <c r="M498" s="15" t="str">
        <f>IFERROR(INDEX('Days Worked In the Year '!$A$2:$R$22,MATCH(Table2[[#This Row],[TID]],'Days Worked In the Year '!$A$2:$A$22,0),MATCH(Table2[[#This Row],[Month]],'Days Worked In the Year '!$A$2:$R$2,0)),"")</f>
        <v/>
      </c>
      <c r="P498">
        <f>IFERROR(Table2[[#This Row],[Rate]]*Table2[[#This Row],[Invoiced Days(T&amp;M only!)]],0)</f>
        <v>0</v>
      </c>
      <c r="Q498">
        <f t="shared" si="7"/>
        <v>0</v>
      </c>
    </row>
    <row r="499" spans="4:17" x14ac:dyDescent="0.25">
      <c r="E499" s="16"/>
      <c r="M499" s="15" t="str">
        <f>IFERROR(INDEX('Days Worked In the Year '!$A$2:$R$22,MATCH(Table2[[#This Row],[TID]],'Days Worked In the Year '!$A$2:$A$22,0),MATCH(Table2[[#This Row],[Month]],'Days Worked In the Year '!$A$2:$R$2,0)),"")</f>
        <v/>
      </c>
      <c r="P499">
        <f>IFERROR(Table2[[#This Row],[Rate]]*Table2[[#This Row],[Invoiced Days(T&amp;M only!)]],0)</f>
        <v>0</v>
      </c>
      <c r="Q499">
        <f t="shared" si="7"/>
        <v>0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Lists!$B$1:$B$12</xm:f>
          </x14:formula1>
          <xm:sqref>A2:A497</xm:sqref>
        </x14:dataValidation>
        <x14:dataValidation type="list" allowBlank="1" showInputMessage="1" showErrorMessage="1">
          <x14:formula1>
            <xm:f>Lists!$D$2:$D$3</xm:f>
          </x14:formula1>
          <xm:sqref>K2:K498</xm:sqref>
        </x14:dataValidation>
        <x14:dataValidation type="list" allowBlank="1" showInputMessage="1" showErrorMessage="1">
          <x14:formula1>
            <xm:f>'Employee Records'!$A$2:$A$1000</xm:f>
          </x14:formula1>
          <xm:sqref>C3:C37 B2:B37 B38:C497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2"/>
  <sheetViews>
    <sheetView zoomScale="85" zoomScaleNormal="85" workbookViewId="0">
      <selection activeCell="H4" sqref="H4"/>
    </sheetView>
  </sheetViews>
  <sheetFormatPr defaultRowHeight="15" x14ac:dyDescent="0.25"/>
  <cols>
    <col min="1" max="1" width="7.140625" bestFit="1" customWidth="1"/>
    <col min="2" max="2" width="7.5703125" bestFit="1" customWidth="1"/>
    <col min="3" max="3" width="14.28515625" bestFit="1" customWidth="1"/>
    <col min="4" max="4" width="12.42578125" bestFit="1" customWidth="1"/>
    <col min="5" max="5" width="12.42578125" customWidth="1"/>
    <col min="6" max="6" width="22.28515625" bestFit="1" customWidth="1"/>
    <col min="7" max="11" width="8.5703125" style="7" bestFit="1" customWidth="1"/>
    <col min="12" max="12" width="11" style="7" bestFit="1" customWidth="1"/>
    <col min="13" max="13" width="8.5703125" style="7" bestFit="1" customWidth="1"/>
    <col min="14" max="15" width="10.42578125" style="7" bestFit="1" customWidth="1"/>
    <col min="16" max="16" width="8.5703125" style="7" bestFit="1" customWidth="1"/>
    <col min="17" max="17" width="9" style="7" bestFit="1" customWidth="1"/>
    <col min="18" max="18" width="8.5703125" style="7" bestFit="1" customWidth="1"/>
    <col min="19" max="19" width="2.85546875" customWidth="1"/>
    <col min="20" max="24" width="8.5703125" bestFit="1" customWidth="1"/>
    <col min="25" max="25" width="11" bestFit="1" customWidth="1"/>
    <col min="26" max="26" width="8.5703125" bestFit="1" customWidth="1"/>
    <col min="27" max="28" width="10.42578125" bestFit="1" customWidth="1"/>
    <col min="29" max="29" width="8.5703125" bestFit="1" customWidth="1"/>
    <col min="30" max="30" width="9" bestFit="1" customWidth="1"/>
    <col min="31" max="31" width="8.5703125" bestFit="1" customWidth="1"/>
  </cols>
  <sheetData>
    <row r="1" spans="1:31" ht="15.75" thickBot="1" x14ac:dyDescent="0.3">
      <c r="G1" s="17" t="s">
        <v>90</v>
      </c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T1" s="17" t="s">
        <v>91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9"/>
    </row>
    <row r="2" spans="1:31" ht="15.75" thickBot="1" x14ac:dyDescent="0.3">
      <c r="A2" s="5"/>
      <c r="B2" s="6"/>
      <c r="C2" s="5"/>
      <c r="D2" s="5"/>
      <c r="E2" s="5"/>
      <c r="F2" s="5"/>
      <c r="G2" s="10" t="s">
        <v>73</v>
      </c>
      <c r="H2" s="10" t="s">
        <v>74</v>
      </c>
      <c r="I2" s="10" t="s">
        <v>75</v>
      </c>
      <c r="J2" s="10" t="s">
        <v>76</v>
      </c>
      <c r="K2" s="10" t="s">
        <v>77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83</v>
      </c>
      <c r="R2" s="10" t="s">
        <v>84</v>
      </c>
      <c r="T2" s="14" t="s">
        <v>73</v>
      </c>
      <c r="U2" s="14" t="s">
        <v>74</v>
      </c>
      <c r="V2" s="14" t="s">
        <v>75</v>
      </c>
      <c r="W2" s="14" t="s">
        <v>76</v>
      </c>
      <c r="X2" s="14" t="s">
        <v>77</v>
      </c>
      <c r="Y2" s="14" t="s">
        <v>78</v>
      </c>
      <c r="Z2" s="14" t="s">
        <v>79</v>
      </c>
      <c r="AA2" s="14" t="s">
        <v>80</v>
      </c>
      <c r="AB2" s="14" t="s">
        <v>81</v>
      </c>
      <c r="AC2" s="14" t="s">
        <v>82</v>
      </c>
      <c r="AD2" s="14" t="s">
        <v>83</v>
      </c>
      <c r="AE2" s="14" t="s">
        <v>84</v>
      </c>
    </row>
    <row r="3" spans="1:31" ht="15.75" thickBot="1" x14ac:dyDescent="0.3">
      <c r="A3" s="5" t="s">
        <v>86</v>
      </c>
      <c r="B3" s="6" t="s">
        <v>85</v>
      </c>
      <c r="C3" s="5" t="s">
        <v>88</v>
      </c>
      <c r="D3" s="5" t="s">
        <v>89</v>
      </c>
      <c r="E3" s="5" t="s">
        <v>93</v>
      </c>
      <c r="F3" s="5" t="s">
        <v>94</v>
      </c>
      <c r="G3" s="9" t="s">
        <v>92</v>
      </c>
      <c r="H3" s="9" t="s">
        <v>92</v>
      </c>
      <c r="I3" s="9" t="s">
        <v>92</v>
      </c>
      <c r="J3" s="9" t="s">
        <v>92</v>
      </c>
      <c r="K3" s="9" t="s">
        <v>92</v>
      </c>
      <c r="L3" s="9" t="s">
        <v>92</v>
      </c>
      <c r="M3" s="9" t="s">
        <v>92</v>
      </c>
      <c r="N3" s="9" t="s">
        <v>92</v>
      </c>
      <c r="O3" s="9" t="s">
        <v>92</v>
      </c>
      <c r="P3" s="9" t="s">
        <v>92</v>
      </c>
      <c r="Q3" s="9" t="s">
        <v>92</v>
      </c>
      <c r="R3" s="9" t="s">
        <v>92</v>
      </c>
      <c r="T3" s="13" t="s">
        <v>92</v>
      </c>
      <c r="U3" s="13" t="s">
        <v>92</v>
      </c>
      <c r="V3" s="13" t="s">
        <v>92</v>
      </c>
      <c r="W3" s="13" t="s">
        <v>92</v>
      </c>
      <c r="X3" s="13" t="s">
        <v>92</v>
      </c>
      <c r="Y3" s="13" t="s">
        <v>92</v>
      </c>
      <c r="Z3" s="13" t="s">
        <v>92</v>
      </c>
      <c r="AA3" s="13" t="s">
        <v>92</v>
      </c>
      <c r="AB3" s="13" t="s">
        <v>92</v>
      </c>
      <c r="AC3" s="13" t="s">
        <v>92</v>
      </c>
      <c r="AD3" s="13" t="s">
        <v>92</v>
      </c>
      <c r="AE3" s="13" t="s">
        <v>92</v>
      </c>
    </row>
    <row r="4" spans="1:31" x14ac:dyDescent="0.25">
      <c r="A4" s="5" t="s">
        <v>4</v>
      </c>
      <c r="B4" s="6" t="s">
        <v>23</v>
      </c>
      <c r="C4" s="5">
        <f>SUM(G4:R4)</f>
        <v>38</v>
      </c>
      <c r="D4" s="12">
        <f>COUNTIF(G4:R4,"&gt;0")*19</f>
        <v>38</v>
      </c>
      <c r="E4" s="12">
        <f t="shared" ref="E4:E22" si="0">SUM(T4:AE4)</f>
        <v>38</v>
      </c>
      <c r="F4" s="12">
        <f>IF((E4-C4)&gt;0,(IF(E4&lt;=D4,E4,D4)-C4),0)</f>
        <v>0</v>
      </c>
      <c r="G4" s="11">
        <v>17</v>
      </c>
      <c r="H4" s="8">
        <v>21</v>
      </c>
      <c r="I4" s="8"/>
      <c r="J4" s="8"/>
      <c r="K4" s="8"/>
      <c r="L4" s="8"/>
      <c r="M4" s="8"/>
      <c r="N4" s="8"/>
      <c r="O4" s="8"/>
      <c r="P4" s="8"/>
      <c r="Q4" s="8"/>
      <c r="R4" s="8"/>
      <c r="T4" s="8">
        <v>17</v>
      </c>
      <c r="U4" s="5">
        <v>21</v>
      </c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5" t="s">
        <v>22</v>
      </c>
      <c r="B5" s="5" t="s">
        <v>24</v>
      </c>
      <c r="C5" s="5">
        <f t="shared" ref="C5:C22" si="1">SUM(G5:R5)</f>
        <v>38</v>
      </c>
      <c r="D5" s="12">
        <f t="shared" ref="D5:D22" si="2">COUNTIF(G5:R5,"&gt;0")*19</f>
        <v>38</v>
      </c>
      <c r="E5" s="12">
        <f t="shared" si="0"/>
        <v>38</v>
      </c>
      <c r="F5" s="12">
        <f t="shared" ref="F5:F22" si="3">IF((E5-C5)&gt;0,(IF(E5&lt;=D5,E5,D5)-C5),0)</f>
        <v>0</v>
      </c>
      <c r="G5" s="8">
        <v>19</v>
      </c>
      <c r="H5" s="8">
        <v>19</v>
      </c>
      <c r="I5" s="8"/>
      <c r="J5" s="8"/>
      <c r="K5" s="8"/>
      <c r="L5" s="8"/>
      <c r="M5" s="8"/>
      <c r="N5" s="8"/>
      <c r="O5" s="8"/>
      <c r="P5" s="8"/>
      <c r="Q5" s="8"/>
      <c r="R5" s="8"/>
      <c r="T5" s="8">
        <v>19</v>
      </c>
      <c r="U5" s="5">
        <v>19</v>
      </c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5" t="s">
        <v>5</v>
      </c>
      <c r="B6" s="5" t="s">
        <v>25</v>
      </c>
      <c r="C6" s="5">
        <f t="shared" si="1"/>
        <v>38</v>
      </c>
      <c r="D6" s="12">
        <f t="shared" si="2"/>
        <v>38</v>
      </c>
      <c r="E6" s="12">
        <f t="shared" si="0"/>
        <v>38</v>
      </c>
      <c r="F6" s="12">
        <f t="shared" si="3"/>
        <v>0</v>
      </c>
      <c r="G6" s="8">
        <v>17</v>
      </c>
      <c r="H6" s="8">
        <v>21</v>
      </c>
      <c r="I6" s="8"/>
      <c r="J6" s="8"/>
      <c r="K6" s="8"/>
      <c r="L6" s="8"/>
      <c r="M6" s="8"/>
      <c r="N6" s="8"/>
      <c r="O6" s="8"/>
      <c r="P6" s="8"/>
      <c r="Q6" s="8"/>
      <c r="R6" s="8"/>
      <c r="T6" s="8">
        <v>17</v>
      </c>
      <c r="U6" s="5">
        <v>21</v>
      </c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5">
      <c r="A7" s="5" t="s">
        <v>6</v>
      </c>
      <c r="B7" s="5" t="s">
        <v>26</v>
      </c>
      <c r="C7" s="5">
        <f t="shared" si="1"/>
        <v>38</v>
      </c>
      <c r="D7" s="12">
        <f t="shared" si="2"/>
        <v>38</v>
      </c>
      <c r="E7" s="12">
        <f t="shared" si="0"/>
        <v>40</v>
      </c>
      <c r="F7" s="12">
        <f t="shared" si="3"/>
        <v>0</v>
      </c>
      <c r="G7" s="8">
        <v>19</v>
      </c>
      <c r="H7" s="8">
        <v>19</v>
      </c>
      <c r="I7" s="8"/>
      <c r="J7" s="8"/>
      <c r="K7" s="8"/>
      <c r="L7" s="8"/>
      <c r="M7" s="8"/>
      <c r="N7" s="8"/>
      <c r="O7" s="8"/>
      <c r="P7" s="8"/>
      <c r="Q7" s="8"/>
      <c r="R7" s="8"/>
      <c r="T7" s="8">
        <v>20</v>
      </c>
      <c r="U7" s="5">
        <v>20</v>
      </c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5" t="s">
        <v>17</v>
      </c>
      <c r="B8" s="5" t="s">
        <v>27</v>
      </c>
      <c r="C8" s="5">
        <f t="shared" si="1"/>
        <v>38</v>
      </c>
      <c r="D8" s="12">
        <f t="shared" si="2"/>
        <v>38</v>
      </c>
      <c r="E8" s="12">
        <f t="shared" si="0"/>
        <v>39</v>
      </c>
      <c r="F8" s="12">
        <f t="shared" si="3"/>
        <v>0</v>
      </c>
      <c r="G8" s="8">
        <v>19</v>
      </c>
      <c r="H8" s="8">
        <v>19</v>
      </c>
      <c r="I8" s="8"/>
      <c r="J8" s="8"/>
      <c r="K8" s="8"/>
      <c r="L8" s="8"/>
      <c r="M8" s="8"/>
      <c r="N8" s="8"/>
      <c r="O8" s="8"/>
      <c r="P8" s="8"/>
      <c r="Q8" s="8"/>
      <c r="R8" s="8"/>
      <c r="T8" s="8">
        <v>19</v>
      </c>
      <c r="U8" s="5">
        <v>20</v>
      </c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 s="5" t="s">
        <v>7</v>
      </c>
      <c r="B9" s="5" t="s">
        <v>28</v>
      </c>
      <c r="C9" s="5">
        <f t="shared" si="1"/>
        <v>36</v>
      </c>
      <c r="D9" s="12">
        <f t="shared" si="2"/>
        <v>38</v>
      </c>
      <c r="E9" s="12">
        <f t="shared" si="0"/>
        <v>36</v>
      </c>
      <c r="F9" s="12">
        <f t="shared" si="3"/>
        <v>0</v>
      </c>
      <c r="G9" s="8">
        <v>19</v>
      </c>
      <c r="H9" s="8">
        <v>17</v>
      </c>
      <c r="I9" s="8"/>
      <c r="J9" s="8"/>
      <c r="K9" s="8"/>
      <c r="L9" s="8"/>
      <c r="M9" s="8"/>
      <c r="N9" s="8"/>
      <c r="O9" s="8"/>
      <c r="P9" s="8"/>
      <c r="Q9" s="8"/>
      <c r="R9" s="8"/>
      <c r="T9" s="8">
        <v>19</v>
      </c>
      <c r="U9" s="5">
        <v>17</v>
      </c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 t="s">
        <v>8</v>
      </c>
      <c r="B10" s="5" t="s">
        <v>29</v>
      </c>
      <c r="C10" s="5">
        <f t="shared" si="1"/>
        <v>34</v>
      </c>
      <c r="D10" s="12">
        <f t="shared" si="2"/>
        <v>38</v>
      </c>
      <c r="E10" s="12">
        <f t="shared" si="0"/>
        <v>34</v>
      </c>
      <c r="F10" s="12">
        <f t="shared" si="3"/>
        <v>0</v>
      </c>
      <c r="G10" s="8">
        <v>19</v>
      </c>
      <c r="H10" s="8">
        <v>15</v>
      </c>
      <c r="I10" s="8"/>
      <c r="J10" s="8"/>
      <c r="K10" s="8"/>
      <c r="L10" s="8"/>
      <c r="M10" s="8"/>
      <c r="N10" s="8"/>
      <c r="O10" s="8"/>
      <c r="P10" s="8"/>
      <c r="Q10" s="8"/>
      <c r="R10" s="8"/>
      <c r="T10" s="8">
        <v>19</v>
      </c>
      <c r="U10" s="5">
        <v>15</v>
      </c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5" t="s">
        <v>16</v>
      </c>
      <c r="B11" s="5" t="s">
        <v>30</v>
      </c>
      <c r="C11" s="5">
        <f t="shared" si="1"/>
        <v>38</v>
      </c>
      <c r="D11" s="12">
        <f t="shared" si="2"/>
        <v>38</v>
      </c>
      <c r="E11" s="12">
        <f t="shared" si="0"/>
        <v>39</v>
      </c>
      <c r="F11" s="12">
        <f t="shared" si="3"/>
        <v>0</v>
      </c>
      <c r="G11" s="8">
        <v>19</v>
      </c>
      <c r="H11" s="8">
        <v>19</v>
      </c>
      <c r="I11" s="8"/>
      <c r="J11" s="8"/>
      <c r="K11" s="8"/>
      <c r="L11" s="8"/>
      <c r="M11" s="8"/>
      <c r="N11" s="8"/>
      <c r="O11" s="8"/>
      <c r="P11" s="8"/>
      <c r="Q11" s="8"/>
      <c r="R11" s="8"/>
      <c r="T11" s="8">
        <v>19</v>
      </c>
      <c r="U11" s="5">
        <v>20</v>
      </c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5" t="s">
        <v>9</v>
      </c>
      <c r="B12" s="5" t="s">
        <v>31</v>
      </c>
      <c r="C12" s="5">
        <f t="shared" si="1"/>
        <v>38</v>
      </c>
      <c r="D12" s="12">
        <f t="shared" si="2"/>
        <v>38</v>
      </c>
      <c r="E12" s="12">
        <f t="shared" si="0"/>
        <v>40</v>
      </c>
      <c r="F12" s="12">
        <f t="shared" si="3"/>
        <v>0</v>
      </c>
      <c r="G12" s="8">
        <v>19</v>
      </c>
      <c r="H12" s="8">
        <v>19</v>
      </c>
      <c r="I12" s="8"/>
      <c r="J12" s="8"/>
      <c r="K12" s="8"/>
      <c r="L12" s="8"/>
      <c r="M12" s="8"/>
      <c r="N12" s="8"/>
      <c r="O12" s="8"/>
      <c r="P12" s="8"/>
      <c r="Q12" s="8"/>
      <c r="R12" s="8"/>
      <c r="T12" s="8">
        <v>20</v>
      </c>
      <c r="U12" s="5">
        <v>20</v>
      </c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5" t="s">
        <v>18</v>
      </c>
      <c r="B13" s="5" t="s">
        <v>32</v>
      </c>
      <c r="C13" s="5">
        <f t="shared" si="1"/>
        <v>38</v>
      </c>
      <c r="D13" s="12">
        <f t="shared" si="2"/>
        <v>38</v>
      </c>
      <c r="E13" s="12">
        <f t="shared" si="0"/>
        <v>39</v>
      </c>
      <c r="F13" s="12">
        <f t="shared" si="3"/>
        <v>0</v>
      </c>
      <c r="G13" s="8">
        <v>19</v>
      </c>
      <c r="H13" s="8">
        <v>19</v>
      </c>
      <c r="I13" s="8"/>
      <c r="J13" s="8"/>
      <c r="K13" s="8"/>
      <c r="L13" s="8"/>
      <c r="M13" s="8"/>
      <c r="N13" s="8"/>
      <c r="O13" s="8"/>
      <c r="P13" s="8"/>
      <c r="Q13" s="8"/>
      <c r="R13" s="8"/>
      <c r="T13" s="8">
        <v>19</v>
      </c>
      <c r="U13" s="5">
        <v>20</v>
      </c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5" t="s">
        <v>10</v>
      </c>
      <c r="B14" s="5" t="s">
        <v>33</v>
      </c>
      <c r="C14" s="5">
        <f t="shared" si="1"/>
        <v>38</v>
      </c>
      <c r="D14" s="12">
        <f t="shared" si="2"/>
        <v>38</v>
      </c>
      <c r="E14" s="12">
        <f t="shared" si="0"/>
        <v>40</v>
      </c>
      <c r="F14" s="12">
        <f t="shared" si="3"/>
        <v>0</v>
      </c>
      <c r="G14" s="8">
        <v>19</v>
      </c>
      <c r="H14" s="8">
        <v>19</v>
      </c>
      <c r="I14" s="8"/>
      <c r="J14" s="8"/>
      <c r="K14" s="8"/>
      <c r="L14" s="8"/>
      <c r="M14" s="8"/>
      <c r="N14" s="8"/>
      <c r="O14" s="8"/>
      <c r="P14" s="8"/>
      <c r="Q14" s="8"/>
      <c r="R14" s="8"/>
      <c r="T14" s="8">
        <v>20</v>
      </c>
      <c r="U14" s="5">
        <v>20</v>
      </c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5" t="s">
        <v>11</v>
      </c>
      <c r="B15" s="5" t="s">
        <v>34</v>
      </c>
      <c r="C15" s="5">
        <f t="shared" si="1"/>
        <v>31</v>
      </c>
      <c r="D15" s="12">
        <f t="shared" si="2"/>
        <v>38</v>
      </c>
      <c r="E15" s="12">
        <f t="shared" si="0"/>
        <v>31</v>
      </c>
      <c r="F15" s="12">
        <f t="shared" si="3"/>
        <v>0</v>
      </c>
      <c r="G15" s="8">
        <v>11</v>
      </c>
      <c r="H15" s="8">
        <v>20</v>
      </c>
      <c r="I15" s="8"/>
      <c r="J15" s="8"/>
      <c r="K15" s="8"/>
      <c r="L15" s="8"/>
      <c r="M15" s="8"/>
      <c r="N15" s="8"/>
      <c r="O15" s="8"/>
      <c r="P15" s="8"/>
      <c r="Q15" s="8"/>
      <c r="R15" s="8"/>
      <c r="T15" s="8">
        <v>11</v>
      </c>
      <c r="U15" s="5">
        <v>20</v>
      </c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5" t="s">
        <v>12</v>
      </c>
      <c r="B16" s="5" t="s">
        <v>35</v>
      </c>
      <c r="C16" s="5">
        <f t="shared" si="1"/>
        <v>33</v>
      </c>
      <c r="D16" s="12">
        <f t="shared" si="2"/>
        <v>38</v>
      </c>
      <c r="E16" s="12">
        <f t="shared" si="0"/>
        <v>33</v>
      </c>
      <c r="F16" s="12">
        <f t="shared" si="3"/>
        <v>0</v>
      </c>
      <c r="G16" s="8">
        <v>13</v>
      </c>
      <c r="H16" s="8">
        <v>20</v>
      </c>
      <c r="I16" s="8"/>
      <c r="J16" s="8"/>
      <c r="K16" s="8"/>
      <c r="L16" s="8"/>
      <c r="M16" s="8"/>
      <c r="N16" s="8"/>
      <c r="O16" s="8"/>
      <c r="P16" s="8"/>
      <c r="Q16" s="8"/>
      <c r="R16" s="8"/>
      <c r="T16" s="8">
        <v>13</v>
      </c>
      <c r="U16" s="5">
        <v>20</v>
      </c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 t="s">
        <v>19</v>
      </c>
      <c r="B17" s="5" t="s">
        <v>36</v>
      </c>
      <c r="C17" s="5">
        <f t="shared" si="1"/>
        <v>38</v>
      </c>
      <c r="D17" s="12">
        <f t="shared" si="2"/>
        <v>38</v>
      </c>
      <c r="E17" s="12">
        <f t="shared" si="0"/>
        <v>40</v>
      </c>
      <c r="F17" s="12">
        <f t="shared" si="3"/>
        <v>0</v>
      </c>
      <c r="G17" s="8">
        <v>19</v>
      </c>
      <c r="H17" s="8">
        <v>19</v>
      </c>
      <c r="I17" s="8"/>
      <c r="J17" s="8"/>
      <c r="K17" s="8"/>
      <c r="L17" s="8"/>
      <c r="M17" s="8"/>
      <c r="N17" s="8"/>
      <c r="O17" s="8"/>
      <c r="P17" s="8"/>
      <c r="Q17" s="8"/>
      <c r="R17" s="8"/>
      <c r="T17" s="8">
        <v>20</v>
      </c>
      <c r="U17" s="5">
        <v>20</v>
      </c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5" t="s">
        <v>13</v>
      </c>
      <c r="B18" s="5" t="s">
        <v>37</v>
      </c>
      <c r="C18" s="5">
        <f t="shared" si="1"/>
        <v>38</v>
      </c>
      <c r="D18" s="12">
        <f t="shared" si="2"/>
        <v>38</v>
      </c>
      <c r="E18" s="12">
        <f t="shared" si="0"/>
        <v>40</v>
      </c>
      <c r="F18" s="12">
        <f t="shared" si="3"/>
        <v>0</v>
      </c>
      <c r="G18" s="8">
        <v>19</v>
      </c>
      <c r="H18" s="8">
        <v>19</v>
      </c>
      <c r="I18" s="8"/>
      <c r="J18" s="8"/>
      <c r="K18" s="8"/>
      <c r="L18" s="8"/>
      <c r="M18" s="8"/>
      <c r="N18" s="8"/>
      <c r="O18" s="8"/>
      <c r="P18" s="8"/>
      <c r="Q18" s="8"/>
      <c r="R18" s="8"/>
      <c r="T18" s="8">
        <v>20</v>
      </c>
      <c r="U18" s="5">
        <v>20</v>
      </c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5" t="s">
        <v>14</v>
      </c>
      <c r="B19" s="5" t="s">
        <v>38</v>
      </c>
      <c r="C19" s="5">
        <f t="shared" si="1"/>
        <v>35</v>
      </c>
      <c r="D19" s="12">
        <f t="shared" si="2"/>
        <v>38</v>
      </c>
      <c r="E19" s="12">
        <f t="shared" si="0"/>
        <v>35</v>
      </c>
      <c r="F19" s="12">
        <f t="shared" si="3"/>
        <v>0</v>
      </c>
      <c r="G19" s="8">
        <v>15</v>
      </c>
      <c r="H19" s="8">
        <v>20</v>
      </c>
      <c r="I19" s="8"/>
      <c r="J19" s="8"/>
      <c r="K19" s="8"/>
      <c r="L19" s="8"/>
      <c r="M19" s="8"/>
      <c r="N19" s="8"/>
      <c r="O19" s="8"/>
      <c r="P19" s="8"/>
      <c r="Q19" s="8"/>
      <c r="R19" s="8"/>
      <c r="T19" s="8">
        <v>15</v>
      </c>
      <c r="U19" s="5">
        <v>20</v>
      </c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5" t="s">
        <v>20</v>
      </c>
      <c r="B20" s="5" t="s">
        <v>39</v>
      </c>
      <c r="C20" s="5">
        <f t="shared" si="1"/>
        <v>38</v>
      </c>
      <c r="D20" s="12">
        <f t="shared" si="2"/>
        <v>38</v>
      </c>
      <c r="E20" s="12">
        <f t="shared" si="0"/>
        <v>38</v>
      </c>
      <c r="F20" s="12">
        <f t="shared" si="3"/>
        <v>0</v>
      </c>
      <c r="G20" s="8">
        <v>19</v>
      </c>
      <c r="H20" s="8">
        <v>19</v>
      </c>
      <c r="I20" s="8"/>
      <c r="J20" s="8"/>
      <c r="K20" s="8"/>
      <c r="L20" s="8"/>
      <c r="M20" s="8"/>
      <c r="N20" s="8"/>
      <c r="O20" s="8"/>
      <c r="P20" s="8"/>
      <c r="Q20" s="8"/>
      <c r="R20" s="8"/>
      <c r="T20" s="8">
        <v>19</v>
      </c>
      <c r="U20" s="5">
        <v>19</v>
      </c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5" t="s">
        <v>21</v>
      </c>
      <c r="B21" s="5" t="s">
        <v>40</v>
      </c>
      <c r="C21" s="5">
        <f t="shared" si="1"/>
        <v>38</v>
      </c>
      <c r="D21" s="12">
        <f t="shared" si="2"/>
        <v>38</v>
      </c>
      <c r="E21" s="12">
        <f t="shared" si="0"/>
        <v>38</v>
      </c>
      <c r="F21" s="12">
        <f t="shared" si="3"/>
        <v>0</v>
      </c>
      <c r="G21" s="8">
        <v>19</v>
      </c>
      <c r="H21" s="8">
        <v>19</v>
      </c>
      <c r="I21" s="8"/>
      <c r="J21" s="8"/>
      <c r="K21" s="8"/>
      <c r="L21" s="8"/>
      <c r="M21" s="8"/>
      <c r="N21" s="8"/>
      <c r="O21" s="8"/>
      <c r="P21" s="8"/>
      <c r="Q21" s="8"/>
      <c r="R21" s="8"/>
      <c r="T21" s="8">
        <v>19</v>
      </c>
      <c r="U21" s="5">
        <v>19</v>
      </c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5" t="s">
        <v>15</v>
      </c>
      <c r="B22" s="5" t="s">
        <v>41</v>
      </c>
      <c r="C22" s="5">
        <f t="shared" si="1"/>
        <v>38</v>
      </c>
      <c r="D22" s="12">
        <f t="shared" si="2"/>
        <v>38</v>
      </c>
      <c r="E22" s="12">
        <f t="shared" si="0"/>
        <v>38</v>
      </c>
      <c r="F22" s="12">
        <f t="shared" si="3"/>
        <v>0</v>
      </c>
      <c r="G22" s="8">
        <v>18</v>
      </c>
      <c r="H22" s="8">
        <v>20</v>
      </c>
      <c r="I22" s="8"/>
      <c r="J22" s="8"/>
      <c r="K22" s="8"/>
      <c r="L22" s="8"/>
      <c r="M22" s="8"/>
      <c r="N22" s="8"/>
      <c r="O22" s="8"/>
      <c r="P22" s="8"/>
      <c r="Q22" s="8"/>
      <c r="R22" s="8"/>
      <c r="T22" s="8">
        <v>18</v>
      </c>
      <c r="U22" s="5">
        <v>20</v>
      </c>
      <c r="V22" s="5"/>
      <c r="W22" s="5"/>
      <c r="X22" s="5"/>
      <c r="Y22" s="5"/>
      <c r="Z22" s="5"/>
      <c r="AA22" s="5"/>
      <c r="AB22" s="5"/>
      <c r="AC22" s="5"/>
      <c r="AD22" s="5"/>
      <c r="AE22" s="5"/>
    </row>
  </sheetData>
  <mergeCells count="2">
    <mergeCell ref="G1:R1"/>
    <mergeCell ref="T1:AE1"/>
  </mergeCells>
  <dataValidations count="2">
    <dataValidation type="custom" errorStyle="warning" allowBlank="1" showInputMessage="1" showErrorMessage="1" errorTitle="Adjustment Possible!" error="There is room for adjustment!Please utilise it :) !!" sqref="F5:F22">
      <formula1>F5&gt;0</formula1>
    </dataValidation>
    <dataValidation type="custom" errorStyle="warning" operator="greaterThan" allowBlank="1" showInputMessage="1" showErrorMessage="1" errorTitle="Adjustment Possible!" error="There is room for adjustment!Please utilise it :) !!" sqref="F4">
      <formula1>F4&gt;0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0"/>
  <sheetViews>
    <sheetView zoomScale="85" zoomScaleNormal="85" workbookViewId="0">
      <selection activeCell="H16" sqref="H16"/>
    </sheetView>
  </sheetViews>
  <sheetFormatPr defaultRowHeight="15" x14ac:dyDescent="0.25"/>
  <cols>
    <col min="3" max="3" width="13.5703125" customWidth="1"/>
    <col min="4" max="4" width="12" customWidth="1"/>
    <col min="5" max="5" width="15.140625" customWidth="1"/>
    <col min="6" max="6" width="11.5703125" customWidth="1"/>
    <col min="8" max="8" width="28.140625" bestFit="1" customWidth="1"/>
    <col min="9" max="9" width="28.140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68</v>
      </c>
      <c r="F1" t="s">
        <v>56</v>
      </c>
      <c r="G1" t="s">
        <v>51</v>
      </c>
      <c r="H1" t="s">
        <v>42</v>
      </c>
    </row>
    <row r="2" spans="1:8" x14ac:dyDescent="0.25">
      <c r="A2" t="s">
        <v>4</v>
      </c>
      <c r="B2" t="s">
        <v>23</v>
      </c>
      <c r="C2" s="1">
        <v>40544</v>
      </c>
      <c r="E2" t="s">
        <v>57</v>
      </c>
      <c r="F2">
        <v>123</v>
      </c>
      <c r="G2" t="s">
        <v>52</v>
      </c>
      <c r="H2" t="s">
        <v>43</v>
      </c>
    </row>
    <row r="3" spans="1:8" x14ac:dyDescent="0.25">
      <c r="A3" t="s">
        <v>22</v>
      </c>
      <c r="B3" t="s">
        <v>24</v>
      </c>
      <c r="C3" s="1">
        <v>40744</v>
      </c>
      <c r="D3" s="1">
        <v>41537</v>
      </c>
      <c r="E3" t="s">
        <v>57</v>
      </c>
      <c r="F3">
        <v>123</v>
      </c>
      <c r="G3" t="s">
        <v>53</v>
      </c>
      <c r="H3" t="s">
        <v>44</v>
      </c>
    </row>
    <row r="4" spans="1:8" x14ac:dyDescent="0.25">
      <c r="A4" t="s">
        <v>5</v>
      </c>
      <c r="B4" t="s">
        <v>25</v>
      </c>
      <c r="C4" s="1">
        <v>41044</v>
      </c>
      <c r="E4" t="s">
        <v>57</v>
      </c>
      <c r="F4">
        <v>123</v>
      </c>
      <c r="G4" t="s">
        <v>53</v>
      </c>
      <c r="H4" t="s">
        <v>45</v>
      </c>
    </row>
    <row r="5" spans="1:8" x14ac:dyDescent="0.25">
      <c r="A5" t="s">
        <v>6</v>
      </c>
      <c r="B5" t="s">
        <v>26</v>
      </c>
      <c r="C5" s="1">
        <v>41444</v>
      </c>
      <c r="E5" t="s">
        <v>57</v>
      </c>
      <c r="F5">
        <v>123</v>
      </c>
      <c r="G5" t="s">
        <v>60</v>
      </c>
      <c r="H5" t="s">
        <v>46</v>
      </c>
    </row>
    <row r="6" spans="1:8" x14ac:dyDescent="0.25">
      <c r="A6" t="s">
        <v>17</v>
      </c>
      <c r="B6" t="s">
        <v>27</v>
      </c>
      <c r="C6" s="1">
        <v>41465</v>
      </c>
      <c r="E6" t="s">
        <v>57</v>
      </c>
      <c r="F6">
        <v>123</v>
      </c>
      <c r="G6" t="s">
        <v>60</v>
      </c>
      <c r="H6" t="s">
        <v>47</v>
      </c>
    </row>
    <row r="7" spans="1:8" x14ac:dyDescent="0.25">
      <c r="A7" t="s">
        <v>7</v>
      </c>
      <c r="B7" t="s">
        <v>28</v>
      </c>
      <c r="C7" s="1">
        <v>41065</v>
      </c>
      <c r="E7" t="s">
        <v>57</v>
      </c>
      <c r="F7">
        <v>123</v>
      </c>
      <c r="G7" t="s">
        <v>52</v>
      </c>
      <c r="H7" t="s">
        <v>48</v>
      </c>
    </row>
    <row r="8" spans="1:8" x14ac:dyDescent="0.25">
      <c r="A8" t="s">
        <v>8</v>
      </c>
      <c r="B8" t="s">
        <v>29</v>
      </c>
      <c r="C8" s="1">
        <v>41192</v>
      </c>
      <c r="E8" t="s">
        <v>57</v>
      </c>
      <c r="F8">
        <v>123</v>
      </c>
      <c r="G8" t="s">
        <v>53</v>
      </c>
      <c r="H8" t="s">
        <v>49</v>
      </c>
    </row>
    <row r="9" spans="1:8" x14ac:dyDescent="0.25">
      <c r="A9" t="s">
        <v>16</v>
      </c>
      <c r="B9" t="s">
        <v>30</v>
      </c>
      <c r="C9" s="1">
        <v>41191</v>
      </c>
      <c r="E9" t="s">
        <v>58</v>
      </c>
      <c r="F9">
        <v>130</v>
      </c>
      <c r="G9" t="s">
        <v>61</v>
      </c>
      <c r="H9" t="s">
        <v>45</v>
      </c>
    </row>
    <row r="10" spans="1:8" x14ac:dyDescent="0.25">
      <c r="A10" t="s">
        <v>9</v>
      </c>
      <c r="B10" t="s">
        <v>31</v>
      </c>
      <c r="C10" s="1">
        <v>41104</v>
      </c>
      <c r="D10" s="1">
        <v>41548</v>
      </c>
      <c r="E10" t="s">
        <v>58</v>
      </c>
      <c r="F10">
        <v>130</v>
      </c>
      <c r="G10" t="s">
        <v>61</v>
      </c>
      <c r="H10" t="s">
        <v>46</v>
      </c>
    </row>
    <row r="11" spans="1:8" x14ac:dyDescent="0.25">
      <c r="A11" t="s">
        <v>18</v>
      </c>
      <c r="B11" t="s">
        <v>32</v>
      </c>
      <c r="C11" s="1">
        <v>40759</v>
      </c>
      <c r="E11" t="s">
        <v>58</v>
      </c>
      <c r="F11">
        <v>130</v>
      </c>
      <c r="G11" t="s">
        <v>62</v>
      </c>
      <c r="H11" t="s">
        <v>45</v>
      </c>
    </row>
    <row r="12" spans="1:8" x14ac:dyDescent="0.25">
      <c r="A12" t="s">
        <v>10</v>
      </c>
      <c r="B12" t="s">
        <v>33</v>
      </c>
      <c r="C12" s="1">
        <v>41509</v>
      </c>
      <c r="E12" t="s">
        <v>58</v>
      </c>
      <c r="F12">
        <v>130</v>
      </c>
      <c r="G12" t="s">
        <v>61</v>
      </c>
      <c r="H12" t="s">
        <v>45</v>
      </c>
    </row>
    <row r="13" spans="1:8" x14ac:dyDescent="0.25">
      <c r="A13" t="s">
        <v>11</v>
      </c>
      <c r="B13" t="s">
        <v>34</v>
      </c>
      <c r="C13" s="1">
        <v>41529</v>
      </c>
      <c r="E13" t="s">
        <v>58</v>
      </c>
      <c r="F13">
        <v>130</v>
      </c>
      <c r="G13" t="s">
        <v>63</v>
      </c>
      <c r="H13" t="s">
        <v>49</v>
      </c>
    </row>
    <row r="14" spans="1:8" x14ac:dyDescent="0.25">
      <c r="A14" t="s">
        <v>12</v>
      </c>
      <c r="B14" t="s">
        <v>35</v>
      </c>
      <c r="C14" s="1">
        <v>41184</v>
      </c>
      <c r="E14" t="s">
        <v>58</v>
      </c>
      <c r="F14">
        <v>130</v>
      </c>
      <c r="G14" t="s">
        <v>63</v>
      </c>
      <c r="H14" t="s">
        <v>50</v>
      </c>
    </row>
    <row r="15" spans="1:8" x14ac:dyDescent="0.25">
      <c r="A15" t="s">
        <v>19</v>
      </c>
      <c r="B15" t="s">
        <v>36</v>
      </c>
      <c r="C15" s="1">
        <v>41086</v>
      </c>
      <c r="E15" t="s">
        <v>59</v>
      </c>
      <c r="F15">
        <v>136</v>
      </c>
      <c r="G15" t="s">
        <v>64</v>
      </c>
      <c r="H15" t="s">
        <v>45</v>
      </c>
    </row>
    <row r="16" spans="1:8" x14ac:dyDescent="0.25">
      <c r="A16" t="s">
        <v>13</v>
      </c>
      <c r="B16" t="s">
        <v>37</v>
      </c>
      <c r="C16" s="1">
        <v>40852</v>
      </c>
      <c r="D16" s="1">
        <v>41246</v>
      </c>
      <c r="E16" t="s">
        <v>59</v>
      </c>
      <c r="F16">
        <v>136</v>
      </c>
      <c r="G16" t="s">
        <v>64</v>
      </c>
      <c r="H16" t="s">
        <v>50</v>
      </c>
    </row>
    <row r="17" spans="1:8" x14ac:dyDescent="0.25">
      <c r="A17" t="s">
        <v>14</v>
      </c>
      <c r="B17" t="s">
        <v>38</v>
      </c>
      <c r="C17" s="1">
        <v>40563</v>
      </c>
      <c r="E17" t="s">
        <v>59</v>
      </c>
      <c r="F17">
        <v>136</v>
      </c>
      <c r="G17" t="s">
        <v>64</v>
      </c>
      <c r="H17" t="s">
        <v>49</v>
      </c>
    </row>
    <row r="18" spans="1:8" x14ac:dyDescent="0.25">
      <c r="A18" t="s">
        <v>20</v>
      </c>
      <c r="B18" t="s">
        <v>39</v>
      </c>
      <c r="C18" s="1">
        <v>40440</v>
      </c>
      <c r="D18" s="1">
        <v>41431</v>
      </c>
      <c r="E18" t="s">
        <v>59</v>
      </c>
      <c r="F18">
        <v>136</v>
      </c>
      <c r="G18" t="s">
        <v>64</v>
      </c>
      <c r="H18" t="s">
        <v>45</v>
      </c>
    </row>
    <row r="19" spans="1:8" x14ac:dyDescent="0.25">
      <c r="A19" t="s">
        <v>21</v>
      </c>
      <c r="B19" t="s">
        <v>40</v>
      </c>
      <c r="C19" s="1">
        <v>40782</v>
      </c>
      <c r="E19" t="s">
        <v>59</v>
      </c>
      <c r="F19">
        <v>136</v>
      </c>
      <c r="G19" t="s">
        <v>65</v>
      </c>
      <c r="H19" t="s">
        <v>46</v>
      </c>
    </row>
    <row r="20" spans="1:8" x14ac:dyDescent="0.25">
      <c r="A20" t="s">
        <v>15</v>
      </c>
      <c r="B20" t="s">
        <v>41</v>
      </c>
      <c r="C20" s="1">
        <v>41282</v>
      </c>
      <c r="E20" t="s">
        <v>59</v>
      </c>
      <c r="F20">
        <v>136</v>
      </c>
      <c r="G20" t="s">
        <v>65</v>
      </c>
      <c r="H20" t="s">
        <v>47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9"/>
  <sheetViews>
    <sheetView workbookViewId="0">
      <selection activeCell="B1" sqref="B1"/>
    </sheetView>
  </sheetViews>
  <sheetFormatPr defaultRowHeight="15" x14ac:dyDescent="0.25"/>
  <cols>
    <col min="1" max="1" width="25" bestFit="1" customWidth="1"/>
    <col min="2" max="2" width="18.85546875" bestFit="1" customWidth="1"/>
    <col min="3" max="3" width="7.85546875" bestFit="1" customWidth="1"/>
  </cols>
  <sheetData>
    <row r="1" spans="1:3" x14ac:dyDescent="0.25">
      <c r="A1" s="2"/>
      <c r="B1" s="2" t="s">
        <v>54</v>
      </c>
      <c r="C1" s="2" t="s">
        <v>55</v>
      </c>
    </row>
    <row r="2" spans="1:3" x14ac:dyDescent="0.25">
      <c r="A2" s="2" t="s">
        <v>43</v>
      </c>
      <c r="B2" s="3">
        <v>100</v>
      </c>
      <c r="C2" s="3">
        <v>400</v>
      </c>
    </row>
    <row r="3" spans="1:3" x14ac:dyDescent="0.25">
      <c r="A3" s="2" t="s">
        <v>44</v>
      </c>
      <c r="B3" s="3">
        <v>150</v>
      </c>
      <c r="C3" s="3">
        <v>550</v>
      </c>
    </row>
    <row r="4" spans="1:3" x14ac:dyDescent="0.25">
      <c r="A4" s="2" t="s">
        <v>45</v>
      </c>
      <c r="B4" s="3">
        <v>100</v>
      </c>
      <c r="C4" s="3">
        <v>400</v>
      </c>
    </row>
    <row r="5" spans="1:3" x14ac:dyDescent="0.25">
      <c r="A5" s="2" t="s">
        <v>46</v>
      </c>
      <c r="B5" s="3">
        <v>250</v>
      </c>
      <c r="C5" s="3">
        <v>600</v>
      </c>
    </row>
    <row r="6" spans="1:3" x14ac:dyDescent="0.25">
      <c r="A6" s="2" t="s">
        <v>47</v>
      </c>
      <c r="B6" s="3">
        <v>300</v>
      </c>
      <c r="C6" s="3">
        <v>700</v>
      </c>
    </row>
    <row r="7" spans="1:3" x14ac:dyDescent="0.25">
      <c r="A7" s="2" t="s">
        <v>48</v>
      </c>
      <c r="B7" s="3">
        <v>320</v>
      </c>
      <c r="C7" s="3">
        <v>750</v>
      </c>
    </row>
    <row r="8" spans="1:3" x14ac:dyDescent="0.25">
      <c r="A8" s="2" t="s">
        <v>49</v>
      </c>
      <c r="B8" s="3">
        <v>250</v>
      </c>
      <c r="C8" s="3">
        <v>650</v>
      </c>
    </row>
    <row r="9" spans="1:3" x14ac:dyDescent="0.25">
      <c r="A9" s="2" t="s">
        <v>50</v>
      </c>
      <c r="B9" s="3">
        <v>190</v>
      </c>
      <c r="C9" s="3">
        <v>590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6"/>
  <sheetViews>
    <sheetView workbookViewId="0">
      <selection activeCell="F4" sqref="F4"/>
    </sheetView>
  </sheetViews>
  <sheetFormatPr defaultRowHeight="15" x14ac:dyDescent="0.25"/>
  <cols>
    <col min="2" max="2" width="10.85546875" bestFit="1" customWidth="1"/>
  </cols>
  <sheetData>
    <row r="1" spans="1:6" x14ac:dyDescent="0.25">
      <c r="A1" s="4">
        <v>41365</v>
      </c>
      <c r="B1" t="str">
        <f>TEXT(A1,"mmmm")</f>
        <v>April</v>
      </c>
      <c r="D1" t="s">
        <v>72</v>
      </c>
      <c r="F1" t="s">
        <v>57</v>
      </c>
    </row>
    <row r="2" spans="1:6" x14ac:dyDescent="0.25">
      <c r="A2" s="4">
        <v>41395</v>
      </c>
      <c r="B2" t="str">
        <f t="shared" ref="B2:B12" si="0">TEXT(A2,"mmmm")</f>
        <v>May</v>
      </c>
      <c r="D2" t="s">
        <v>54</v>
      </c>
      <c r="F2" t="s">
        <v>58</v>
      </c>
    </row>
    <row r="3" spans="1:6" x14ac:dyDescent="0.25">
      <c r="A3" s="4">
        <v>41426</v>
      </c>
      <c r="B3" t="str">
        <f t="shared" si="0"/>
        <v>June</v>
      </c>
      <c r="D3" t="s">
        <v>55</v>
      </c>
      <c r="F3" t="s">
        <v>59</v>
      </c>
    </row>
    <row r="4" spans="1:6" x14ac:dyDescent="0.25">
      <c r="A4" s="4">
        <v>41456</v>
      </c>
      <c r="B4" t="str">
        <f t="shared" si="0"/>
        <v>July</v>
      </c>
    </row>
    <row r="5" spans="1:6" x14ac:dyDescent="0.25">
      <c r="A5" s="4">
        <v>41487</v>
      </c>
      <c r="B5" t="str">
        <f t="shared" si="0"/>
        <v>August</v>
      </c>
    </row>
    <row r="6" spans="1:6" x14ac:dyDescent="0.25">
      <c r="A6" s="4">
        <v>41518</v>
      </c>
      <c r="B6" t="str">
        <f t="shared" si="0"/>
        <v>September</v>
      </c>
    </row>
    <row r="7" spans="1:6" x14ac:dyDescent="0.25">
      <c r="A7" s="4">
        <v>41548</v>
      </c>
      <c r="B7" t="str">
        <f t="shared" si="0"/>
        <v>October</v>
      </c>
    </row>
    <row r="8" spans="1:6" x14ac:dyDescent="0.25">
      <c r="A8" s="4">
        <v>41579</v>
      </c>
      <c r="B8" t="str">
        <f t="shared" si="0"/>
        <v>November</v>
      </c>
    </row>
    <row r="9" spans="1:6" x14ac:dyDescent="0.25">
      <c r="A9" s="4">
        <v>41609</v>
      </c>
      <c r="B9" t="str">
        <f t="shared" si="0"/>
        <v>December</v>
      </c>
    </row>
    <row r="10" spans="1:6" x14ac:dyDescent="0.25">
      <c r="A10" s="4">
        <v>41640</v>
      </c>
      <c r="B10" t="str">
        <f t="shared" si="0"/>
        <v>January</v>
      </c>
    </row>
    <row r="11" spans="1:6" x14ac:dyDescent="0.25">
      <c r="A11" s="4">
        <v>41671</v>
      </c>
      <c r="B11" t="str">
        <f t="shared" si="0"/>
        <v>February</v>
      </c>
    </row>
    <row r="12" spans="1:6" x14ac:dyDescent="0.25">
      <c r="A12" s="4">
        <v>41699</v>
      </c>
      <c r="B12" t="str">
        <f t="shared" si="0"/>
        <v>March</v>
      </c>
    </row>
    <row r="13" spans="1:6" x14ac:dyDescent="0.25">
      <c r="A13" s="4"/>
    </row>
    <row r="14" spans="1:6" x14ac:dyDescent="0.25">
      <c r="A14" s="4"/>
    </row>
    <row r="15" spans="1:6" x14ac:dyDescent="0.25">
      <c r="A15" s="4"/>
    </row>
    <row r="16" spans="1:6" x14ac:dyDescent="0.25">
      <c r="A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By Director &amp; Month</vt:lpstr>
      <vt:lpstr>Monthly Invoice Input</vt:lpstr>
      <vt:lpstr>Days Worked In the Year </vt:lpstr>
      <vt:lpstr>Employee Records</vt:lpstr>
      <vt:lpstr>Rate Card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Anirudha Madan Badgandi</dc:creator>
  <cp:lastModifiedBy>Anirudha Madan Badgandi</cp:lastModifiedBy>
  <dcterms:created xsi:type="dcterms:W3CDTF">2013-10-16T09:33:37Z</dcterms:created>
  <dcterms:modified xsi:type="dcterms:W3CDTF">2013-10-22T07:12:13Z</dcterms:modified>
</cp:coreProperties>
</file>