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Gabriele\Downloads\"/>
    </mc:Choice>
  </mc:AlternateContent>
  <bookViews>
    <workbookView xWindow="0" yWindow="0" windowWidth="25125" windowHeight="12300"/>
  </bookViews>
  <sheets>
    <sheet name="Schedule Plan" sheetId="1" r:id="rId1"/>
    <sheet name="Team Roster" sheetId="3" r:id="rId2"/>
    <sheet name="Holiday&amp;Workday" sheetId="4" r:id="rId3"/>
    <sheet name="Elenchi" sheetId="2" r:id="rId4"/>
    <sheet name="Modelli" sheetId="5" r:id="rId5"/>
  </sheets>
  <externalReferences>
    <externalReference r:id="rId6"/>
  </externalReferences>
  <definedNames>
    <definedName name="_xlnm._FilterDatabase" localSheetId="0" hidden="1">'Schedule Plan'!$A$6:$N$100</definedName>
    <definedName name="CLI">OFFSET(Elenchi!$B$2, 0, 0, COUNTA(Elenchi!$B:$B)-1, 1)</definedName>
    <definedName name="Escl_Festività">COUNTIF('Holiday&amp;Workday'!$D$5:$D$999,'Schedule Plan'!A$5)</definedName>
    <definedName name="Escl_Festività_1">COUNTIF('Holiday&amp;Workday'!$D$5:$D$999,'Schedule Plan'!A$5-0.5)</definedName>
    <definedName name="Festività">Holiday_and_Workday[[#All],[欄1]]</definedName>
    <definedName name="Festività_for">COUNTIF('Holiday&amp;Workday'!$B$5:$B$999,'Schedule Plan'!A$5)</definedName>
    <definedName name="Festività_for1">COUNTIF('Holiday&amp;Workday'!$B$5:$B$999,'Schedule Plan'!A$5-0.5)</definedName>
    <definedName name="Language">[1]Setup!$B$4</definedName>
    <definedName name="OPE">OFFSET(Elenchi!$A$2, 0, 0, COUNTA(Elenchi!$A:$A)-1, 1)</definedName>
    <definedName name="prevWBS">'Schedule Plan'!$A1048576</definedName>
    <definedName name="Start_Date">'Schedule Plan'!$F$2</definedName>
    <definedName name="Team_Members">OFFSET('Team Roster'!$C$5,,MATCH('Schedule Plan'!$G1,Team_Name,0)-1,COUNTA(OFFSET('Team Roster'!$C$5,,MATCH('Schedule Plan'!$G1,Team_Name,0)-1,65533,)),)</definedName>
    <definedName name="Team_Name">OFFSET('Team Roster'!$C$4,,,,COUNTA('Team Roster'!$C$4:$V$4))</definedName>
    <definedName name="Weekend">"Yes"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3" i="3"/>
  <c r="O4" i="1" l="1"/>
  <c r="O2" i="1" s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J14" i="1" l="1"/>
  <c r="O3" i="1"/>
  <c r="AC3" i="1" s="1"/>
  <c r="O5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J12" i="1"/>
  <c r="J10" i="1"/>
  <c r="AQ3" i="1" l="1"/>
  <c r="AK3" i="1"/>
  <c r="W3" i="1"/>
  <c r="Q5" i="1"/>
  <c r="S4" i="1" s="1"/>
  <c r="Q4" i="1"/>
  <c r="O6" i="1"/>
  <c r="O14" i="1"/>
  <c r="O10" i="1"/>
  <c r="O12" i="1"/>
  <c r="P5" i="1"/>
  <c r="P14" i="1" s="1"/>
  <c r="J39" i="5"/>
  <c r="A39" i="5"/>
  <c r="J38" i="5"/>
  <c r="A38" i="5"/>
  <c r="J37" i="5"/>
  <c r="A37" i="5"/>
  <c r="A36" i="5"/>
  <c r="J32" i="5"/>
  <c r="A32" i="5"/>
  <c r="J31" i="5"/>
  <c r="A31" i="5"/>
  <c r="A30" i="5"/>
  <c r="J26" i="5"/>
  <c r="A26" i="5"/>
  <c r="J25" i="5"/>
  <c r="A25" i="5"/>
  <c r="A24" i="5"/>
  <c r="J20" i="5"/>
  <c r="J19" i="5"/>
  <c r="J14" i="5"/>
  <c r="J9" i="5"/>
  <c r="J4" i="5"/>
  <c r="A4" i="5"/>
  <c r="A3" i="5"/>
  <c r="AY3" i="1" l="1"/>
  <c r="BE3" i="1"/>
  <c r="R5" i="1"/>
  <c r="S5" i="1"/>
  <c r="S14" i="1" s="1"/>
  <c r="Q12" i="1"/>
  <c r="Q6" i="1"/>
  <c r="Q10" i="1"/>
  <c r="Q14" i="1"/>
  <c r="P10" i="1"/>
  <c r="P12" i="1"/>
  <c r="K36" i="5"/>
  <c r="L36" i="5"/>
  <c r="K30" i="5"/>
  <c r="L30" i="5"/>
  <c r="K24" i="5"/>
  <c r="L24" i="5"/>
  <c r="J9" i="1"/>
  <c r="J8" i="1"/>
  <c r="S6" i="1" l="1"/>
  <c r="U5" i="1"/>
  <c r="U14" i="1" s="1"/>
  <c r="S12" i="1"/>
  <c r="T5" i="1"/>
  <c r="T14" i="1" s="1"/>
  <c r="S10" i="1"/>
  <c r="U4" i="1"/>
  <c r="BM3" i="1"/>
  <c r="BS3" i="1"/>
  <c r="R12" i="1"/>
  <c r="R14" i="1"/>
  <c r="R10" i="1"/>
  <c r="S9" i="1"/>
  <c r="U8" i="1"/>
  <c r="U10" i="1"/>
  <c r="W4" i="1"/>
  <c r="U6" i="1"/>
  <c r="O8" i="1"/>
  <c r="R8" i="1"/>
  <c r="Q8" i="1"/>
  <c r="P9" i="1"/>
  <c r="O9" i="1"/>
  <c r="R9" i="1"/>
  <c r="Q9" i="1"/>
  <c r="P8" i="1"/>
  <c r="S8" i="1"/>
  <c r="J36" i="5"/>
  <c r="I36" i="5"/>
  <c r="J30" i="5"/>
  <c r="I30" i="5"/>
  <c r="I24" i="5"/>
  <c r="J24" i="5"/>
  <c r="V5" i="1" l="1"/>
  <c r="V14" i="1" s="1"/>
  <c r="U9" i="1"/>
  <c r="U12" i="1"/>
  <c r="W5" i="1"/>
  <c r="W14" i="1" s="1"/>
  <c r="T9" i="1"/>
  <c r="T12" i="1"/>
  <c r="T10" i="1"/>
  <c r="T8" i="1"/>
  <c r="CA3" i="1"/>
  <c r="CG3" i="1"/>
  <c r="V8" i="1"/>
  <c r="V9" i="1"/>
  <c r="V10" i="1"/>
  <c r="V12" i="1"/>
  <c r="A7" i="1"/>
  <c r="W10" i="1" l="1"/>
  <c r="X5" i="1"/>
  <c r="X14" i="1" s="1"/>
  <c r="Y4" i="1"/>
  <c r="W8" i="1"/>
  <c r="W9" i="1"/>
  <c r="W6" i="1"/>
  <c r="W12" i="1"/>
  <c r="Y5" i="1"/>
  <c r="Y14" i="1" s="1"/>
  <c r="CO3" i="1"/>
  <c r="CU3" i="1"/>
  <c r="X9" i="1"/>
  <c r="X12" i="1"/>
  <c r="A8" i="5"/>
  <c r="A8" i="1"/>
  <c r="X8" i="1" l="1"/>
  <c r="X10" i="1"/>
  <c r="Y9" i="1"/>
  <c r="Z5" i="1"/>
  <c r="Z14" i="1" s="1"/>
  <c r="Y8" i="1"/>
  <c r="Y6" i="1"/>
  <c r="Y12" i="1"/>
  <c r="AA5" i="1"/>
  <c r="AC5" i="1" s="1"/>
  <c r="AE4" i="1" s="1"/>
  <c r="Y10" i="1"/>
  <c r="AA4" i="1"/>
  <c r="AC4" i="1" s="1"/>
  <c r="AC2" i="1" s="1"/>
  <c r="DC3" i="1"/>
  <c r="B8" i="1"/>
  <c r="A9" i="5"/>
  <c r="C8" i="1"/>
  <c r="D8" i="1"/>
  <c r="A9" i="1"/>
  <c r="A10" i="1" s="1"/>
  <c r="A11" i="1" s="1"/>
  <c r="AA8" i="1" l="1"/>
  <c r="Z10" i="1"/>
  <c r="AA12" i="1"/>
  <c r="AA6" i="1"/>
  <c r="Z9" i="1"/>
  <c r="AC9" i="1"/>
  <c r="AC6" i="1"/>
  <c r="AA10" i="1"/>
  <c r="AB5" i="1"/>
  <c r="AB14" i="1" s="1"/>
  <c r="Z8" i="1"/>
  <c r="AC10" i="1"/>
  <c r="AA9" i="1"/>
  <c r="Z12" i="1"/>
  <c r="AC14" i="1"/>
  <c r="AA14" i="1"/>
  <c r="AC8" i="1"/>
  <c r="AD5" i="1"/>
  <c r="AD14" i="1" s="1"/>
  <c r="AC12" i="1"/>
  <c r="AE5" i="1"/>
  <c r="AG5" i="1" s="1"/>
  <c r="AE6" i="1"/>
  <c r="AB8" i="1"/>
  <c r="AB10" i="1"/>
  <c r="AB12" i="1"/>
  <c r="A12" i="1"/>
  <c r="A13" i="1" s="1"/>
  <c r="D10" i="1"/>
  <c r="C10" i="1"/>
  <c r="B10" i="1"/>
  <c r="D9" i="1"/>
  <c r="B9" i="1"/>
  <c r="C9" i="1"/>
  <c r="AE14" i="1" l="1"/>
  <c r="AF5" i="1"/>
  <c r="AE8" i="1"/>
  <c r="AE12" i="1"/>
  <c r="AE9" i="1"/>
  <c r="AE10" i="1"/>
  <c r="AB9" i="1"/>
  <c r="AG4" i="1"/>
  <c r="AD8" i="1"/>
  <c r="AD10" i="1"/>
  <c r="AD12" i="1"/>
  <c r="AD9" i="1"/>
  <c r="AF14" i="1"/>
  <c r="AF12" i="1"/>
  <c r="AF10" i="1"/>
  <c r="AF9" i="1"/>
  <c r="AF8" i="1"/>
  <c r="AG6" i="1"/>
  <c r="AG10" i="1"/>
  <c r="AG12" i="1"/>
  <c r="AI5" i="1"/>
  <c r="AI4" i="1"/>
  <c r="AH5" i="1"/>
  <c r="AG14" i="1"/>
  <c r="AG9" i="1"/>
  <c r="AG8" i="1"/>
  <c r="A14" i="1"/>
  <c r="L7" i="1" s="1"/>
  <c r="B12" i="1"/>
  <c r="C12" i="1"/>
  <c r="D12" i="1"/>
  <c r="L11" i="1" l="1"/>
  <c r="K13" i="1"/>
  <c r="J13" i="1" s="1"/>
  <c r="AH14" i="1"/>
  <c r="AH9" i="1"/>
  <c r="AH8" i="1"/>
  <c r="AH12" i="1"/>
  <c r="AH10" i="1"/>
  <c r="M13" i="1"/>
  <c r="M11" i="1"/>
  <c r="L13" i="1"/>
  <c r="AI12" i="1"/>
  <c r="AK4" i="1"/>
  <c r="AI10" i="1"/>
  <c r="AK5" i="1"/>
  <c r="AI8" i="1"/>
  <c r="AJ5" i="1"/>
  <c r="AI14" i="1"/>
  <c r="AI6" i="1"/>
  <c r="AI9" i="1"/>
  <c r="W13" i="1"/>
  <c r="Z13" i="1"/>
  <c r="V13" i="1"/>
  <c r="X13" i="1"/>
  <c r="C14" i="1"/>
  <c r="D14" i="1"/>
  <c r="B14" i="1"/>
  <c r="K11" i="1"/>
  <c r="A13" i="5"/>
  <c r="T13" i="1" l="1"/>
  <c r="O13" i="1"/>
  <c r="S13" i="1"/>
  <c r="I13" i="1"/>
  <c r="R13" i="1"/>
  <c r="AB13" i="1"/>
  <c r="AA13" i="1"/>
  <c r="U13" i="1"/>
  <c r="Y13" i="1"/>
  <c r="Q13" i="1"/>
  <c r="P13" i="1"/>
  <c r="BF13" i="1"/>
  <c r="BD13" i="1"/>
  <c r="BA13" i="1"/>
  <c r="AI13" i="1"/>
  <c r="AZ13" i="1"/>
  <c r="BN13" i="1"/>
  <c r="AR13" i="1"/>
  <c r="BV13" i="1"/>
  <c r="BW13" i="1"/>
  <c r="CY13" i="1"/>
  <c r="BL13" i="1"/>
  <c r="AF13" i="1"/>
  <c r="CQ13" i="1"/>
  <c r="AQ13" i="1"/>
  <c r="BQ13" i="1"/>
  <c r="DA13" i="1"/>
  <c r="CA13" i="1"/>
  <c r="AK13" i="1"/>
  <c r="DF13" i="1"/>
  <c r="CK13" i="1"/>
  <c r="CT13" i="1"/>
  <c r="AE13" i="1"/>
  <c r="BS13" i="1"/>
  <c r="BK13" i="1"/>
  <c r="CI13" i="1"/>
  <c r="AN13" i="1"/>
  <c r="AX13" i="1"/>
  <c r="AY13" i="1"/>
  <c r="BI13" i="1"/>
  <c r="CS13" i="1"/>
  <c r="DD13" i="1"/>
  <c r="AV13" i="1"/>
  <c r="AW13" i="1"/>
  <c r="CN13" i="1"/>
  <c r="BB13" i="1"/>
  <c r="DE13" i="1"/>
  <c r="BJ13" i="1"/>
  <c r="CD13" i="1"/>
  <c r="AH13" i="1"/>
  <c r="CR13" i="1"/>
  <c r="CB13" i="1"/>
  <c r="CC13" i="1"/>
  <c r="AM13" i="1"/>
  <c r="CE13" i="1"/>
  <c r="CM13" i="1"/>
  <c r="AS13" i="1"/>
  <c r="AG13" i="1"/>
  <c r="BG13" i="1"/>
  <c r="AL13" i="1"/>
  <c r="BH13" i="1"/>
  <c r="CU13" i="1"/>
  <c r="BO13" i="1"/>
  <c r="BM13" i="1"/>
  <c r="CF13" i="1"/>
  <c r="DB13" i="1"/>
  <c r="CL13" i="1"/>
  <c r="AJ13" i="1"/>
  <c r="BP13" i="1"/>
  <c r="AO13" i="1"/>
  <c r="AD13" i="1"/>
  <c r="AU13" i="1"/>
  <c r="BZ13" i="1"/>
  <c r="BX13" i="1"/>
  <c r="CO13" i="1"/>
  <c r="BU13" i="1"/>
  <c r="DC13" i="1"/>
  <c r="CV13" i="1"/>
  <c r="AC13" i="1"/>
  <c r="AT13" i="1"/>
  <c r="BR13" i="1"/>
  <c r="AP13" i="1"/>
  <c r="BC13" i="1"/>
  <c r="CJ13" i="1"/>
  <c r="BE13" i="1"/>
  <c r="BT13" i="1"/>
  <c r="CG13" i="1"/>
  <c r="CW13" i="1"/>
  <c r="CH13" i="1"/>
  <c r="CX13" i="1"/>
  <c r="DH13" i="1"/>
  <c r="DG13" i="1"/>
  <c r="BY13" i="1"/>
  <c r="CP13" i="1"/>
  <c r="CZ13" i="1"/>
  <c r="AM4" i="1"/>
  <c r="AK14" i="1"/>
  <c r="AK9" i="1"/>
  <c r="AK12" i="1"/>
  <c r="AK6" i="1"/>
  <c r="AL5" i="1"/>
  <c r="AK8" i="1"/>
  <c r="AM5" i="1"/>
  <c r="AK10" i="1"/>
  <c r="DH11" i="1"/>
  <c r="DD11" i="1"/>
  <c r="CZ11" i="1"/>
  <c r="CV11" i="1"/>
  <c r="DC11" i="1"/>
  <c r="CX11" i="1"/>
  <c r="CR11" i="1"/>
  <c r="CN11" i="1"/>
  <c r="CJ11" i="1"/>
  <c r="CE11" i="1"/>
  <c r="CA11" i="1"/>
  <c r="BW11" i="1"/>
  <c r="BS11" i="1"/>
  <c r="DG11" i="1"/>
  <c r="DB11" i="1"/>
  <c r="CW11" i="1"/>
  <c r="CQ11" i="1"/>
  <c r="CM11" i="1"/>
  <c r="CI11" i="1"/>
  <c r="CD11" i="1"/>
  <c r="BZ11" i="1"/>
  <c r="BV11" i="1"/>
  <c r="BO11" i="1"/>
  <c r="BK11" i="1"/>
  <c r="BG11" i="1"/>
  <c r="DA11" i="1"/>
  <c r="CP11" i="1"/>
  <c r="CH11" i="1"/>
  <c r="CF11" i="1"/>
  <c r="BX11" i="1"/>
  <c r="BQ11" i="1"/>
  <c r="BL11" i="1"/>
  <c r="BF11" i="1"/>
  <c r="BA11" i="1"/>
  <c r="AW11" i="1"/>
  <c r="AS11" i="1"/>
  <c r="AN11" i="1"/>
  <c r="AJ11" i="1"/>
  <c r="AF11" i="1"/>
  <c r="BP11" i="1"/>
  <c r="BJ11" i="1"/>
  <c r="BE11" i="1"/>
  <c r="AZ11" i="1"/>
  <c r="AV11" i="1"/>
  <c r="AR11" i="1"/>
  <c r="AM11" i="1"/>
  <c r="AI11" i="1"/>
  <c r="AE11" i="1"/>
  <c r="CT11" i="1"/>
  <c r="BI11" i="1"/>
  <c r="AY11" i="1"/>
  <c r="AQ11" i="1"/>
  <c r="AP11" i="1"/>
  <c r="AH11" i="1"/>
  <c r="CK11" i="1"/>
  <c r="BY11" i="1"/>
  <c r="BM11" i="1"/>
  <c r="BB11" i="1"/>
  <c r="AT11" i="1"/>
  <c r="AO11" i="1"/>
  <c r="AC11" i="1"/>
  <c r="CY11" i="1"/>
  <c r="CO11" i="1"/>
  <c r="CG11" i="1"/>
  <c r="CC11" i="1"/>
  <c r="BU11" i="1"/>
  <c r="BD11" i="1"/>
  <c r="CB11" i="1"/>
  <c r="AU11" i="1"/>
  <c r="AK11" i="1"/>
  <c r="DF11" i="1"/>
  <c r="CU11" i="1"/>
  <c r="CL11" i="1"/>
  <c r="BT11" i="1"/>
  <c r="BN11" i="1"/>
  <c r="BC11" i="1"/>
  <c r="AL11" i="1"/>
  <c r="AD11" i="1"/>
  <c r="DE11" i="1"/>
  <c r="CS11" i="1"/>
  <c r="BR11" i="1"/>
  <c r="BH11" i="1"/>
  <c r="AX11" i="1"/>
  <c r="AG11" i="1"/>
  <c r="AJ12" i="1"/>
  <c r="AJ10" i="1"/>
  <c r="AJ8" i="1"/>
  <c r="AJ14" i="1"/>
  <c r="AJ9" i="1"/>
  <c r="Y11" i="1"/>
  <c r="O11" i="1"/>
  <c r="P11" i="1"/>
  <c r="J11" i="1"/>
  <c r="Q11" i="1"/>
  <c r="V11" i="1"/>
  <c r="W11" i="1"/>
  <c r="X11" i="1"/>
  <c r="U11" i="1"/>
  <c r="AA11" i="1"/>
  <c r="T11" i="1"/>
  <c r="I11" i="1"/>
  <c r="R11" i="1"/>
  <c r="Z11" i="1"/>
  <c r="AB11" i="1"/>
  <c r="S11" i="1"/>
  <c r="A14" i="5"/>
  <c r="AM14" i="1" l="1"/>
  <c r="AM6" i="1"/>
  <c r="AM8" i="1"/>
  <c r="AN5" i="1"/>
  <c r="AM12" i="1"/>
  <c r="AO5" i="1"/>
  <c r="AO4" i="1"/>
  <c r="AQ4" i="1" s="1"/>
  <c r="AQ2" i="1" s="1"/>
  <c r="AM10" i="1"/>
  <c r="AM9" i="1"/>
  <c r="AL8" i="1"/>
  <c r="AL14" i="1"/>
  <c r="AL12" i="1"/>
  <c r="AL9" i="1"/>
  <c r="AL10" i="1"/>
  <c r="A18" i="5"/>
  <c r="AN14" i="1" l="1"/>
  <c r="AN9" i="1"/>
  <c r="AN12" i="1"/>
  <c r="AN10" i="1"/>
  <c r="AN8" i="1"/>
  <c r="AQ5" i="1"/>
  <c r="AO14" i="1"/>
  <c r="AO9" i="1"/>
  <c r="AO12" i="1"/>
  <c r="AP5" i="1"/>
  <c r="AO8" i="1"/>
  <c r="AO6" i="1"/>
  <c r="AO10" i="1"/>
  <c r="A19" i="5"/>
  <c r="AP12" i="1" l="1"/>
  <c r="AP14" i="1"/>
  <c r="AP10" i="1"/>
  <c r="AP9" i="1"/>
  <c r="AP8" i="1"/>
  <c r="AS5" i="1"/>
  <c r="AQ6" i="1"/>
  <c r="AS4" i="1"/>
  <c r="AR5" i="1"/>
  <c r="AQ10" i="1"/>
  <c r="AQ14" i="1"/>
  <c r="AQ12" i="1"/>
  <c r="AQ8" i="1"/>
  <c r="AQ9" i="1"/>
  <c r="A20" i="5"/>
  <c r="D19" i="5" s="1"/>
  <c r="AR14" i="1" l="1"/>
  <c r="AR12" i="1"/>
  <c r="AR10" i="1"/>
  <c r="AR9" i="1"/>
  <c r="AR8" i="1"/>
  <c r="AS6" i="1"/>
  <c r="AT5" i="1"/>
  <c r="AU4" i="1"/>
  <c r="AU5" i="1"/>
  <c r="AS14" i="1"/>
  <c r="AS10" i="1"/>
  <c r="AS12" i="1"/>
  <c r="AS8" i="1"/>
  <c r="AS9" i="1"/>
  <c r="B14" i="5"/>
  <c r="C14" i="5"/>
  <c r="D14" i="5"/>
  <c r="C19" i="5"/>
  <c r="B19" i="5"/>
  <c r="B20" i="5"/>
  <c r="C20" i="5"/>
  <c r="D20" i="5"/>
  <c r="K18" i="5"/>
  <c r="M30" i="5"/>
  <c r="B25" i="5"/>
  <c r="C26" i="5"/>
  <c r="C39" i="5"/>
  <c r="B32" i="5"/>
  <c r="D39" i="5"/>
  <c r="B26" i="5" s="1"/>
  <c r="C9" i="5"/>
  <c r="B38" i="5"/>
  <c r="C4" i="5"/>
  <c r="B37" i="5"/>
  <c r="D9" i="5"/>
  <c r="D31" i="5"/>
  <c r="M8" i="5"/>
  <c r="D37" i="5"/>
  <c r="L3" i="5"/>
  <c r="M18" i="5"/>
  <c r="L8" i="5"/>
  <c r="C38" i="5"/>
  <c r="K8" i="5"/>
  <c r="C31" i="5"/>
  <c r="M24" i="5"/>
  <c r="L18" i="5"/>
  <c r="B31" i="5"/>
  <c r="C37" i="5"/>
  <c r="K3" i="5"/>
  <c r="B9" i="5"/>
  <c r="M3" i="5"/>
  <c r="D38" i="5"/>
  <c r="D32" i="5"/>
  <c r="B39" i="5"/>
  <c r="C25" i="5"/>
  <c r="D26" i="5"/>
  <c r="D4" i="5"/>
  <c r="B4" i="5"/>
  <c r="D25" i="5"/>
  <c r="M36" i="5"/>
  <c r="C32" i="5"/>
  <c r="L13" i="5"/>
  <c r="M13" i="5"/>
  <c r="M7" i="1"/>
  <c r="K7" i="1"/>
  <c r="K13" i="5"/>
  <c r="DH7" i="1" l="1"/>
  <c r="DD7" i="1"/>
  <c r="CZ7" i="1"/>
  <c r="CV7" i="1"/>
  <c r="DC7" i="1"/>
  <c r="CX7" i="1"/>
  <c r="CT7" i="1"/>
  <c r="CP7" i="1"/>
  <c r="CL7" i="1"/>
  <c r="CH7" i="1"/>
  <c r="DG7" i="1"/>
  <c r="DB7" i="1"/>
  <c r="CW7" i="1"/>
  <c r="CS7" i="1"/>
  <c r="CO7" i="1"/>
  <c r="CK7" i="1"/>
  <c r="CG7" i="1"/>
  <c r="CF7" i="1"/>
  <c r="CB7" i="1"/>
  <c r="BX7" i="1"/>
  <c r="BT7" i="1"/>
  <c r="BQ7" i="1"/>
  <c r="BM7" i="1"/>
  <c r="BI7" i="1"/>
  <c r="BE7" i="1"/>
  <c r="BP7" i="1"/>
  <c r="DF7" i="1"/>
  <c r="CU7" i="1"/>
  <c r="CN7" i="1"/>
  <c r="CD7" i="1"/>
  <c r="BY7" i="1"/>
  <c r="BS7" i="1"/>
  <c r="BO7" i="1"/>
  <c r="BJ7" i="1"/>
  <c r="BC7" i="1"/>
  <c r="AY7" i="1"/>
  <c r="AU7" i="1"/>
  <c r="AQ7" i="1"/>
  <c r="AP7" i="1"/>
  <c r="AL7" i="1"/>
  <c r="AH7" i="1"/>
  <c r="AD7" i="1"/>
  <c r="BN7" i="1"/>
  <c r="BH7" i="1"/>
  <c r="AX7" i="1"/>
  <c r="AT7" i="1"/>
  <c r="AO7" i="1"/>
  <c r="AK7" i="1"/>
  <c r="AG7" i="1"/>
  <c r="AC7" i="1"/>
  <c r="CR7" i="1"/>
  <c r="CA7" i="1"/>
  <c r="BL7" i="1"/>
  <c r="AW7" i="1"/>
  <c r="AN7" i="1"/>
  <c r="AF7" i="1"/>
  <c r="CY7" i="1"/>
  <c r="CI7" i="1"/>
  <c r="BZ7" i="1"/>
  <c r="BK7" i="1"/>
  <c r="AV7" i="1"/>
  <c r="AI7" i="1"/>
  <c r="DE7" i="1"/>
  <c r="CM7" i="1"/>
  <c r="CC7" i="1"/>
  <c r="BW7" i="1"/>
  <c r="BB7" i="1"/>
  <c r="AZ7" i="1"/>
  <c r="DA7" i="1"/>
  <c r="CJ7" i="1"/>
  <c r="BV7" i="1"/>
  <c r="BR7" i="1"/>
  <c r="BG7" i="1"/>
  <c r="BA7" i="1"/>
  <c r="AS7" i="1"/>
  <c r="AJ7" i="1"/>
  <c r="CQ7" i="1"/>
  <c r="CE7" i="1"/>
  <c r="BU7" i="1"/>
  <c r="BF7" i="1"/>
  <c r="BD7" i="1"/>
  <c r="AR7" i="1"/>
  <c r="AM7" i="1"/>
  <c r="AE7" i="1"/>
  <c r="AT14" i="1"/>
  <c r="AT10" i="1"/>
  <c r="AT12" i="1"/>
  <c r="AT8" i="1"/>
  <c r="AT9" i="1"/>
  <c r="AU10" i="1"/>
  <c r="AW4" i="1"/>
  <c r="AV5" i="1"/>
  <c r="AU14" i="1"/>
  <c r="AW5" i="1"/>
  <c r="AU6" i="1"/>
  <c r="AU12" i="1"/>
  <c r="AU8" i="1"/>
  <c r="AU9" i="1"/>
  <c r="Q7" i="1"/>
  <c r="U7" i="1"/>
  <c r="Y7" i="1"/>
  <c r="R7" i="1"/>
  <c r="V7" i="1"/>
  <c r="Z7" i="1"/>
  <c r="O7" i="1"/>
  <c r="S7" i="1"/>
  <c r="W7" i="1"/>
  <c r="AA7" i="1"/>
  <c r="P7" i="1"/>
  <c r="T7" i="1"/>
  <c r="X7" i="1"/>
  <c r="AB7" i="1"/>
  <c r="J13" i="5"/>
  <c r="I13" i="5"/>
  <c r="J8" i="5"/>
  <c r="I8" i="5"/>
  <c r="J3" i="5"/>
  <c r="I3" i="5"/>
  <c r="I7" i="1"/>
  <c r="I18" i="5"/>
  <c r="J18" i="5"/>
  <c r="AX5" i="1" l="1"/>
  <c r="AW6" i="1"/>
  <c r="AW14" i="1"/>
  <c r="AY4" i="1"/>
  <c r="AW12" i="1"/>
  <c r="AY5" i="1"/>
  <c r="AW10" i="1"/>
  <c r="AW9" i="1"/>
  <c r="AW8" i="1"/>
  <c r="AV12" i="1"/>
  <c r="AV10" i="1"/>
  <c r="AV14" i="1"/>
  <c r="AV9" i="1"/>
  <c r="AV8" i="1"/>
  <c r="J7" i="1"/>
  <c r="BA5" i="1" l="1"/>
  <c r="AY9" i="1"/>
  <c r="BA4" i="1"/>
  <c r="AZ5" i="1"/>
  <c r="AY12" i="1"/>
  <c r="AY14" i="1"/>
  <c r="AY6" i="1"/>
  <c r="AY8" i="1"/>
  <c r="AY10" i="1"/>
  <c r="AX10" i="1"/>
  <c r="AX8" i="1"/>
  <c r="AX14" i="1"/>
  <c r="AX9" i="1"/>
  <c r="AX12" i="1"/>
  <c r="AZ9" i="1" l="1"/>
  <c r="AZ8" i="1"/>
  <c r="AZ14" i="1"/>
  <c r="AZ12" i="1"/>
  <c r="AZ10" i="1"/>
  <c r="BA12" i="1"/>
  <c r="BB5" i="1"/>
  <c r="BA6" i="1"/>
  <c r="BA10" i="1"/>
  <c r="BC5" i="1"/>
  <c r="BC4" i="1"/>
  <c r="BE4" i="1" s="1"/>
  <c r="BE2" i="1" s="1"/>
  <c r="BA8" i="1"/>
  <c r="BA14" i="1"/>
  <c r="BA9" i="1"/>
  <c r="BB8" i="1" l="1"/>
  <c r="BB14" i="1"/>
  <c r="BB9" i="1"/>
  <c r="BB12" i="1"/>
  <c r="BB10" i="1"/>
  <c r="BE5" i="1"/>
  <c r="BC9" i="1"/>
  <c r="BC8" i="1"/>
  <c r="BD5" i="1"/>
  <c r="BC14" i="1"/>
  <c r="BC12" i="1"/>
  <c r="BC10" i="1"/>
  <c r="BC6" i="1"/>
  <c r="BE6" i="1" l="1"/>
  <c r="BF5" i="1"/>
  <c r="BG4" i="1"/>
  <c r="BG5" i="1"/>
  <c r="BE12" i="1"/>
  <c r="BE14" i="1"/>
  <c r="BE10" i="1"/>
  <c r="BE8" i="1"/>
  <c r="BE9" i="1"/>
  <c r="BD9" i="1"/>
  <c r="BD8" i="1"/>
  <c r="BD14" i="1"/>
  <c r="BD12" i="1"/>
  <c r="BD10" i="1"/>
  <c r="BF10" i="1" l="1"/>
  <c r="BF12" i="1"/>
  <c r="BF14" i="1"/>
  <c r="BF9" i="1"/>
  <c r="BF8" i="1"/>
  <c r="BG10" i="1"/>
  <c r="BH5" i="1"/>
  <c r="BI5" i="1"/>
  <c r="BG12" i="1"/>
  <c r="BG14" i="1"/>
  <c r="BG6" i="1"/>
  <c r="BI4" i="1"/>
  <c r="BG9" i="1"/>
  <c r="BG8" i="1"/>
  <c r="BH14" i="1" l="1"/>
  <c r="BH12" i="1"/>
  <c r="BH10" i="1"/>
  <c r="BH8" i="1"/>
  <c r="BH9" i="1"/>
  <c r="BI12" i="1"/>
  <c r="BI10" i="1"/>
  <c r="BJ5" i="1"/>
  <c r="BK5" i="1"/>
  <c r="BI6" i="1"/>
  <c r="BI14" i="1"/>
  <c r="BK4" i="1"/>
  <c r="BI8" i="1"/>
  <c r="BI9" i="1"/>
  <c r="BJ12" i="1" l="1"/>
  <c r="BJ10" i="1"/>
  <c r="BJ9" i="1"/>
  <c r="BJ8" i="1"/>
  <c r="BJ14" i="1"/>
  <c r="BK12" i="1"/>
  <c r="BM4" i="1"/>
  <c r="BK10" i="1"/>
  <c r="BM5" i="1"/>
  <c r="BK8" i="1"/>
  <c r="BK9" i="1"/>
  <c r="BK14" i="1"/>
  <c r="BK6" i="1"/>
  <c r="BL5" i="1"/>
  <c r="BL10" i="1" l="1"/>
  <c r="BL8" i="1"/>
  <c r="BL14" i="1"/>
  <c r="BL9" i="1"/>
  <c r="BL12" i="1"/>
  <c r="BO5" i="1"/>
  <c r="BM14" i="1"/>
  <c r="BO4" i="1"/>
  <c r="BM10" i="1"/>
  <c r="BM9" i="1"/>
  <c r="BM12" i="1"/>
  <c r="BM6" i="1"/>
  <c r="BN5" i="1"/>
  <c r="BM8" i="1"/>
  <c r="BO6" i="1" l="1"/>
  <c r="BO10" i="1"/>
  <c r="BQ5" i="1"/>
  <c r="BP5" i="1"/>
  <c r="BO8" i="1"/>
  <c r="BO14" i="1"/>
  <c r="BO9" i="1"/>
  <c r="BO12" i="1"/>
  <c r="BQ4" i="1"/>
  <c r="BS4" i="1" s="1"/>
  <c r="BS2" i="1" s="1"/>
  <c r="BN10" i="1"/>
  <c r="BN9" i="1"/>
  <c r="BN8" i="1"/>
  <c r="BN14" i="1"/>
  <c r="BN12" i="1"/>
  <c r="BS5" i="1" l="1"/>
  <c r="BQ12" i="1"/>
  <c r="BQ8" i="1"/>
  <c r="BQ6" i="1"/>
  <c r="BQ9" i="1"/>
  <c r="BQ14" i="1"/>
  <c r="BR5" i="1"/>
  <c r="BQ10" i="1"/>
  <c r="BP14" i="1"/>
  <c r="BP9" i="1"/>
  <c r="BP12" i="1"/>
  <c r="BP10" i="1"/>
  <c r="BP8" i="1"/>
  <c r="BR10" i="1" l="1"/>
  <c r="BR12" i="1"/>
  <c r="BR9" i="1"/>
  <c r="BR8" i="1"/>
  <c r="BR14" i="1"/>
  <c r="BS6" i="1"/>
  <c r="BU4" i="1"/>
  <c r="BU5" i="1"/>
  <c r="BT5" i="1"/>
  <c r="BS10" i="1"/>
  <c r="BS12" i="1"/>
  <c r="BS14" i="1"/>
  <c r="BS8" i="1"/>
  <c r="BS9" i="1"/>
  <c r="BT10" i="1" l="1"/>
  <c r="BT14" i="1"/>
  <c r="BT12" i="1"/>
  <c r="BT8" i="1"/>
  <c r="BT9" i="1"/>
  <c r="BV5" i="1"/>
  <c r="BU10" i="1"/>
  <c r="BW4" i="1"/>
  <c r="BW5" i="1"/>
  <c r="BU12" i="1"/>
  <c r="BU14" i="1"/>
  <c r="BU6" i="1"/>
  <c r="BU8" i="1"/>
  <c r="BU9" i="1"/>
  <c r="BV12" i="1" l="1"/>
  <c r="BV10" i="1"/>
  <c r="BV14" i="1"/>
  <c r="BV8" i="1"/>
  <c r="BV9" i="1"/>
  <c r="BY5" i="1"/>
  <c r="BW10" i="1"/>
  <c r="BW14" i="1"/>
  <c r="BW6" i="1"/>
  <c r="BX5" i="1"/>
  <c r="BY4" i="1"/>
  <c r="BW12" i="1"/>
  <c r="BW9" i="1"/>
  <c r="BW8" i="1"/>
  <c r="BX12" i="1" l="1"/>
  <c r="BX10" i="1"/>
  <c r="BX9" i="1"/>
  <c r="BX8" i="1"/>
  <c r="BX14" i="1"/>
  <c r="BY14" i="1"/>
  <c r="BY6" i="1"/>
  <c r="CA4" i="1"/>
  <c r="BY12" i="1"/>
  <c r="BY10" i="1"/>
  <c r="BY9" i="1"/>
  <c r="BZ5" i="1"/>
  <c r="BY8" i="1"/>
  <c r="CA5" i="1"/>
  <c r="BZ8" i="1" l="1"/>
  <c r="BZ14" i="1"/>
  <c r="BZ9" i="1"/>
  <c r="BZ12" i="1"/>
  <c r="BZ10" i="1"/>
  <c r="CA6" i="1"/>
  <c r="CA9" i="1"/>
  <c r="CA12" i="1"/>
  <c r="CC5" i="1"/>
  <c r="CB5" i="1"/>
  <c r="CC4" i="1"/>
  <c r="CA14" i="1"/>
  <c r="CA10" i="1"/>
  <c r="CA8" i="1"/>
  <c r="CB12" i="1" l="1"/>
  <c r="CB10" i="1"/>
  <c r="CB9" i="1"/>
  <c r="CB8" i="1"/>
  <c r="CB14" i="1"/>
  <c r="CC14" i="1"/>
  <c r="CC6" i="1"/>
  <c r="CC12" i="1"/>
  <c r="CD5" i="1"/>
  <c r="CC10" i="1"/>
  <c r="CE4" i="1"/>
  <c r="CG4" i="1" s="1"/>
  <c r="CG2" i="1" s="1"/>
  <c r="CC9" i="1"/>
  <c r="CC8" i="1"/>
  <c r="CE5" i="1"/>
  <c r="CD12" i="1" l="1"/>
  <c r="CD10" i="1"/>
  <c r="CD8" i="1"/>
  <c r="CD14" i="1"/>
  <c r="CD9" i="1"/>
  <c r="CG5" i="1"/>
  <c r="CE9" i="1"/>
  <c r="CE14" i="1"/>
  <c r="CF5" i="1"/>
  <c r="CE10" i="1"/>
  <c r="CE12" i="1"/>
  <c r="CE8" i="1"/>
  <c r="CE6" i="1"/>
  <c r="CG6" i="1" l="1"/>
  <c r="CH5" i="1"/>
  <c r="CI4" i="1"/>
  <c r="CI5" i="1"/>
  <c r="CG10" i="1"/>
  <c r="CG14" i="1"/>
  <c r="CG12" i="1"/>
  <c r="CG9" i="1"/>
  <c r="CG8" i="1"/>
  <c r="CF9" i="1"/>
  <c r="CF8" i="1"/>
  <c r="CF10" i="1"/>
  <c r="CF14" i="1"/>
  <c r="CF12" i="1"/>
  <c r="CH14" i="1" l="1"/>
  <c r="CH12" i="1"/>
  <c r="CH10" i="1"/>
  <c r="CH8" i="1"/>
  <c r="CH9" i="1"/>
  <c r="CI14" i="1"/>
  <c r="CI6" i="1"/>
  <c r="CI12" i="1"/>
  <c r="CK4" i="1"/>
  <c r="CK5" i="1"/>
  <c r="CI10" i="1"/>
  <c r="CJ5" i="1"/>
  <c r="CI9" i="1"/>
  <c r="CI8" i="1"/>
  <c r="CJ14" i="1" l="1"/>
  <c r="CJ12" i="1"/>
  <c r="CJ10" i="1"/>
  <c r="CJ9" i="1"/>
  <c r="CJ8" i="1"/>
  <c r="CL5" i="1"/>
  <c r="CK10" i="1"/>
  <c r="CK14" i="1"/>
  <c r="CM5" i="1"/>
  <c r="CK6" i="1"/>
  <c r="CK12" i="1"/>
  <c r="CM4" i="1"/>
  <c r="CK8" i="1"/>
  <c r="CK9" i="1"/>
  <c r="CL10" i="1" l="1"/>
  <c r="CL9" i="1"/>
  <c r="CL8" i="1"/>
  <c r="CL14" i="1"/>
  <c r="CL12" i="1"/>
  <c r="CM12" i="1"/>
  <c r="CO4" i="1"/>
  <c r="CM10" i="1"/>
  <c r="CO5" i="1"/>
  <c r="CM8" i="1"/>
  <c r="CM9" i="1"/>
  <c r="CM14" i="1"/>
  <c r="CM6" i="1"/>
  <c r="CN5" i="1"/>
  <c r="CN10" i="1" l="1"/>
  <c r="CN8" i="1"/>
  <c r="CN14" i="1"/>
  <c r="CN9" i="1"/>
  <c r="CN12" i="1"/>
  <c r="CQ5" i="1"/>
  <c r="CP5" i="1"/>
  <c r="CQ4" i="1"/>
  <c r="CO10" i="1"/>
  <c r="CO14" i="1"/>
  <c r="CO12" i="1"/>
  <c r="CO6" i="1"/>
  <c r="CO9" i="1"/>
  <c r="CO8" i="1"/>
  <c r="CP9" i="1" l="1"/>
  <c r="CP8" i="1"/>
  <c r="CP14" i="1"/>
  <c r="CP12" i="1"/>
  <c r="CP10" i="1"/>
  <c r="CQ8" i="1"/>
  <c r="CS5" i="1"/>
  <c r="CQ14" i="1"/>
  <c r="CQ9" i="1"/>
  <c r="CQ6" i="1"/>
  <c r="CQ12" i="1"/>
  <c r="CR5" i="1"/>
  <c r="CQ10" i="1"/>
  <c r="CS4" i="1"/>
  <c r="CU4" i="1" s="1"/>
  <c r="CU2" i="1" s="1"/>
  <c r="CU5" i="1" l="1"/>
  <c r="CS12" i="1"/>
  <c r="CS8" i="1"/>
  <c r="CS6" i="1"/>
  <c r="CS9" i="1"/>
  <c r="CS14" i="1"/>
  <c r="CS10" i="1"/>
  <c r="CT5" i="1"/>
  <c r="CR14" i="1"/>
  <c r="CR9" i="1"/>
  <c r="CR12" i="1"/>
  <c r="CR10" i="1"/>
  <c r="CR8" i="1"/>
  <c r="CT14" i="1" l="1"/>
  <c r="CT9" i="1"/>
  <c r="CT12" i="1"/>
  <c r="CT10" i="1"/>
  <c r="CT8" i="1"/>
  <c r="CV5" i="1"/>
  <c r="CW5" i="1"/>
  <c r="CW4" i="1"/>
  <c r="CU6" i="1"/>
  <c r="CU12" i="1"/>
  <c r="CU10" i="1"/>
  <c r="CU14" i="1"/>
  <c r="CU9" i="1"/>
  <c r="CU8" i="1"/>
  <c r="CX5" i="1" l="1"/>
  <c r="CY4" i="1"/>
  <c r="CY5" i="1"/>
  <c r="CW6" i="1"/>
  <c r="CW12" i="1"/>
  <c r="CW14" i="1"/>
  <c r="CW10" i="1"/>
  <c r="CW9" i="1"/>
  <c r="CW8" i="1"/>
  <c r="CV10" i="1"/>
  <c r="CV14" i="1"/>
  <c r="CV12" i="1"/>
  <c r="CV8" i="1"/>
  <c r="CV9" i="1"/>
  <c r="CY10" i="1" l="1"/>
  <c r="DA4" i="1"/>
  <c r="CY6" i="1"/>
  <c r="CY12" i="1"/>
  <c r="CY14" i="1"/>
  <c r="DA5" i="1"/>
  <c r="CZ5" i="1"/>
  <c r="CY9" i="1"/>
  <c r="CY8" i="1"/>
  <c r="CX10" i="1"/>
  <c r="CX14" i="1"/>
  <c r="CX12" i="1"/>
  <c r="CX8" i="1"/>
  <c r="CX9" i="1"/>
  <c r="CZ10" i="1" l="1"/>
  <c r="CZ12" i="1"/>
  <c r="CZ14" i="1"/>
  <c r="CZ8" i="1"/>
  <c r="CZ9" i="1"/>
  <c r="DA12" i="1"/>
  <c r="DC4" i="1"/>
  <c r="DA10" i="1"/>
  <c r="DB5" i="1"/>
  <c r="DA6" i="1"/>
  <c r="DA14" i="1"/>
  <c r="DC5" i="1"/>
  <c r="DA8" i="1"/>
  <c r="DA9" i="1"/>
  <c r="DC12" i="1" l="1"/>
  <c r="DC6" i="1"/>
  <c r="DC10" i="1"/>
  <c r="DE5" i="1"/>
  <c r="DC9" i="1"/>
  <c r="DD5" i="1"/>
  <c r="DC14" i="1"/>
  <c r="DC8" i="1"/>
  <c r="DE4" i="1"/>
  <c r="DB14" i="1"/>
  <c r="DB12" i="1"/>
  <c r="DB10" i="1"/>
  <c r="DB9" i="1"/>
  <c r="DB8" i="1"/>
  <c r="DD9" i="1" l="1"/>
  <c r="DD14" i="1"/>
  <c r="DD8" i="1"/>
  <c r="DD12" i="1"/>
  <c r="DD10" i="1"/>
  <c r="DE9" i="1"/>
  <c r="DG4" i="1"/>
  <c r="DE10" i="1"/>
  <c r="DE6" i="1"/>
  <c r="DE14" i="1"/>
  <c r="DG5" i="1"/>
  <c r="DF5" i="1"/>
  <c r="DE12" i="1"/>
  <c r="DE8" i="1"/>
  <c r="DF10" i="1" l="1"/>
  <c r="DF9" i="1"/>
  <c r="DF14" i="1"/>
  <c r="DF12" i="1"/>
  <c r="DF8" i="1"/>
  <c r="DG14" i="1"/>
  <c r="DG9" i="1"/>
  <c r="DG12" i="1"/>
  <c r="DG6" i="1"/>
  <c r="DG10" i="1"/>
  <c r="DG8" i="1"/>
  <c r="DH5" i="1"/>
  <c r="DH12" i="1" l="1"/>
  <c r="DH8" i="1"/>
  <c r="DH10" i="1"/>
  <c r="DH9" i="1"/>
  <c r="DH14" i="1"/>
</calcChain>
</file>

<file path=xl/sharedStrings.xml><?xml version="1.0" encoding="utf-8"?>
<sst xmlns="http://schemas.openxmlformats.org/spreadsheetml/2006/main" count="277" uniqueCount="92">
  <si>
    <t>WBS</t>
  </si>
  <si>
    <t>CLIENTE</t>
  </si>
  <si>
    <t>OP</t>
  </si>
  <si>
    <t>TASK</t>
  </si>
  <si>
    <t>SQUADRA</t>
  </si>
  <si>
    <t>INIZIALI
CS</t>
  </si>
  <si>
    <t>Data Fine Lav.
Prevista</t>
  </si>
  <si>
    <t>Durata
Prevista gg</t>
  </si>
  <si>
    <t>Data Attuale
Fine Lavori</t>
  </si>
  <si>
    <t>Sosp.</t>
  </si>
  <si>
    <t>COD.SITO</t>
  </si>
  <si>
    <t>NOME SITO</t>
  </si>
  <si>
    <t>SIRTI</t>
  </si>
  <si>
    <t>W3</t>
  </si>
  <si>
    <t>Radiante</t>
  </si>
  <si>
    <t>DW</t>
  </si>
  <si>
    <t>Elettrico Fase 1</t>
  </si>
  <si>
    <t>Elettrico</t>
  </si>
  <si>
    <t>LE</t>
  </si>
  <si>
    <t>Radiante Fase 1</t>
  </si>
  <si>
    <t/>
  </si>
  <si>
    <t>OPERATORE</t>
  </si>
  <si>
    <t>STATO</t>
  </si>
  <si>
    <t>IL</t>
  </si>
  <si>
    <t>TELEBIT</t>
  </si>
  <si>
    <t>AS</t>
  </si>
  <si>
    <t>AS Assegnato</t>
  </si>
  <si>
    <t>TIM</t>
  </si>
  <si>
    <t>ERICSSON</t>
  </si>
  <si>
    <t>IL In lavorazione</t>
  </si>
  <si>
    <t>VOD</t>
  </si>
  <si>
    <t>ZTE</t>
  </si>
  <si>
    <t>SO</t>
  </si>
  <si>
    <t>FL</t>
  </si>
  <si>
    <t>FL Fine Lavori</t>
  </si>
  <si>
    <t>SIELTE</t>
  </si>
  <si>
    <t>SITE</t>
  </si>
  <si>
    <t>VALTELLINA</t>
  </si>
  <si>
    <t>Civile</t>
  </si>
  <si>
    <t>BM</t>
  </si>
  <si>
    <t>LM</t>
  </si>
  <si>
    <t>PB</t>
  </si>
  <si>
    <t>TA</t>
  </si>
  <si>
    <t>DB</t>
  </si>
  <si>
    <t>KD</t>
  </si>
  <si>
    <t>LK</t>
  </si>
  <si>
    <t>~</t>
  </si>
  <si>
    <t>Capodanno</t>
  </si>
  <si>
    <t>Epifania</t>
  </si>
  <si>
    <t>PV304</t>
  </si>
  <si>
    <t>Civile Fase 1</t>
  </si>
  <si>
    <t>Lunedì di Pasqua</t>
  </si>
  <si>
    <t>Liberazione</t>
  </si>
  <si>
    <t>Lavoro</t>
  </si>
  <si>
    <t>Repubblica</t>
  </si>
  <si>
    <t>Ferragosto</t>
  </si>
  <si>
    <t>Tutti i santi</t>
  </si>
  <si>
    <t>Immacolata</t>
  </si>
  <si>
    <t>Natale</t>
  </si>
  <si>
    <t>Santo Stefano</t>
  </si>
  <si>
    <t>Data
Inizio Lav.</t>
  </si>
  <si>
    <t>?</t>
  </si>
  <si>
    <t>PIGANI GABRIELE</t>
  </si>
  <si>
    <t>GG/MM/AA</t>
  </si>
  <si>
    <t>※ Inserire nel campo data il formato corretto "dd/mm/yy".</t>
  </si>
  <si>
    <t>%
Compl.</t>
  </si>
  <si>
    <t>*Supporta  più di 20 Squadre, Ogni squadra può essere composta da 50 Componenti</t>
  </si>
  <si>
    <t>AFFORI</t>
  </si>
  <si>
    <t>SOSospeso</t>
  </si>
  <si>
    <t>LC303</t>
  </si>
  <si>
    <t>PARADISO</t>
  </si>
  <si>
    <t>BG028</t>
  </si>
  <si>
    <t>PONTE SAN PIETRO</t>
  </si>
  <si>
    <t>CLIENT</t>
  </si>
  <si>
    <t>TEAM</t>
  </si>
  <si>
    <t>Start Date</t>
  </si>
  <si>
    <t>Initial
Owner</t>
  </si>
  <si>
    <t>Estimated
Duration</t>
  </si>
  <si>
    <t>Estimated Finish Date</t>
  </si>
  <si>
    <t>Actual Finish Date</t>
  </si>
  <si>
    <t>Project Start Date:</t>
  </si>
  <si>
    <t>Project Lead</t>
  </si>
  <si>
    <t xml:space="preserve">Display Week </t>
  </si>
  <si>
    <t>%
Done</t>
  </si>
  <si>
    <t>Holiday</t>
  </si>
  <si>
    <t>Adjusted work day</t>
  </si>
  <si>
    <t>Holiday &amp; Adjusted work day</t>
  </si>
  <si>
    <t>Holiday name</t>
  </si>
  <si>
    <t>Reason</t>
  </si>
  <si>
    <t>Team Member Setting</t>
  </si>
  <si>
    <t>Delay</t>
  </si>
  <si>
    <t>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</si>
</sst>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m/d/yyyy\ \(dddd\)"/>
    <numFmt numFmtId="165" formatCode="[$-410]mmmm\-yy;@"/>
    <numFmt numFmtId="166" formatCode="m/d/yy;@"/>
    <numFmt numFmtId="167" formatCode="General\ &quot;D&quot;"/>
    <numFmt numFmtId="168" formatCode="d"/>
    <numFmt numFmtId="169" formatCode="[$-404]aaaa;@"/>
    <numFmt numFmtId="170" formatCode="dd/mm/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0"/>
      <color theme="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u/>
      <sz val="12"/>
      <color theme="1"/>
      <name val="微軟正黑體"/>
      <family val="2"/>
      <charset val="136"/>
    </font>
    <font>
      <b/>
      <sz val="10"/>
      <color rgb="FFC00000"/>
      <name val="微軟正黑體"/>
      <family val="2"/>
      <charset val="136"/>
    </font>
    <font>
      <b/>
      <i/>
      <sz val="10"/>
      <color rgb="FFC00000"/>
      <name val="微軟正黑體"/>
      <family val="2"/>
      <charset val="136"/>
    </font>
    <font>
      <b/>
      <sz val="12"/>
      <color theme="7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0"/>
      <color rgb="FFC00000"/>
      <name val="微軟正黑體"/>
      <family val="2"/>
      <charset val="136"/>
    </font>
    <font>
      <sz val="10"/>
      <color rgb="FF0070C0"/>
      <name val="微軟正黑體"/>
      <family val="2"/>
      <charset val="136"/>
    </font>
    <font>
      <b/>
      <sz val="10"/>
      <color theme="1"/>
      <name val="Microsoft JhengHei"/>
      <family val="2"/>
    </font>
    <font>
      <sz val="10"/>
      <color theme="1"/>
      <name val="Microsoft JhengHei"/>
      <family val="2"/>
    </font>
    <font>
      <sz val="11"/>
      <color theme="1"/>
      <name val="Microsoft JhengHei"/>
      <family val="2"/>
    </font>
    <font>
      <b/>
      <sz val="10"/>
      <color theme="0"/>
      <name val="Microsoft JhengHei"/>
      <family val="2"/>
    </font>
    <font>
      <sz val="10"/>
      <color theme="0"/>
      <name val="Microsoft JhengHei"/>
      <family val="2"/>
    </font>
    <font>
      <sz val="11"/>
      <name val="Microsoft JhengHei"/>
      <family val="2"/>
    </font>
    <font>
      <sz val="10"/>
      <name val="Microsoft JhengHei"/>
      <family val="2"/>
    </font>
    <font>
      <b/>
      <sz val="12"/>
      <name val="Microsoft JhengHei"/>
      <family val="2"/>
    </font>
    <font>
      <sz val="12"/>
      <name val="Microsoft JhengHei"/>
      <family val="2"/>
    </font>
    <font>
      <sz val="12"/>
      <color theme="1"/>
      <name val="Microsoft JhengHei"/>
      <family val="2"/>
    </font>
    <font>
      <b/>
      <sz val="10"/>
      <name val="Microsoft JhengHei"/>
      <family val="2"/>
    </font>
    <font>
      <b/>
      <sz val="11"/>
      <name val="Microsoft JhengHei"/>
      <family val="2"/>
    </font>
    <font>
      <b/>
      <sz val="8"/>
      <color theme="1"/>
      <name val="Microsoft JhengHei"/>
      <family val="2"/>
    </font>
    <font>
      <b/>
      <sz val="9"/>
      <color theme="1"/>
      <name val="Microsoft JhengHei"/>
      <family val="2"/>
    </font>
    <font>
      <b/>
      <sz val="6"/>
      <color theme="1"/>
      <name val="Microsoft JhengHei"/>
      <family val="2"/>
    </font>
    <font>
      <b/>
      <sz val="12"/>
      <color theme="1"/>
      <name val="Microsoft JhengHei"/>
      <family val="2"/>
    </font>
    <font>
      <sz val="9"/>
      <color theme="1"/>
      <name val="Microsoft JhengHei"/>
      <family val="2"/>
    </font>
    <font>
      <sz val="11"/>
      <color rgb="FF000000"/>
      <name val="Microsoft JhengHei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darkHorizontal">
        <fgColor theme="1"/>
        <bgColor theme="0" tint="-4.9989318521683403E-2"/>
      </patternFill>
    </fill>
    <fill>
      <patternFill patternType="lightDown">
        <fgColor theme="0" tint="-0.499984740745262"/>
        <bgColor theme="0" tint="-4.9989318521683403E-2"/>
      </patternFill>
    </fill>
    <fill>
      <patternFill patternType="darkGrid">
        <fgColor theme="1" tint="0.499984740745262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E0E0E0"/>
        <bgColor indexed="64"/>
      </patternFill>
    </fill>
  </fills>
  <borders count="48">
    <border>
      <left/>
      <right/>
      <top/>
      <bottom/>
      <diagonal/>
    </border>
    <border>
      <left/>
      <right style="thin">
        <color theme="1" tint="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1" tint="0.24994659260841701"/>
      </right>
      <top style="thin">
        <color theme="0" tint="-0.499984740745262"/>
      </top>
      <bottom/>
      <diagonal/>
    </border>
    <border>
      <left style="thin">
        <color theme="6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dotted">
        <color theme="0"/>
      </bottom>
      <diagonal/>
    </border>
    <border>
      <left style="thin">
        <color theme="6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 diagonalDown="1">
      <left/>
      <right/>
      <top/>
      <bottom style="thin">
        <color theme="1" tint="0.499984740745262"/>
      </bottom>
      <diagonal style="thin">
        <color theme="1" tint="0.499984740745262"/>
      </diagonal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3743705557422"/>
      </bottom>
      <diagonal/>
    </border>
    <border>
      <left style="dotted">
        <color theme="0" tint="-0.14996795556505021"/>
      </left>
      <right style="thin">
        <color theme="1" tint="0.499984740745262"/>
      </right>
      <top style="dotted">
        <color theme="0" tint="-0.14996795556505021"/>
      </top>
      <bottom style="dotted">
        <color theme="0" tint="-0.14993743705557422"/>
      </bottom>
      <diagonal/>
    </border>
    <border>
      <left style="thin">
        <color theme="1" tint="0.499984740745262"/>
      </left>
      <right style="dotted">
        <color theme="0" tint="-0.14996795556505021"/>
      </right>
      <top style="dotted">
        <color theme="0" tint="-0.14993743705557422"/>
      </top>
      <bottom style="dotted">
        <color theme="0" tint="-0.14993743705557422"/>
      </bottom>
      <diagonal/>
    </border>
    <border>
      <left style="dotted">
        <color theme="0" tint="-0.14996795556505021"/>
      </left>
      <right style="thin">
        <color theme="1" tint="0.499984740745262"/>
      </right>
      <top style="dotted">
        <color theme="0" tint="-0.14993743705557422"/>
      </top>
      <bottom style="dotted">
        <color theme="0" tint="-0.14993743705557422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3743705557422"/>
      </bottom>
      <diagonal/>
    </border>
    <border>
      <left/>
      <right style="dotted">
        <color theme="0" tint="-0.14996795556505021"/>
      </right>
      <top style="dotted">
        <color theme="0" tint="-0.14993743705557422"/>
      </top>
      <bottom style="dotted">
        <color theme="0" tint="-0.14993743705557422"/>
      </bottom>
      <diagonal/>
    </border>
    <border>
      <left style="dotted">
        <color theme="0" tint="-0.14996795556505021"/>
      </left>
      <right style="thin">
        <color theme="0" tint="-0.24994659260841701"/>
      </right>
      <top/>
      <bottom style="dotted">
        <color theme="0" tint="-0.14993743705557422"/>
      </bottom>
      <diagonal/>
    </border>
    <border>
      <left style="dotted">
        <color theme="0" tint="-0.14996795556505021"/>
      </left>
      <right style="thin">
        <color theme="0" tint="-0.24994659260841701"/>
      </right>
      <top style="dotted">
        <color theme="0" tint="-0.14993743705557422"/>
      </top>
      <bottom style="dotted">
        <color theme="0" tint="-0.14993743705557422"/>
      </bottom>
      <diagonal/>
    </border>
    <border>
      <left style="thin">
        <color theme="0" tint="-0.2499465926084170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3743705557422"/>
      </bottom>
      <diagonal/>
    </border>
    <border>
      <left style="dotted">
        <color theme="0" tint="-0.14996795556505021"/>
      </left>
      <right style="thin">
        <color theme="0" tint="-0.24994659260841701"/>
      </right>
      <top style="dotted">
        <color theme="0" tint="-0.14996795556505021"/>
      </top>
      <bottom style="dotted">
        <color theme="0" tint="-0.14993743705557422"/>
      </bottom>
      <diagonal/>
    </border>
    <border>
      <left style="thin">
        <color theme="0" tint="-0.24994659260841701"/>
      </left>
      <right style="dotted">
        <color theme="0" tint="-0.14996795556505021"/>
      </right>
      <top style="dotted">
        <color theme="0" tint="-0.14993743705557422"/>
      </top>
      <bottom style="dotted">
        <color theme="0" tint="-0.1499374370555742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dotted">
        <color theme="0" tint="-0.24994659260841701"/>
      </right>
      <top style="dotted">
        <color theme="0" tint="-0.1499679555650502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dotted">
        <color theme="0" tint="-0.14996795556505021"/>
      </top>
      <bottom style="dotted">
        <color theme="0" tint="-0.24994659260841701"/>
      </bottom>
      <diagonal/>
    </border>
    <border>
      <left style="thin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0" tint="-4.9989318521683403E-2"/>
      </bottom>
      <diagonal/>
    </border>
    <border>
      <left/>
      <right style="thin">
        <color theme="1" tint="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 tint="0.24994659260841701"/>
      </left>
      <right/>
      <top style="thin">
        <color theme="0" tint="-0.499984740745262"/>
      </top>
      <bottom style="dotted">
        <color theme="0" tint="-0.14996795556505021"/>
      </bottom>
      <diagonal/>
    </border>
    <border>
      <left/>
      <right style="thin">
        <color theme="1" tint="0.24994659260841701"/>
      </right>
      <top style="thin">
        <color theme="0" tint="-0.499984740745262"/>
      </top>
      <bottom style="dotted">
        <color theme="0" tint="-0.14996795556505021"/>
      </bottom>
      <diagonal/>
    </border>
    <border>
      <left style="thin">
        <color theme="1" tint="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24994659260841701"/>
      </right>
      <top/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7" borderId="0" xfId="0" applyFont="1" applyFill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3" fillId="8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10" borderId="18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vertical="center"/>
    </xf>
    <xf numFmtId="0" fontId="3" fillId="12" borderId="19" xfId="0" applyFont="1" applyFill="1" applyBorder="1" applyAlignment="1">
      <alignment vertical="center"/>
    </xf>
    <xf numFmtId="0" fontId="3" fillId="13" borderId="19" xfId="0" applyFont="1" applyFill="1" applyBorder="1" applyAlignment="1">
      <alignment vertical="center"/>
    </xf>
    <xf numFmtId="0" fontId="3" fillId="14" borderId="19" xfId="0" applyFont="1" applyFill="1" applyBorder="1" applyAlignment="1">
      <alignment vertical="center"/>
    </xf>
    <xf numFmtId="0" fontId="3" fillId="15" borderId="19" xfId="0" applyFont="1" applyFill="1" applyBorder="1" applyAlignment="1">
      <alignment vertical="center"/>
    </xf>
    <xf numFmtId="0" fontId="3" fillId="16" borderId="19" xfId="0" applyFont="1" applyFill="1" applyBorder="1" applyAlignment="1">
      <alignment vertical="center"/>
    </xf>
    <xf numFmtId="0" fontId="3" fillId="17" borderId="19" xfId="0" applyFont="1" applyFill="1" applyBorder="1" applyAlignment="1">
      <alignment vertical="center"/>
    </xf>
    <xf numFmtId="0" fontId="3" fillId="18" borderId="19" xfId="0" applyFont="1" applyFill="1" applyBorder="1" applyAlignment="1">
      <alignment vertical="center"/>
    </xf>
    <xf numFmtId="0" fontId="3" fillId="19" borderId="19" xfId="0" applyFont="1" applyFill="1" applyBorder="1" applyAlignment="1">
      <alignment vertical="center"/>
    </xf>
    <xf numFmtId="0" fontId="3" fillId="20" borderId="19" xfId="0" applyFont="1" applyFill="1" applyBorder="1" applyAlignment="1">
      <alignment vertical="center"/>
    </xf>
    <xf numFmtId="0" fontId="3" fillId="21" borderId="19" xfId="0" applyFont="1" applyFill="1" applyBorder="1" applyAlignment="1">
      <alignment vertical="center"/>
    </xf>
    <xf numFmtId="0" fontId="3" fillId="22" borderId="19" xfId="0" applyFont="1" applyFill="1" applyBorder="1" applyAlignment="1">
      <alignment vertical="center"/>
    </xf>
    <xf numFmtId="0" fontId="3" fillId="23" borderId="19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5" borderId="19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7" borderId="19" xfId="0" applyFont="1" applyFill="1" applyBorder="1" applyAlignment="1">
      <alignment vertical="center"/>
    </xf>
    <xf numFmtId="0" fontId="3" fillId="28" borderId="1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10" borderId="20" xfId="0" applyFont="1" applyFill="1" applyBorder="1" applyAlignment="1">
      <alignment horizontal="left" vertical="center" wrapText="1"/>
    </xf>
    <xf numFmtId="0" fontId="4" fillId="10" borderId="21" xfId="0" applyFont="1" applyFill="1" applyBorder="1" applyAlignment="1">
      <alignment horizontal="center" vertical="center" shrinkToFit="1"/>
    </xf>
    <xf numFmtId="0" fontId="4" fillId="29" borderId="21" xfId="0" applyFont="1" applyFill="1" applyBorder="1" applyAlignment="1">
      <alignment horizontal="center" vertical="center" shrinkToFit="1"/>
    </xf>
    <xf numFmtId="0" fontId="11" fillId="10" borderId="18" xfId="0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6" fontId="4" fillId="10" borderId="21" xfId="0" applyNumberFormat="1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31" borderId="19" xfId="0" applyFont="1" applyFill="1" applyBorder="1" applyAlignment="1">
      <alignment vertical="center"/>
    </xf>
    <xf numFmtId="170" fontId="12" fillId="0" borderId="0" xfId="0" applyNumberFormat="1" applyFont="1" applyAlignment="1">
      <alignment horizontal="center" vertical="center" shrinkToFit="1"/>
    </xf>
    <xf numFmtId="170" fontId="13" fillId="0" borderId="0" xfId="0" applyNumberFormat="1" applyFont="1" applyAlignment="1">
      <alignment horizontal="center" vertical="center" shrinkToFit="1"/>
    </xf>
    <xf numFmtId="0" fontId="14" fillId="0" borderId="10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quotePrefix="1" applyFont="1" applyFill="1" applyBorder="1" applyAlignment="1">
      <alignment horizontal="center" vertical="center" shrinkToFit="1"/>
    </xf>
    <xf numFmtId="170" fontId="15" fillId="0" borderId="0" xfId="0" applyNumberFormat="1" applyFont="1" applyFill="1" applyBorder="1" applyAlignment="1">
      <alignment horizontal="center" vertical="center" shrinkToFit="1"/>
    </xf>
    <xf numFmtId="170" fontId="15" fillId="5" borderId="0" xfId="0" applyNumberFormat="1" applyFont="1" applyFill="1" applyBorder="1" applyAlignment="1">
      <alignment horizontal="center" vertical="center" shrinkToFit="1"/>
    </xf>
    <xf numFmtId="167" fontId="15" fillId="0" borderId="0" xfId="0" applyNumberFormat="1" applyFont="1" applyFill="1" applyBorder="1" applyAlignment="1">
      <alignment horizontal="center" vertical="center" shrinkToFit="1"/>
    </xf>
    <xf numFmtId="166" fontId="15" fillId="0" borderId="0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left" vertical="center" shrinkToFit="1"/>
    </xf>
    <xf numFmtId="0" fontId="17" fillId="0" borderId="14" xfId="0" applyFont="1" applyFill="1" applyBorder="1" applyAlignment="1" applyProtection="1">
      <alignment horizontal="left" vertical="center" shrinkToFit="1"/>
      <protection hidden="1"/>
    </xf>
    <xf numFmtId="0" fontId="15" fillId="0" borderId="14" xfId="0" applyFont="1" applyFill="1" applyBorder="1" applyAlignment="1">
      <alignment horizontal="center" vertical="center" shrinkToFit="1"/>
    </xf>
    <xf numFmtId="170" fontId="15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15" fillId="5" borderId="41" xfId="0" applyNumberFormat="1" applyFont="1" applyFill="1" applyBorder="1" applyAlignment="1" applyProtection="1">
      <alignment horizontal="center" vertical="center" shrinkToFit="1"/>
    </xf>
    <xf numFmtId="167" fontId="15" fillId="0" borderId="17" xfId="0" applyNumberFormat="1" applyFont="1" applyFill="1" applyBorder="1" applyAlignment="1">
      <alignment horizontal="center" vertical="center" shrinkToFit="1"/>
    </xf>
    <xf numFmtId="170" fontId="15" fillId="0" borderId="14" xfId="0" applyNumberFormat="1" applyFont="1" applyFill="1" applyBorder="1" applyAlignment="1" applyProtection="1">
      <alignment horizontal="center" vertical="center" shrinkToFit="1"/>
      <protection locked="0"/>
    </xf>
    <xf numFmtId="9" fontId="15" fillId="0" borderId="14" xfId="2" applyFont="1" applyFill="1" applyBorder="1" applyAlignment="1" applyProtection="1">
      <alignment horizontal="center" vertical="center" shrinkToFit="1"/>
      <protection locked="0"/>
    </xf>
    <xf numFmtId="9" fontId="18" fillId="0" borderId="39" xfId="2" applyFont="1" applyFill="1" applyBorder="1" applyAlignment="1" applyProtection="1">
      <alignment horizontal="center" vertical="center" shrinkToFit="1"/>
      <protection locked="0"/>
    </xf>
    <xf numFmtId="170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9" fontId="15" fillId="0" borderId="17" xfId="2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9" fontId="15" fillId="0" borderId="40" xfId="2" applyFont="1" applyFill="1" applyBorder="1" applyAlignment="1" applyProtection="1">
      <alignment horizontal="center" vertical="center" shrinkToFit="1"/>
      <protection locked="0"/>
    </xf>
    <xf numFmtId="0" fontId="19" fillId="0" borderId="0" xfId="0" applyNumberFormat="1" applyFont="1" applyAlignment="1" applyProtection="1">
      <alignment vertical="center"/>
      <protection locked="0"/>
    </xf>
    <xf numFmtId="0" fontId="20" fillId="0" borderId="0" xfId="0" applyFont="1" applyFill="1" applyAlignment="1" applyProtection="1"/>
    <xf numFmtId="0" fontId="16" fillId="0" borderId="0" xfId="0" applyFont="1" applyFill="1" applyAlignment="1" applyProtection="1"/>
    <xf numFmtId="0" fontId="16" fillId="2" borderId="0" xfId="0" applyFont="1" applyFill="1" applyBorder="1" applyAlignment="1" applyProtection="1"/>
    <xf numFmtId="0" fontId="16" fillId="0" borderId="0" xfId="0" applyFont="1" applyAlignment="1" applyProtection="1"/>
    <xf numFmtId="0" fontId="16" fillId="0" borderId="0" xfId="0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0" fillId="0" borderId="0" xfId="0" applyFont="1" applyFill="1" applyAlignment="1" applyProtection="1">
      <alignment horizontal="right" vertical="center"/>
    </xf>
    <xf numFmtId="164" fontId="2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2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/>
    <xf numFmtId="0" fontId="17" fillId="4" borderId="4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vertical="center" wrapText="1"/>
    </xf>
    <xf numFmtId="166" fontId="17" fillId="4" borderId="5" xfId="0" applyNumberFormat="1" applyFont="1" applyFill="1" applyBorder="1" applyAlignment="1">
      <alignment horizontal="center" vertical="center" wrapText="1" shrinkToFit="1"/>
    </xf>
    <xf numFmtId="167" fontId="17" fillId="4" borderId="5" xfId="0" applyNumberFormat="1" applyFont="1" applyFill="1" applyBorder="1" applyAlignment="1">
      <alignment horizontal="center" vertical="center" wrapText="1" shrinkToFit="1"/>
    </xf>
    <xf numFmtId="166" fontId="17" fillId="4" borderId="4" xfId="0" applyNumberFormat="1" applyFont="1" applyFill="1" applyBorder="1" applyAlignment="1">
      <alignment horizontal="center" vertical="center" wrapText="1" shrinkToFit="1"/>
    </xf>
    <xf numFmtId="166" fontId="17" fillId="4" borderId="0" xfId="0" applyNumberFormat="1" applyFont="1" applyFill="1" applyBorder="1" applyAlignment="1">
      <alignment horizontal="center" vertical="center" wrapText="1" shrinkToFit="1"/>
    </xf>
    <xf numFmtId="168" fontId="15" fillId="0" borderId="0" xfId="0" applyNumberFormat="1" applyFont="1" applyAlignment="1" applyProtection="1">
      <alignment vertical="center" wrapText="1" shrinkToFit="1"/>
      <protection locked="0"/>
    </xf>
    <xf numFmtId="0" fontId="15" fillId="0" borderId="0" xfId="0" applyFont="1" applyAlignment="1" applyProtection="1">
      <alignment vertical="center" wrapText="1" shrinkToFit="1"/>
      <protection locked="0"/>
    </xf>
    <xf numFmtId="0" fontId="16" fillId="0" borderId="0" xfId="0" applyFont="1" applyAlignment="1">
      <alignment vertical="center"/>
    </xf>
    <xf numFmtId="166" fontId="15" fillId="0" borderId="0" xfId="0" applyNumberFormat="1" applyFont="1" applyAlignment="1" applyProtection="1">
      <alignment vertical="center" shrinkToFit="1"/>
      <protection locked="0"/>
    </xf>
    <xf numFmtId="167" fontId="15" fillId="0" borderId="0" xfId="0" applyNumberFormat="1" applyFont="1" applyAlignment="1">
      <alignment vertical="center" shrinkToFit="1"/>
    </xf>
    <xf numFmtId="168" fontId="28" fillId="5" borderId="1" xfId="0" applyNumberFormat="1" applyFont="1" applyFill="1" applyBorder="1" applyAlignment="1">
      <alignment horizontal="center" vertical="center"/>
    </xf>
    <xf numFmtId="168" fontId="28" fillId="5" borderId="8" xfId="0" applyNumberFormat="1" applyFont="1" applyFill="1" applyBorder="1" applyAlignment="1">
      <alignment horizontal="center" vertical="center"/>
    </xf>
    <xf numFmtId="168" fontId="28" fillId="5" borderId="2" xfId="0" applyNumberFormat="1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23" xfId="0" applyFont="1" applyBorder="1" applyAlignment="1">
      <alignment vertical="center" textRotation="90" shrinkToFit="1"/>
    </xf>
    <xf numFmtId="0" fontId="30" fillId="0" borderId="29" xfId="0" applyFont="1" applyBorder="1" applyAlignment="1">
      <alignment vertical="center" textRotation="90" shrinkToFit="1"/>
    </xf>
    <xf numFmtId="0" fontId="30" fillId="0" borderId="31" xfId="0" applyFont="1" applyBorder="1" applyAlignment="1">
      <alignment vertical="center" textRotation="90" shrinkToFit="1"/>
    </xf>
    <xf numFmtId="0" fontId="30" fillId="0" borderId="32" xfId="0" applyFont="1" applyBorder="1" applyAlignment="1">
      <alignment vertical="center" textRotation="90" shrinkToFit="1"/>
    </xf>
    <xf numFmtId="0" fontId="30" fillId="5" borderId="35" xfId="0" applyFont="1" applyFill="1" applyBorder="1" applyAlignment="1">
      <alignment vertical="center" textRotation="90" shrinkToFit="1"/>
    </xf>
    <xf numFmtId="0" fontId="30" fillId="5" borderId="36" xfId="0" applyFont="1" applyFill="1" applyBorder="1" applyAlignment="1">
      <alignment vertical="center" textRotation="90" shrinkToFit="1"/>
    </xf>
    <xf numFmtId="0" fontId="30" fillId="33" borderId="27" xfId="0" applyFont="1" applyFill="1" applyBorder="1" applyAlignment="1">
      <alignment vertical="center" textRotation="90" shrinkToFit="1"/>
    </xf>
    <xf numFmtId="0" fontId="30" fillId="33" borderId="24" xfId="0" applyFont="1" applyFill="1" applyBorder="1" applyAlignment="1">
      <alignment vertical="center" textRotation="90" shrinkToFit="1"/>
    </xf>
    <xf numFmtId="43" fontId="23" fillId="0" borderId="0" xfId="1" applyFont="1" applyAlignment="1">
      <alignment vertical="center"/>
    </xf>
    <xf numFmtId="0" fontId="30" fillId="0" borderId="25" xfId="0" applyFont="1" applyBorder="1" applyAlignment="1">
      <alignment horizontal="center" vertical="center" textRotation="90" shrinkToFit="1"/>
    </xf>
    <xf numFmtId="0" fontId="30" fillId="0" borderId="30" xfId="0" applyFont="1" applyBorder="1" applyAlignment="1">
      <alignment horizontal="center" vertical="center" textRotation="90" shrinkToFit="1"/>
    </xf>
    <xf numFmtId="0" fontId="30" fillId="0" borderId="33" xfId="0" applyFont="1" applyBorder="1" applyAlignment="1">
      <alignment horizontal="center" vertical="center" textRotation="90" shrinkToFit="1"/>
    </xf>
    <xf numFmtId="0" fontId="30" fillId="5" borderId="37" xfId="0" applyFont="1" applyFill="1" applyBorder="1" applyAlignment="1">
      <alignment horizontal="center" vertical="center" textRotation="90" shrinkToFit="1"/>
    </xf>
    <xf numFmtId="0" fontId="30" fillId="5" borderId="38" xfId="0" applyFont="1" applyFill="1" applyBorder="1" applyAlignment="1">
      <alignment horizontal="center" vertical="center" textRotation="90" shrinkToFit="1"/>
    </xf>
    <xf numFmtId="0" fontId="30" fillId="33" borderId="28" xfId="0" applyFont="1" applyFill="1" applyBorder="1" applyAlignment="1">
      <alignment horizontal="center" vertical="center" textRotation="90" shrinkToFit="1"/>
    </xf>
    <xf numFmtId="0" fontId="30" fillId="33" borderId="26" xfId="0" applyFont="1" applyFill="1" applyBorder="1" applyAlignment="1">
      <alignment horizontal="center" vertical="center" textRotation="90" shrinkToFit="1"/>
    </xf>
    <xf numFmtId="0" fontId="23" fillId="0" borderId="25" xfId="0" applyFont="1" applyBorder="1" applyAlignment="1">
      <alignment vertical="center" textRotation="90" shrinkToFit="1"/>
    </xf>
    <xf numFmtId="0" fontId="23" fillId="0" borderId="30" xfId="0" applyFont="1" applyBorder="1" applyAlignment="1">
      <alignment vertical="center" textRotation="90" shrinkToFit="1"/>
    </xf>
    <xf numFmtId="0" fontId="23" fillId="0" borderId="33" xfId="0" applyFont="1" applyBorder="1" applyAlignment="1">
      <alignment vertical="center" textRotation="90" shrinkToFit="1"/>
    </xf>
    <xf numFmtId="0" fontId="23" fillId="5" borderId="37" xfId="0" applyFont="1" applyFill="1" applyBorder="1" applyAlignment="1">
      <alignment vertical="center" textRotation="90" shrinkToFit="1"/>
    </xf>
    <xf numFmtId="0" fontId="23" fillId="5" borderId="38" xfId="0" applyFont="1" applyFill="1" applyBorder="1" applyAlignment="1">
      <alignment vertical="center" textRotation="90" shrinkToFit="1"/>
    </xf>
    <xf numFmtId="0" fontId="23" fillId="33" borderId="28" xfId="0" applyFont="1" applyFill="1" applyBorder="1" applyAlignment="1">
      <alignment vertical="center" textRotation="90" shrinkToFit="1"/>
    </xf>
    <xf numFmtId="0" fontId="23" fillId="33" borderId="26" xfId="0" applyFont="1" applyFill="1" applyBorder="1" applyAlignment="1">
      <alignment vertical="center" textRotation="90" shrinkToFit="1"/>
    </xf>
    <xf numFmtId="0" fontId="30" fillId="0" borderId="25" xfId="0" applyFont="1" applyBorder="1" applyAlignment="1">
      <alignment vertical="center" textRotation="90" shrinkToFit="1"/>
    </xf>
    <xf numFmtId="0" fontId="30" fillId="0" borderId="30" xfId="0" applyFont="1" applyBorder="1" applyAlignment="1">
      <alignment vertical="center" textRotation="90" shrinkToFit="1"/>
    </xf>
    <xf numFmtId="0" fontId="30" fillId="0" borderId="33" xfId="0" applyFont="1" applyBorder="1" applyAlignment="1">
      <alignment vertical="center" textRotation="90" shrinkToFit="1"/>
    </xf>
    <xf numFmtId="0" fontId="30" fillId="5" borderId="37" xfId="0" applyFont="1" applyFill="1" applyBorder="1" applyAlignment="1">
      <alignment vertical="center" textRotation="90" shrinkToFit="1"/>
    </xf>
    <xf numFmtId="0" fontId="30" fillId="5" borderId="38" xfId="0" applyFont="1" applyFill="1" applyBorder="1" applyAlignment="1">
      <alignment vertical="center" textRotation="90" shrinkToFit="1"/>
    </xf>
    <xf numFmtId="0" fontId="30" fillId="33" borderId="28" xfId="0" applyFont="1" applyFill="1" applyBorder="1" applyAlignment="1">
      <alignment vertical="center" textRotation="90" shrinkToFit="1"/>
    </xf>
    <xf numFmtId="0" fontId="30" fillId="33" borderId="26" xfId="0" applyFont="1" applyFill="1" applyBorder="1" applyAlignment="1">
      <alignment vertical="center" textRotation="90" shrinkToFit="1"/>
    </xf>
    <xf numFmtId="0" fontId="15" fillId="0" borderId="14" xfId="0" applyFont="1" applyFill="1" applyBorder="1" applyAlignment="1">
      <alignment vertical="center" wrapText="1" shrinkToFit="1"/>
    </xf>
    <xf numFmtId="0" fontId="16" fillId="0" borderId="14" xfId="0" applyFont="1" applyBorder="1" applyAlignment="1">
      <alignment vertical="center" wrapText="1" shrinkToFit="1"/>
    </xf>
    <xf numFmtId="0" fontId="15" fillId="0" borderId="14" xfId="0" applyFont="1" applyFill="1" applyBorder="1" applyAlignment="1">
      <alignment vertical="center" wrapText="1" shrinkToFit="1"/>
    </xf>
    <xf numFmtId="0" fontId="16" fillId="0" borderId="14" xfId="0" applyFont="1" applyBorder="1" applyAlignment="1">
      <alignment vertical="center" wrapText="1" shrinkToFit="1"/>
    </xf>
    <xf numFmtId="2" fontId="16" fillId="0" borderId="14" xfId="0" applyNumberFormat="1" applyFont="1" applyBorder="1" applyAlignment="1">
      <alignment vertical="center" wrapText="1" shrinkToFit="1"/>
    </xf>
    <xf numFmtId="0" fontId="23" fillId="0" borderId="0" xfId="0" applyFont="1" applyBorder="1" applyAlignment="1">
      <alignment vertical="center"/>
    </xf>
    <xf numFmtId="166" fontId="15" fillId="0" borderId="0" xfId="0" applyNumberFormat="1" applyFont="1" applyBorder="1" applyAlignment="1" applyProtection="1">
      <alignment vertical="center" shrinkToFit="1"/>
      <protection locked="0"/>
    </xf>
    <xf numFmtId="0" fontId="17" fillId="6" borderId="42" xfId="0" applyNumberFormat="1" applyFont="1" applyFill="1" applyBorder="1" applyAlignment="1">
      <alignment horizontal="center" vertical="center" shrinkToFit="1"/>
    </xf>
    <xf numFmtId="0" fontId="17" fillId="6" borderId="43" xfId="0" applyNumberFormat="1" applyFont="1" applyFill="1" applyBorder="1" applyAlignment="1">
      <alignment horizontal="center" vertical="center" shrinkToFit="1"/>
    </xf>
    <xf numFmtId="0" fontId="17" fillId="6" borderId="11" xfId="0" applyNumberFormat="1" applyFont="1" applyFill="1" applyBorder="1" applyAlignment="1">
      <alignment horizontal="center" vertical="center" shrinkToFit="1"/>
    </xf>
    <xf numFmtId="0" fontId="17" fillId="6" borderId="12" xfId="0" applyNumberFormat="1" applyFont="1" applyFill="1" applyBorder="1" applyAlignment="1">
      <alignment horizontal="center" vertical="center" shrinkToFit="1"/>
    </xf>
    <xf numFmtId="0" fontId="19" fillId="0" borderId="45" xfId="0" applyNumberFormat="1" applyFont="1" applyFill="1" applyBorder="1" applyAlignment="1" applyProtection="1">
      <alignment horizontal="center" vertical="center"/>
    </xf>
    <xf numFmtId="0" fontId="19" fillId="0" borderId="46" xfId="0" applyNumberFormat="1" applyFont="1" applyFill="1" applyBorder="1" applyAlignment="1" applyProtection="1">
      <alignment horizontal="center" vertical="center"/>
    </xf>
    <xf numFmtId="0" fontId="19" fillId="0" borderId="47" xfId="0" applyNumberFormat="1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vertical="center" wrapText="1" shrinkToFit="1"/>
      <protection locked="0"/>
    </xf>
    <xf numFmtId="0" fontId="16" fillId="0" borderId="0" xfId="0" applyFont="1" applyFill="1" applyBorder="1" applyAlignment="1" applyProtection="1">
      <alignment vertical="center" wrapText="1" shrinkToFit="1"/>
      <protection locked="0"/>
    </xf>
    <xf numFmtId="0" fontId="15" fillId="0" borderId="14" xfId="0" applyFont="1" applyFill="1" applyBorder="1" applyAlignment="1">
      <alignment vertical="center" wrapText="1" shrinkToFit="1"/>
    </xf>
    <xf numFmtId="0" fontId="16" fillId="0" borderId="14" xfId="0" applyFont="1" applyBorder="1" applyAlignment="1">
      <alignment vertical="center" wrapText="1" shrinkToFit="1"/>
    </xf>
    <xf numFmtId="169" fontId="17" fillId="32" borderId="42" xfId="0" applyNumberFormat="1" applyFont="1" applyFill="1" applyBorder="1" applyAlignment="1">
      <alignment horizontal="center" vertical="center" shrinkToFit="1"/>
    </xf>
    <xf numFmtId="169" fontId="17" fillId="32" borderId="43" xfId="0" applyNumberFormat="1" applyFont="1" applyFill="1" applyBorder="1" applyAlignment="1">
      <alignment horizontal="center" vertical="center" shrinkToFit="1"/>
    </xf>
    <xf numFmtId="164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168" fontId="27" fillId="5" borderId="3" xfId="0" applyNumberFormat="1" applyFont="1" applyFill="1" applyBorder="1" applyAlignment="1">
      <alignment horizontal="center" vertical="center" shrinkToFit="1"/>
    </xf>
    <xf numFmtId="168" fontId="27" fillId="5" borderId="1" xfId="0" applyNumberFormat="1" applyFont="1" applyFill="1" applyBorder="1" applyAlignment="1">
      <alignment horizontal="center" vertical="center" shrinkToFit="1"/>
    </xf>
    <xf numFmtId="168" fontId="27" fillId="5" borderId="44" xfId="0" applyNumberFormat="1" applyFont="1" applyFill="1" applyBorder="1" applyAlignment="1">
      <alignment horizontal="center" vertical="center" shrinkToFit="1"/>
    </xf>
    <xf numFmtId="165" fontId="26" fillId="3" borderId="3" xfId="0" applyNumberFormat="1" applyFont="1" applyFill="1" applyBorder="1" applyAlignment="1">
      <alignment horizontal="center" vertical="center" shrinkToFit="1"/>
    </xf>
    <xf numFmtId="0" fontId="17" fillId="4" borderId="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5" fontId="26" fillId="3" borderId="34" xfId="0" applyNumberFormat="1" applyFont="1" applyFill="1" applyBorder="1" applyAlignment="1">
      <alignment horizontal="center" vertical="center" shrinkToFit="1"/>
    </xf>
    <xf numFmtId="165" fontId="26" fillId="3" borderId="8" xfId="0" applyNumberFormat="1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2" fontId="15" fillId="0" borderId="14" xfId="0" applyNumberFormat="1" applyFont="1" applyFill="1" applyBorder="1" applyAlignment="1">
      <alignment vertical="center" wrapText="1" shrinkToFit="1"/>
    </xf>
    <xf numFmtId="2" fontId="16" fillId="0" borderId="14" xfId="0" applyNumberFormat="1" applyFont="1" applyBorder="1" applyAlignment="1">
      <alignment vertical="center" wrapText="1" shrinkToFit="1"/>
    </xf>
    <xf numFmtId="0" fontId="15" fillId="0" borderId="17" xfId="0" applyFont="1" applyFill="1" applyBorder="1" applyAlignment="1">
      <alignment vertical="center" wrapText="1" shrinkToFit="1"/>
    </xf>
    <xf numFmtId="0" fontId="11" fillId="30" borderId="21" xfId="0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1035">
    <dxf>
      <font>
        <color rgb="FFC00000"/>
      </font>
      <fill>
        <patternFill patternType="solid">
          <fgColor indexed="64"/>
          <bgColor rgb="FFC00000"/>
        </patternFill>
      </fill>
      <border>
        <left/>
        <right/>
      </border>
    </dxf>
    <dxf>
      <font>
        <color theme="5"/>
      </font>
      <fill>
        <patternFill patternType="solid">
          <fgColor indexed="64"/>
          <bgColor rgb="FFED7D31"/>
        </patternFill>
      </fill>
      <border>
        <left/>
        <right/>
      </border>
    </dxf>
    <dxf>
      <font>
        <color theme="4" tint="-0.24994659260841701"/>
      </font>
      <fill>
        <patternFill>
          <bgColor theme="4" tint="-0.24994659260841701"/>
        </patternFill>
      </fill>
      <border>
        <left/>
        <right/>
      </border>
    </dxf>
    <dxf>
      <font>
        <color rgb="FF00B050"/>
      </font>
      <fill>
        <patternFill>
          <bgColor rgb="FF00B050"/>
        </patternFill>
      </fill>
      <border>
        <left/>
        <right/>
      </border>
    </dxf>
    <dxf>
      <fill>
        <patternFill patternType="lightDown">
          <fgColor indexed="23"/>
          <bgColor rgb="FFF2F2F2"/>
        </patternFill>
      </fill>
      <border>
        <left/>
        <right/>
      </border>
    </dxf>
    <dxf>
      <fill>
        <patternFill patternType="darkHorizontal">
          <fgColor indexed="8"/>
          <bgColor rgb="FFF2F2F2"/>
        </patternFill>
      </fill>
      <border>
        <left/>
        <right/>
      </border>
    </dxf>
    <dxf>
      <fill>
        <patternFill patternType="darkGrid">
          <fgColor theme="1" tint="0.499984740745262"/>
          <bgColor theme="0"/>
        </patternFill>
      </fill>
      <border>
        <left/>
        <right/>
      </border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color rgb="FFC00000"/>
      </font>
      <fill>
        <patternFill patternType="solid">
          <fgColor indexed="64"/>
          <bgColor rgb="FFC00000"/>
        </patternFill>
      </fill>
      <border>
        <left/>
        <right/>
      </border>
    </dxf>
    <dxf>
      <font>
        <color theme="5"/>
      </font>
      <fill>
        <patternFill patternType="solid">
          <fgColor indexed="64"/>
          <bgColor rgb="FFED7D31"/>
        </patternFill>
      </fill>
      <border>
        <left/>
        <right/>
      </border>
    </dxf>
    <dxf>
      <font>
        <color theme="4" tint="-0.24994659260841701"/>
      </font>
      <fill>
        <patternFill>
          <bgColor theme="4" tint="-0.24994659260841701"/>
        </patternFill>
      </fill>
      <border>
        <left/>
        <right/>
      </border>
    </dxf>
    <dxf>
      <font>
        <color rgb="FF00B050"/>
      </font>
      <fill>
        <patternFill>
          <bgColor rgb="FF00B050"/>
        </patternFill>
      </fill>
      <border>
        <left/>
        <right/>
      </border>
    </dxf>
    <dxf>
      <fill>
        <patternFill patternType="lightDown">
          <fgColor indexed="23"/>
          <bgColor rgb="FFF2F2F2"/>
        </patternFill>
      </fill>
      <border>
        <left/>
        <right/>
      </border>
    </dxf>
    <dxf>
      <fill>
        <patternFill patternType="darkHorizontal">
          <fgColor indexed="8"/>
          <bgColor rgb="FFF2F2F2"/>
        </patternFill>
      </fill>
      <border>
        <left/>
        <right/>
      </border>
    </dxf>
    <dxf>
      <fill>
        <patternFill patternType="darkGrid">
          <fgColor theme="1" tint="0.499984740745262"/>
          <bgColor theme="0"/>
        </patternFill>
      </fill>
      <border>
        <left/>
        <right/>
      </border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color rgb="FFC00000"/>
      </font>
      <fill>
        <patternFill patternType="solid">
          <fgColor indexed="64"/>
          <bgColor rgb="FFC00000"/>
        </patternFill>
      </fill>
      <border>
        <left/>
        <right/>
      </border>
    </dxf>
    <dxf>
      <font>
        <color theme="5"/>
      </font>
      <fill>
        <patternFill patternType="solid">
          <fgColor indexed="64"/>
          <bgColor rgb="FFED7D31"/>
        </patternFill>
      </fill>
      <border>
        <left/>
        <right/>
      </border>
    </dxf>
    <dxf>
      <font>
        <color theme="4" tint="-0.24994659260841701"/>
      </font>
      <fill>
        <patternFill>
          <bgColor theme="4" tint="-0.24994659260841701"/>
        </patternFill>
      </fill>
      <border>
        <left/>
        <right/>
      </border>
    </dxf>
    <dxf>
      <font>
        <color rgb="FF00B050"/>
      </font>
      <fill>
        <patternFill>
          <bgColor rgb="FF00B050"/>
        </patternFill>
      </fill>
      <border>
        <left/>
        <right/>
      </border>
    </dxf>
    <dxf>
      <fill>
        <patternFill patternType="lightDown">
          <fgColor indexed="23"/>
          <bgColor rgb="FFF2F2F2"/>
        </patternFill>
      </fill>
      <border>
        <left/>
        <right/>
      </border>
    </dxf>
    <dxf>
      <fill>
        <patternFill patternType="darkHorizontal">
          <fgColor indexed="8"/>
          <bgColor rgb="FFF2F2F2"/>
        </patternFill>
      </fill>
      <border>
        <left/>
        <right/>
      </border>
    </dxf>
    <dxf>
      <fill>
        <patternFill patternType="darkGrid">
          <fgColor theme="1" tint="0.499984740745262"/>
          <bgColor theme="0"/>
        </patternFill>
      </fill>
      <border>
        <left/>
        <right/>
      </border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color rgb="FFC00000"/>
      </font>
      <fill>
        <patternFill patternType="solid">
          <fgColor indexed="64"/>
          <bgColor rgb="FFC00000"/>
        </patternFill>
      </fill>
      <border>
        <left/>
        <right/>
      </border>
    </dxf>
    <dxf>
      <font>
        <color theme="5"/>
      </font>
      <fill>
        <patternFill patternType="solid">
          <fgColor indexed="64"/>
          <bgColor rgb="FFED7D31"/>
        </patternFill>
      </fill>
      <border>
        <left/>
        <right/>
      </border>
    </dxf>
    <dxf>
      <font>
        <color theme="4" tint="-0.24994659260841701"/>
      </font>
      <fill>
        <patternFill>
          <bgColor theme="4" tint="-0.24994659260841701"/>
        </patternFill>
      </fill>
      <border>
        <left/>
        <right/>
      </border>
    </dxf>
    <dxf>
      <font>
        <color rgb="FF00B050"/>
      </font>
      <fill>
        <patternFill>
          <bgColor rgb="FF00B050"/>
        </patternFill>
      </fill>
      <border>
        <left/>
        <right/>
      </border>
    </dxf>
    <dxf>
      <fill>
        <patternFill patternType="lightDown">
          <fgColor indexed="23"/>
          <bgColor rgb="FFF2F2F2"/>
        </patternFill>
      </fill>
      <border>
        <left/>
        <right/>
      </border>
    </dxf>
    <dxf>
      <fill>
        <patternFill patternType="darkHorizontal">
          <fgColor indexed="8"/>
          <bgColor rgb="FFF2F2F2"/>
        </patternFill>
      </fill>
      <border>
        <left/>
        <right/>
      </border>
    </dxf>
    <dxf>
      <fill>
        <patternFill patternType="darkGrid">
          <fgColor theme="1" tint="0.499984740745262"/>
          <bgColor theme="0"/>
        </patternFill>
      </fill>
      <border>
        <left/>
        <right/>
      </border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color rgb="FFC00000"/>
      </font>
      <fill>
        <patternFill patternType="solid">
          <fgColor indexed="64"/>
          <bgColor rgb="FFC00000"/>
        </patternFill>
      </fill>
      <border>
        <left/>
        <right/>
      </border>
    </dxf>
    <dxf>
      <font>
        <color theme="5"/>
      </font>
      <fill>
        <patternFill patternType="solid">
          <fgColor indexed="64"/>
          <bgColor rgb="FFED7D31"/>
        </patternFill>
      </fill>
      <border>
        <left/>
        <right/>
      </border>
    </dxf>
    <dxf>
      <font>
        <color theme="4" tint="-0.24994659260841701"/>
      </font>
      <fill>
        <patternFill>
          <bgColor theme="4" tint="-0.24994659260841701"/>
        </patternFill>
      </fill>
      <border>
        <left/>
        <right/>
      </border>
    </dxf>
    <dxf>
      <font>
        <color rgb="FF00B050"/>
      </font>
      <fill>
        <patternFill>
          <bgColor rgb="FF00B050"/>
        </patternFill>
      </fill>
      <border>
        <left/>
        <right/>
      </border>
    </dxf>
    <dxf>
      <fill>
        <patternFill patternType="lightDown">
          <fgColor indexed="23"/>
          <bgColor rgb="FFF2F2F2"/>
        </patternFill>
      </fill>
      <border>
        <left/>
        <right/>
      </border>
    </dxf>
    <dxf>
      <fill>
        <patternFill patternType="darkHorizontal">
          <fgColor indexed="8"/>
          <bgColor rgb="FFF2F2F2"/>
        </patternFill>
      </fill>
      <border>
        <left/>
        <right/>
      </border>
    </dxf>
    <dxf>
      <fill>
        <patternFill patternType="darkGrid">
          <fgColor theme="1" tint="0.499984740745262"/>
          <bgColor theme="0"/>
        </patternFill>
      </fill>
      <border>
        <left/>
        <right/>
      </border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color rgb="FFC00000"/>
      </font>
      <fill>
        <patternFill patternType="solid">
          <fgColor indexed="64"/>
          <bgColor rgb="FFC00000"/>
        </patternFill>
      </fill>
      <border>
        <left/>
        <right/>
      </border>
    </dxf>
    <dxf>
      <font>
        <color theme="5"/>
      </font>
      <fill>
        <patternFill patternType="solid">
          <fgColor indexed="64"/>
          <bgColor rgb="FFED7D31"/>
        </patternFill>
      </fill>
      <border>
        <left/>
        <right/>
      </border>
    </dxf>
    <dxf>
      <font>
        <color theme="4" tint="-0.24994659260841701"/>
      </font>
      <fill>
        <patternFill>
          <bgColor theme="4" tint="-0.24994659260841701"/>
        </patternFill>
      </fill>
      <border>
        <left/>
        <right/>
      </border>
    </dxf>
    <dxf>
      <font>
        <color rgb="FF00B050"/>
      </font>
      <fill>
        <patternFill>
          <bgColor rgb="FF00B050"/>
        </patternFill>
      </fill>
      <border>
        <left/>
        <right/>
      </border>
    </dxf>
    <dxf>
      <fill>
        <patternFill patternType="lightDown">
          <fgColor indexed="23"/>
          <bgColor rgb="FFF2F2F2"/>
        </patternFill>
      </fill>
      <border>
        <left/>
        <right/>
      </border>
    </dxf>
    <dxf>
      <fill>
        <patternFill patternType="darkHorizontal">
          <fgColor indexed="8"/>
          <bgColor rgb="FFF2F2F2"/>
        </patternFill>
      </fill>
      <border>
        <left/>
        <right/>
      </border>
    </dxf>
    <dxf>
      <fill>
        <patternFill patternType="darkGrid">
          <fgColor theme="1" tint="0.499984740745262"/>
          <bgColor theme="0"/>
        </patternFill>
      </fill>
      <border>
        <left/>
        <right/>
      </border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rgb="FFFFD9D9"/>
        </patternFill>
      </fill>
    </dxf>
    <dxf>
      <font>
        <b/>
        <i val="0"/>
      </font>
      <numFmt numFmtId="171" formatCode="\●\ \ @"/>
    </dxf>
    <dxf>
      <numFmt numFmtId="172" formatCode="\&gt;\ @"/>
    </dxf>
    <dxf>
      <font>
        <b/>
        <i val="0"/>
      </font>
      <numFmt numFmtId="171" formatCode="\●\ \ @"/>
    </dxf>
    <dxf>
      <numFmt numFmtId="172" formatCode="\&gt;\ 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微軟正黑體"/>
        <scheme val="none"/>
      </font>
      <numFmt numFmtId="170" formatCode="dd/mm/yy;@"/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numFmt numFmtId="173" formatCode="yyyy/m/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微軟正黑體"/>
        <scheme val="none"/>
      </font>
      <numFmt numFmtId="170" formatCode="dd/mm/yy;@"/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numFmt numFmtId="173" formatCode="yyyy/m/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微軟正黑體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1" readingOrder="0"/>
    </dxf>
    <dxf>
      <font>
        <color theme="0"/>
      </font>
      <fill>
        <patternFill patternType="solid">
          <fgColor indexed="64"/>
          <bgColor rgb="FF1F4E78"/>
        </patternFill>
      </fill>
    </dxf>
    <dxf>
      <font>
        <color theme="1"/>
      </font>
      <fill>
        <patternFill patternType="solid">
          <fgColor indexed="64"/>
          <bgColor rgb="FFC00000"/>
        </patternFill>
      </fill>
    </dxf>
    <dxf>
      <font>
        <color theme="1"/>
      </font>
      <fill>
        <patternFill patternType="solid">
          <fgColor indexed="64"/>
          <bgColor rgb="FFED7D31"/>
        </patternFill>
      </fill>
    </dxf>
    <dxf>
      <font>
        <color theme="1"/>
      </font>
      <fill>
        <patternFill patternType="solid">
          <fgColor indexed="64"/>
          <bgColor rgb="FF1F4E78"/>
        </patternFill>
      </fill>
    </dxf>
    <dxf>
      <font>
        <color theme="1"/>
      </font>
      <fill>
        <patternFill patternType="solid">
          <fgColor indexed="64"/>
          <bgColor rgb="FF0070C0"/>
        </patternFill>
      </fill>
    </dxf>
    <dxf>
      <font>
        <color theme="1"/>
      </font>
      <fill>
        <patternFill patternType="solid">
          <fgColor indexed="64"/>
          <bgColor rgb="FF00B0F0"/>
        </patternFill>
      </fill>
    </dxf>
    <dxf>
      <font>
        <color theme="1"/>
      </font>
      <fill>
        <patternFill patternType="solid">
          <fgColor indexed="64"/>
          <bgColor rgb="FF375623"/>
        </patternFill>
      </fill>
    </dxf>
    <dxf>
      <font>
        <color theme="1"/>
      </font>
      <fill>
        <patternFill patternType="solid">
          <fgColor indexed="64"/>
          <bgColor rgb="FF548235"/>
        </patternFill>
      </fill>
    </dxf>
    <dxf>
      <font>
        <color theme="1"/>
      </font>
      <fill>
        <patternFill patternType="solid">
          <fgColor indexed="64"/>
          <bgColor rgb="FF00B050"/>
        </patternFill>
      </fill>
    </dxf>
    <dxf>
      <font>
        <color theme="1"/>
      </font>
      <fill>
        <patternFill patternType="solid">
          <fgColor indexed="64"/>
          <bgColor rgb="FF7030A0"/>
        </patternFill>
      </fill>
    </dxf>
    <dxf>
      <font>
        <color theme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00B050"/>
        </patternFill>
      </fill>
    </dxf>
    <dxf>
      <font>
        <color theme="1"/>
      </font>
      <fill>
        <patternFill patternType="solid">
          <fgColor indexed="64"/>
          <bgColor rgb="FFFFE699"/>
        </patternFill>
      </fill>
    </dxf>
    <dxf>
      <font>
        <color theme="1"/>
      </font>
      <fill>
        <patternFill patternType="solid">
          <fgColor indexed="64"/>
          <bgColor rgb="FFBDD7EE"/>
        </patternFill>
      </fill>
    </dxf>
    <dxf>
      <font>
        <color theme="1"/>
      </font>
      <fill>
        <patternFill patternType="solid">
          <fgColor indexed="64"/>
          <bgColor rgb="FFC6E0B4"/>
        </patternFill>
      </fill>
    </dxf>
    <dxf>
      <font>
        <color theme="1"/>
      </font>
      <fill>
        <patternFill patternType="solid">
          <fgColor indexed="64"/>
          <bgColor rgb="FFF8CBAD"/>
        </patternFill>
      </fill>
    </dxf>
    <dxf>
      <font>
        <color theme="1"/>
      </font>
      <fill>
        <patternFill patternType="solid">
          <fgColor indexed="64"/>
          <bgColor rgb="FFB4C6E7"/>
        </patternFill>
      </fill>
    </dxf>
    <dxf>
      <font>
        <color theme="1"/>
      </font>
      <fill>
        <patternFill patternType="solid">
          <fgColor indexed="64"/>
          <bgColor rgb="FFACB9CA"/>
        </patternFill>
      </fill>
    </dxf>
    <dxf>
      <font>
        <color theme="1"/>
      </font>
      <fill>
        <patternFill patternType="solid">
          <fgColor indexed="64"/>
          <bgColor rgb="FFD9D9D9"/>
        </patternFill>
      </fill>
    </dxf>
  </dxfs>
  <tableStyles count="0" defaultTableStyle="TableStyleMedium2" defaultPivotStyle="PivotStyleLight16"/>
  <colors>
    <mruColors>
      <color rgb="FFE0E0E0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L$2" horiz="1" max="100" min="1" page="0"/>
</file>

<file path=xl/ctrlProps/ctrlProp10.xml><?xml version="1.0" encoding="utf-8"?>
<formControlPr xmlns="http://schemas.microsoft.com/office/spreadsheetml/2009/9/main" objectType="CheckBox" fmlaLink="$N$5" lockText="1" noThreeD="1"/>
</file>

<file path=xl/ctrlProps/ctrlProp11.xml><?xml version="1.0" encoding="utf-8"?>
<formControlPr xmlns="http://schemas.microsoft.com/office/spreadsheetml/2009/9/main" objectType="CheckBox" fmlaLink="$N$5" lockText="1" noThreeD="1"/>
</file>

<file path=xl/ctrlProps/ctrlProp12.xml><?xml version="1.0" encoding="utf-8"?>
<formControlPr xmlns="http://schemas.microsoft.com/office/spreadsheetml/2009/9/main" objectType="CheckBox" fmlaLink="$N$6" lockText="1" noThreeD="1"/>
</file>

<file path=xl/ctrlProps/ctrlProp13.xml><?xml version="1.0" encoding="utf-8"?>
<formControlPr xmlns="http://schemas.microsoft.com/office/spreadsheetml/2009/9/main" objectType="CheckBox" fmlaLink="$N$5" lockText="1" noThreeD="1"/>
</file>

<file path=xl/ctrlProps/ctrlProp14.xml><?xml version="1.0" encoding="utf-8"?>
<formControlPr xmlns="http://schemas.microsoft.com/office/spreadsheetml/2009/9/main" objectType="CheckBox" fmlaLink="$N$6" lockText="1" noThreeD="1"/>
</file>

<file path=xl/ctrlProps/ctrlProp15.xml><?xml version="1.0" encoding="utf-8"?>
<formControlPr xmlns="http://schemas.microsoft.com/office/spreadsheetml/2009/9/main" objectType="CheckBox" fmlaLink="$N$5" lockText="1" noThreeD="1"/>
</file>

<file path=xl/ctrlProps/ctrlProp16.xml><?xml version="1.0" encoding="utf-8"?>
<formControlPr xmlns="http://schemas.microsoft.com/office/spreadsheetml/2009/9/main" objectType="CheckBox" fmlaLink="$N$7" lockText="1" noThreeD="1"/>
</file>

<file path=xl/ctrlProps/ctrlProp17.xml><?xml version="1.0" encoding="utf-8"?>
<formControlPr xmlns="http://schemas.microsoft.com/office/spreadsheetml/2009/9/main" objectType="CheckBox" fmlaLink="$N$5" lockText="1" noThreeD="1"/>
</file>

<file path=xl/ctrlProps/ctrlProp18.xml><?xml version="1.0" encoding="utf-8"?>
<formControlPr xmlns="http://schemas.microsoft.com/office/spreadsheetml/2009/9/main" objectType="CheckBox" fmlaLink="$N$6" lockText="1" noThreeD="1"/>
</file>

<file path=xl/ctrlProps/ctrlProp19.xml><?xml version="1.0" encoding="utf-8"?>
<formControlPr xmlns="http://schemas.microsoft.com/office/spreadsheetml/2009/9/main" objectType="CheckBox" fmlaLink="$N$7" lockText="1" noThreeD="1"/>
</file>

<file path=xl/ctrlProps/ctrlProp2.xml><?xml version="1.0" encoding="utf-8"?>
<formControlPr xmlns="http://schemas.microsoft.com/office/spreadsheetml/2009/9/main" objectType="CheckBox" fmlaLink="$N$8" lockText="1" noThreeD="1"/>
</file>

<file path=xl/ctrlProps/ctrlProp3.xml><?xml version="1.0" encoding="utf-8"?>
<formControlPr xmlns="http://schemas.microsoft.com/office/spreadsheetml/2009/9/main" objectType="CheckBox" fmlaLink="$N$9" lockText="1" noThreeD="1"/>
</file>

<file path=xl/ctrlProps/ctrlProp4.xml><?xml version="1.0" encoding="utf-8"?>
<formControlPr xmlns="http://schemas.microsoft.com/office/spreadsheetml/2009/9/main" objectType="CheckBox" fmlaLink="$N$10" lockText="1" noThreeD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CheckBox" fmlaLink="$N$12" lockText="1" noThreeD="1"/>
</file>

<file path=xl/ctrlProps/ctrlProp7.xml><?xml version="1.0" encoding="utf-8"?>
<formControlPr xmlns="http://schemas.microsoft.com/office/spreadsheetml/2009/9/main" objectType="CheckBox" fmlaLink="$N$14" lockText="1" noThreeD="1"/>
</file>

<file path=xl/ctrlProps/ctrlProp8.xml><?xml version="1.0" encoding="utf-8"?>
<formControlPr xmlns="http://schemas.microsoft.com/office/spreadsheetml/2009/9/main" objectType="CheckBox" fmlaLink="$N$5" lockText="1" noThreeD="1"/>
</file>

<file path=xl/ctrlProps/ctrlProp9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47625</xdr:rowOff>
        </xdr:from>
        <xdr:to>
          <xdr:col>47</xdr:col>
          <xdr:colOff>0</xdr:colOff>
          <xdr:row>0</xdr:row>
          <xdr:rowOff>266700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13</xdr:col>
          <xdr:colOff>304800</xdr:colOff>
          <xdr:row>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7</xdr:row>
          <xdr:rowOff>161925</xdr:rowOff>
        </xdr:from>
        <xdr:to>
          <xdr:col>13</xdr:col>
          <xdr:colOff>304800</xdr:colOff>
          <xdr:row>9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8</xdr:row>
          <xdr:rowOff>161925</xdr:rowOff>
        </xdr:from>
        <xdr:to>
          <xdr:col>13</xdr:col>
          <xdr:colOff>304800</xdr:colOff>
          <xdr:row>10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9525</xdr:rowOff>
        </xdr:from>
        <xdr:to>
          <xdr:col>2</xdr:col>
          <xdr:colOff>133350</xdr:colOff>
          <xdr:row>1</xdr:row>
          <xdr:rowOff>0</xdr:rowOff>
        </xdr:to>
        <xdr:sp macro="" textlink="">
          <xdr:nvSpPr>
            <xdr:cNvPr id="1053" name="Button 29" descr="Insert Task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Microsoft JhengHei"/>
                  <a:ea typeface="Microsoft JhengHei"/>
                </a:rPr>
                <a:t>Insert Task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10</xdr:row>
          <xdr:rowOff>161925</xdr:rowOff>
        </xdr:from>
        <xdr:to>
          <xdr:col>13</xdr:col>
          <xdr:colOff>304800</xdr:colOff>
          <xdr:row>12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12</xdr:row>
          <xdr:rowOff>161925</xdr:rowOff>
        </xdr:from>
        <xdr:to>
          <xdr:col>13</xdr:col>
          <xdr:colOff>304800</xdr:colOff>
          <xdr:row>14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</xdr:row>
          <xdr:rowOff>161925</xdr:rowOff>
        </xdr:from>
        <xdr:to>
          <xdr:col>13</xdr:col>
          <xdr:colOff>304800</xdr:colOff>
          <xdr:row>4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7</xdr:row>
          <xdr:rowOff>161925</xdr:rowOff>
        </xdr:from>
        <xdr:to>
          <xdr:col>13</xdr:col>
          <xdr:colOff>304800</xdr:colOff>
          <xdr:row>9</xdr:row>
          <xdr:rowOff>57150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12</xdr:row>
          <xdr:rowOff>161925</xdr:rowOff>
        </xdr:from>
        <xdr:to>
          <xdr:col>13</xdr:col>
          <xdr:colOff>304800</xdr:colOff>
          <xdr:row>14</xdr:row>
          <xdr:rowOff>57150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17</xdr:row>
          <xdr:rowOff>142875</xdr:rowOff>
        </xdr:from>
        <xdr:to>
          <xdr:col>13</xdr:col>
          <xdr:colOff>304800</xdr:colOff>
          <xdr:row>19</xdr:row>
          <xdr:rowOff>38100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18</xdr:row>
          <xdr:rowOff>161925</xdr:rowOff>
        </xdr:from>
        <xdr:to>
          <xdr:col>13</xdr:col>
          <xdr:colOff>304800</xdr:colOff>
          <xdr:row>20</xdr:row>
          <xdr:rowOff>57150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23</xdr:row>
          <xdr:rowOff>161925</xdr:rowOff>
        </xdr:from>
        <xdr:to>
          <xdr:col>13</xdr:col>
          <xdr:colOff>304800</xdr:colOff>
          <xdr:row>25</xdr:row>
          <xdr:rowOff>57150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24</xdr:row>
          <xdr:rowOff>161925</xdr:rowOff>
        </xdr:from>
        <xdr:to>
          <xdr:col>13</xdr:col>
          <xdr:colOff>304800</xdr:colOff>
          <xdr:row>26</xdr:row>
          <xdr:rowOff>57150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161925</xdr:rowOff>
        </xdr:from>
        <xdr:to>
          <xdr:col>13</xdr:col>
          <xdr:colOff>304800</xdr:colOff>
          <xdr:row>31</xdr:row>
          <xdr:rowOff>57150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30</xdr:row>
          <xdr:rowOff>161925</xdr:rowOff>
        </xdr:from>
        <xdr:to>
          <xdr:col>13</xdr:col>
          <xdr:colOff>304800</xdr:colOff>
          <xdr:row>32</xdr:row>
          <xdr:rowOff>57150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35</xdr:row>
          <xdr:rowOff>161925</xdr:rowOff>
        </xdr:from>
        <xdr:to>
          <xdr:col>13</xdr:col>
          <xdr:colOff>304800</xdr:colOff>
          <xdr:row>37</xdr:row>
          <xdr:rowOff>57150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36</xdr:row>
          <xdr:rowOff>161925</xdr:rowOff>
        </xdr:from>
        <xdr:to>
          <xdr:col>13</xdr:col>
          <xdr:colOff>304800</xdr:colOff>
          <xdr:row>38</xdr:row>
          <xdr:rowOff>57150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37</xdr:row>
          <xdr:rowOff>161925</xdr:rowOff>
        </xdr:from>
        <xdr:to>
          <xdr:col>13</xdr:col>
          <xdr:colOff>304800</xdr:colOff>
          <xdr:row>39</xdr:row>
          <xdr:rowOff>57150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-Gantt%20chart(include%20Sample)v3.2(Excel2010)-en_US%20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Plan"/>
      <sheetName val="Team Roster"/>
      <sheetName val="Holiday&amp;Work day"/>
      <sheetName val="Setup"/>
      <sheetName val="History"/>
    </sheetNames>
    <sheetDataSet>
      <sheetData sheetId="0"/>
      <sheetData sheetId="1"/>
      <sheetData sheetId="2"/>
      <sheetData sheetId="3">
        <row r="4">
          <cell r="B4" t="str">
            <v>English</v>
          </cell>
        </row>
        <row r="37">
          <cell r="D37" t="str">
            <v>Team Color</v>
          </cell>
          <cell r="E37" t="str">
            <v>組別顏色</v>
          </cell>
        </row>
        <row r="38">
          <cell r="D38" t="str">
            <v>Team</v>
          </cell>
          <cell r="E38" t="str">
            <v>組別名稱</v>
          </cell>
        </row>
        <row r="39">
          <cell r="D39" t="str">
            <v>Members</v>
          </cell>
          <cell r="E39" t="str">
            <v>組別人員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id="1" name="Team_Roster" displayName="Team_Roster" ref="C5:V54" headerRowCount="0" totalsRowShown="0" headerRowDxfId="1014" dataDxfId="1013">
  <tableColumns count="20">
    <tableColumn id="1" name="單位1" headerRowDxfId="1012" dataDxfId="1011"/>
    <tableColumn id="2" name="單位2" headerRowDxfId="1010" dataDxfId="1009"/>
    <tableColumn id="3" name="單位3" headerRowDxfId="1008" dataDxfId="1007"/>
    <tableColumn id="4" name="單位4" headerRowDxfId="1006" dataDxfId="1005"/>
    <tableColumn id="5" name="單位5" headerRowDxfId="1004" dataDxfId="1003"/>
    <tableColumn id="6" name="單位6" headerRowDxfId="1002" dataDxfId="1001"/>
    <tableColumn id="7" name="單位7" headerRowDxfId="1000" dataDxfId="999"/>
    <tableColumn id="8" name="單位8" headerRowDxfId="998" dataDxfId="997"/>
    <tableColumn id="9" name="單位9" headerRowDxfId="996" dataDxfId="995"/>
    <tableColumn id="10" name="單位10" headerRowDxfId="994" dataDxfId="993"/>
    <tableColumn id="11" name="單位11" headerRowDxfId="992" dataDxfId="991"/>
    <tableColumn id="12" name="單位12" headerRowDxfId="990" dataDxfId="989"/>
    <tableColumn id="13" name="單位13" headerRowDxfId="988" dataDxfId="987"/>
    <tableColumn id="14" name="單位14" headerRowDxfId="986" dataDxfId="985"/>
    <tableColumn id="15" name="單位15" headerRowDxfId="984" dataDxfId="983"/>
    <tableColumn id="16" name="單位16" headerRowDxfId="982" dataDxfId="981"/>
    <tableColumn id="17" name="欄1" headerRowDxfId="980" dataDxfId="979"/>
    <tableColumn id="18" name="欄2" headerRowDxfId="978" dataDxfId="977"/>
    <tableColumn id="19" name="欄3" headerRowDxfId="976" dataDxfId="975"/>
    <tableColumn id="20" name="欄4" headerRowDxfId="974" dataDxfId="973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Holiday_and_Workday" displayName="Holiday_and_Workday" ref="B5:E48" headerRowCount="0" totalsRowShown="0" dataDxfId="972">
  <tableColumns count="4">
    <tableColumn id="1" name="欄1" headerRowDxfId="971" dataDxfId="970"/>
    <tableColumn id="2" name="欄2" headerRowDxfId="969" dataDxfId="968"/>
    <tableColumn id="3" name="欄3" headerRowDxfId="967" dataDxfId="966"/>
    <tableColumn id="4" name="欄4" headerRowDxfId="965" dataDxfId="96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ctrlProp" Target="../ctrlProps/ctrlProp8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DJ100"/>
  <sheetViews>
    <sheetView showGridLines="0" tabSelected="1" zoomScale="115" zoomScaleNormal="115" workbookViewId="0">
      <selection activeCell="C7" sqref="C7"/>
    </sheetView>
  </sheetViews>
  <sheetFormatPr defaultRowHeight="15.75"/>
  <cols>
    <col min="1" max="3" width="8.85546875" style="84" customWidth="1"/>
    <col min="4" max="4" width="2.28515625" style="84" customWidth="1"/>
    <col min="5" max="5" width="17.85546875" style="100" customWidth="1"/>
    <col min="6" max="6" width="24" style="100" customWidth="1"/>
    <col min="7" max="7" width="11.28515625" style="84" customWidth="1"/>
    <col min="8" max="8" width="9.140625" style="84"/>
    <col min="9" max="9" width="11.28515625" style="101" customWidth="1"/>
    <col min="10" max="10" width="13.85546875" style="102" customWidth="1"/>
    <col min="11" max="11" width="12.140625" style="102" customWidth="1"/>
    <col min="12" max="12" width="12.5703125" style="103" customWidth="1"/>
    <col min="13" max="13" width="7.140625" style="103" customWidth="1"/>
    <col min="14" max="14" width="6" style="103" customWidth="1"/>
    <col min="15" max="16" width="2.28515625" style="102" customWidth="1"/>
    <col min="17" max="28" width="2.28515625" style="146" customWidth="1"/>
    <col min="29" max="30" width="2.28515625" style="147" customWidth="1"/>
    <col min="31" max="42" width="2.28515625" style="146" customWidth="1"/>
    <col min="43" max="44" width="2.28515625" style="147" customWidth="1"/>
    <col min="45" max="56" width="2.28515625" style="146" customWidth="1"/>
    <col min="57" max="58" width="2.28515625" style="147" customWidth="1"/>
    <col min="59" max="70" width="2.28515625" style="146" customWidth="1"/>
    <col min="71" max="72" width="2.28515625" style="147" customWidth="1"/>
    <col min="73" max="84" width="2.28515625" style="146" customWidth="1"/>
    <col min="85" max="86" width="2.28515625" style="147" customWidth="1"/>
    <col min="87" max="98" width="2.28515625" style="146" customWidth="1"/>
    <col min="99" max="100" width="2.28515625" style="147" customWidth="1"/>
    <col min="101" max="112" width="2.28515625" style="146" customWidth="1"/>
    <col min="113" max="16384" width="9.140625" style="86"/>
  </cols>
  <sheetData>
    <row r="1" spans="1:114" s="80" customFormat="1" ht="30.75" customHeight="1">
      <c r="A1" s="75"/>
      <c r="B1" s="75"/>
      <c r="C1" s="75"/>
      <c r="D1" s="75"/>
      <c r="E1" s="76"/>
      <c r="F1" s="76"/>
      <c r="G1" s="77"/>
      <c r="H1" s="77"/>
      <c r="I1" s="77"/>
      <c r="J1" s="77"/>
      <c r="K1" s="77"/>
      <c r="L1" s="78"/>
      <c r="M1" s="78"/>
      <c r="N1" s="78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</row>
    <row r="2" spans="1:114" ht="16.5" customHeight="1">
      <c r="A2" s="81"/>
      <c r="B2" s="81"/>
      <c r="C2" s="81"/>
      <c r="D2" s="81"/>
      <c r="E2" s="82" t="s">
        <v>80</v>
      </c>
      <c r="F2" s="83">
        <v>43466</v>
      </c>
      <c r="H2" s="85"/>
      <c r="I2" s="85"/>
      <c r="J2" s="86"/>
      <c r="K2" s="82" t="s">
        <v>82</v>
      </c>
      <c r="L2" s="87">
        <v>1</v>
      </c>
      <c r="M2" s="88"/>
      <c r="N2" s="88"/>
      <c r="O2" s="152" t="str">
        <f>"Week "&amp;_xlfn.ISOWEEKNUM(O$4)</f>
        <v>Week 1</v>
      </c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52" t="str">
        <f>"Week "&amp;_xlfn.ISOWEEKNUM(AC$4)</f>
        <v>Week 2</v>
      </c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4"/>
      <c r="AQ2" s="152" t="str">
        <f t="shared" ref="AQ2" si="0">"Week "&amp;_xlfn.ISOWEEKNUM(AQ$4)</f>
        <v>Week 3</v>
      </c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4"/>
      <c r="BE2" s="152" t="str">
        <f t="shared" ref="BE2" si="1">"Week "&amp;_xlfn.ISOWEEKNUM(BE$4)</f>
        <v>Week 4</v>
      </c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4"/>
      <c r="BS2" s="152" t="str">
        <f t="shared" ref="BS2" si="2">"Week "&amp;_xlfn.ISOWEEKNUM(BS$4)</f>
        <v>Week 5</v>
      </c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4"/>
      <c r="CG2" s="152" t="str">
        <f t="shared" ref="CG2" si="3">"Week "&amp;_xlfn.ISOWEEKNUM(CG$4)</f>
        <v>Week 6</v>
      </c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4"/>
      <c r="CU2" s="152" t="str">
        <f t="shared" ref="CU2" si="4">"Week "&amp;_xlfn.ISOWEEKNUM(CU$4)</f>
        <v>Week 7</v>
      </c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4"/>
    </row>
    <row r="3" spans="1:114" ht="15.75" customHeight="1">
      <c r="A3" s="81"/>
      <c r="B3" s="81"/>
      <c r="C3" s="81"/>
      <c r="D3" s="81"/>
      <c r="E3" s="89" t="s">
        <v>81</v>
      </c>
      <c r="F3" s="90" t="s">
        <v>62</v>
      </c>
      <c r="G3" s="161"/>
      <c r="H3" s="161"/>
      <c r="I3" s="161"/>
      <c r="J3" s="86"/>
      <c r="K3" s="91"/>
      <c r="L3" s="91"/>
      <c r="M3" s="91"/>
      <c r="N3" s="91"/>
      <c r="O3" s="168">
        <f>(DATE(YEAR(Start_Date),1,1)-WEEKDAY(DATE(YEAR(Start_Date),1,1),1)+1)+7*(INT((Start_Date-DATE(YEAR(Start_Date),1,1))/7)+1-1)</f>
        <v>43464</v>
      </c>
      <c r="P3" s="165"/>
      <c r="Q3" s="165"/>
      <c r="R3" s="165"/>
      <c r="S3" s="165"/>
      <c r="T3" s="165"/>
      <c r="U3" s="165" t="s">
        <v>46</v>
      </c>
      <c r="V3" s="165"/>
      <c r="W3" s="165">
        <f>O3+6</f>
        <v>43470</v>
      </c>
      <c r="X3" s="165"/>
      <c r="Y3" s="165"/>
      <c r="Z3" s="165"/>
      <c r="AA3" s="165"/>
      <c r="AB3" s="169"/>
      <c r="AC3" s="168">
        <f>O3+7</f>
        <v>43471</v>
      </c>
      <c r="AD3" s="165"/>
      <c r="AE3" s="165"/>
      <c r="AF3" s="165"/>
      <c r="AG3" s="165"/>
      <c r="AH3" s="165"/>
      <c r="AI3" s="165" t="s">
        <v>46</v>
      </c>
      <c r="AJ3" s="165"/>
      <c r="AK3" s="165">
        <f>AC3+6</f>
        <v>43477</v>
      </c>
      <c r="AL3" s="165"/>
      <c r="AM3" s="165"/>
      <c r="AN3" s="165"/>
      <c r="AO3" s="165"/>
      <c r="AP3" s="169"/>
      <c r="AQ3" s="168">
        <f>AC3+7</f>
        <v>43478</v>
      </c>
      <c r="AR3" s="165"/>
      <c r="AS3" s="165"/>
      <c r="AT3" s="165"/>
      <c r="AU3" s="165"/>
      <c r="AV3" s="165"/>
      <c r="AW3" s="165" t="s">
        <v>46</v>
      </c>
      <c r="AX3" s="165"/>
      <c r="AY3" s="165">
        <f>AQ3+6</f>
        <v>43484</v>
      </c>
      <c r="AZ3" s="165"/>
      <c r="BA3" s="165"/>
      <c r="BB3" s="165"/>
      <c r="BC3" s="165"/>
      <c r="BD3" s="169"/>
      <c r="BE3" s="168">
        <f>AQ3+7</f>
        <v>43485</v>
      </c>
      <c r="BF3" s="165"/>
      <c r="BG3" s="165"/>
      <c r="BH3" s="165"/>
      <c r="BI3" s="165"/>
      <c r="BJ3" s="165"/>
      <c r="BK3" s="165" t="s">
        <v>46</v>
      </c>
      <c r="BL3" s="165"/>
      <c r="BM3" s="165">
        <f>BE3+6</f>
        <v>43491</v>
      </c>
      <c r="BN3" s="165"/>
      <c r="BO3" s="165"/>
      <c r="BP3" s="165"/>
      <c r="BQ3" s="165"/>
      <c r="BR3" s="169"/>
      <c r="BS3" s="168">
        <f>BE3+7</f>
        <v>43492</v>
      </c>
      <c r="BT3" s="165"/>
      <c r="BU3" s="165"/>
      <c r="BV3" s="165"/>
      <c r="BW3" s="165"/>
      <c r="BX3" s="165"/>
      <c r="BY3" s="165" t="s">
        <v>46</v>
      </c>
      <c r="BZ3" s="165"/>
      <c r="CA3" s="165">
        <f>BS3+6</f>
        <v>43498</v>
      </c>
      <c r="CB3" s="165"/>
      <c r="CC3" s="165"/>
      <c r="CD3" s="165"/>
      <c r="CE3" s="165"/>
      <c r="CF3" s="169"/>
      <c r="CG3" s="168">
        <f>BS3+7</f>
        <v>43499</v>
      </c>
      <c r="CH3" s="165"/>
      <c r="CI3" s="165"/>
      <c r="CJ3" s="165"/>
      <c r="CK3" s="165"/>
      <c r="CL3" s="165"/>
      <c r="CM3" s="165" t="s">
        <v>46</v>
      </c>
      <c r="CN3" s="165"/>
      <c r="CO3" s="165">
        <f>CG3+6</f>
        <v>43505</v>
      </c>
      <c r="CP3" s="165"/>
      <c r="CQ3" s="165"/>
      <c r="CR3" s="165"/>
      <c r="CS3" s="165"/>
      <c r="CT3" s="169"/>
      <c r="CU3" s="168">
        <f t="shared" ref="CU3" si="5">CG3+7</f>
        <v>43506</v>
      </c>
      <c r="CV3" s="165"/>
      <c r="CW3" s="165"/>
      <c r="CX3" s="165"/>
      <c r="CY3" s="165"/>
      <c r="CZ3" s="165"/>
      <c r="DA3" s="165" t="s">
        <v>46</v>
      </c>
      <c r="DB3" s="165"/>
      <c r="DC3" s="165">
        <f t="shared" ref="DC3" si="6">CU3+6</f>
        <v>43512</v>
      </c>
      <c r="DD3" s="165"/>
      <c r="DE3" s="165"/>
      <c r="DF3" s="165"/>
      <c r="DG3" s="165"/>
      <c r="DH3" s="169"/>
    </row>
    <row r="4" spans="1:114" ht="22.5" customHeight="1">
      <c r="A4" s="92" t="s">
        <v>0</v>
      </c>
      <c r="B4" s="93" t="s">
        <v>73</v>
      </c>
      <c r="C4" s="93" t="s">
        <v>2</v>
      </c>
      <c r="D4" s="93"/>
      <c r="E4" s="170" t="s">
        <v>3</v>
      </c>
      <c r="F4" s="171"/>
      <c r="G4" s="92" t="s">
        <v>74</v>
      </c>
      <c r="H4" s="94" t="s">
        <v>76</v>
      </c>
      <c r="I4" s="95" t="s">
        <v>75</v>
      </c>
      <c r="J4" s="95" t="s">
        <v>78</v>
      </c>
      <c r="K4" s="96" t="s">
        <v>77</v>
      </c>
      <c r="L4" s="97" t="s">
        <v>79</v>
      </c>
      <c r="M4" s="98" t="s">
        <v>83</v>
      </c>
      <c r="N4" s="98" t="s">
        <v>9</v>
      </c>
      <c r="O4" s="162">
        <f>$F$2-WEEKDAY(F2,1)+2+7*($L$2-1)</f>
        <v>43465</v>
      </c>
      <c r="P4" s="163"/>
      <c r="Q4" s="164">
        <f>O5+1</f>
        <v>43466</v>
      </c>
      <c r="R4" s="163"/>
      <c r="S4" s="164">
        <f>Q5+1</f>
        <v>43467</v>
      </c>
      <c r="T4" s="163"/>
      <c r="U4" s="164">
        <f>S5+1</f>
        <v>43468</v>
      </c>
      <c r="V4" s="163"/>
      <c r="W4" s="164">
        <f>U5+1</f>
        <v>43469</v>
      </c>
      <c r="X4" s="163"/>
      <c r="Y4" s="164">
        <f>W5+1</f>
        <v>43470</v>
      </c>
      <c r="Z4" s="163"/>
      <c r="AA4" s="164">
        <f>Y5+1</f>
        <v>43471</v>
      </c>
      <c r="AB4" s="163"/>
      <c r="AC4" s="162">
        <f>AA4+1</f>
        <v>43472</v>
      </c>
      <c r="AD4" s="163"/>
      <c r="AE4" s="164">
        <f>AC5+1</f>
        <v>43473</v>
      </c>
      <c r="AF4" s="163"/>
      <c r="AG4" s="164">
        <f>AE5+1</f>
        <v>43474</v>
      </c>
      <c r="AH4" s="163"/>
      <c r="AI4" s="164">
        <f>AG5+1</f>
        <v>43475</v>
      </c>
      <c r="AJ4" s="163"/>
      <c r="AK4" s="164">
        <f>AI5+1</f>
        <v>43476</v>
      </c>
      <c r="AL4" s="163"/>
      <c r="AM4" s="164">
        <f>AK5+1</f>
        <v>43477</v>
      </c>
      <c r="AN4" s="163"/>
      <c r="AO4" s="164">
        <f>AM5+1</f>
        <v>43478</v>
      </c>
      <c r="AP4" s="163"/>
      <c r="AQ4" s="162">
        <f>AO4+1</f>
        <v>43479</v>
      </c>
      <c r="AR4" s="163"/>
      <c r="AS4" s="164">
        <f>AQ5+1</f>
        <v>43480</v>
      </c>
      <c r="AT4" s="163"/>
      <c r="AU4" s="164">
        <f>AS5+1</f>
        <v>43481</v>
      </c>
      <c r="AV4" s="163"/>
      <c r="AW4" s="164">
        <f>AU5+1</f>
        <v>43482</v>
      </c>
      <c r="AX4" s="163"/>
      <c r="AY4" s="164">
        <f>AW5+1</f>
        <v>43483</v>
      </c>
      <c r="AZ4" s="163"/>
      <c r="BA4" s="164">
        <f>AY5+1</f>
        <v>43484</v>
      </c>
      <c r="BB4" s="163"/>
      <c r="BC4" s="164">
        <f>BA5+1</f>
        <v>43485</v>
      </c>
      <c r="BD4" s="163"/>
      <c r="BE4" s="162">
        <f>BC4+1</f>
        <v>43486</v>
      </c>
      <c r="BF4" s="163"/>
      <c r="BG4" s="164">
        <f>BE5+1</f>
        <v>43487</v>
      </c>
      <c r="BH4" s="163"/>
      <c r="BI4" s="164">
        <f>BG5+1</f>
        <v>43488</v>
      </c>
      <c r="BJ4" s="163"/>
      <c r="BK4" s="164">
        <f>BI5+1</f>
        <v>43489</v>
      </c>
      <c r="BL4" s="163"/>
      <c r="BM4" s="164">
        <f>BK5+1</f>
        <v>43490</v>
      </c>
      <c r="BN4" s="163"/>
      <c r="BO4" s="164">
        <f>BM5+1</f>
        <v>43491</v>
      </c>
      <c r="BP4" s="163"/>
      <c r="BQ4" s="164">
        <f>BO5+1</f>
        <v>43492</v>
      </c>
      <c r="BR4" s="163"/>
      <c r="BS4" s="162">
        <f>BQ4+1</f>
        <v>43493</v>
      </c>
      <c r="BT4" s="163"/>
      <c r="BU4" s="164">
        <f>BS5+1</f>
        <v>43494</v>
      </c>
      <c r="BV4" s="163"/>
      <c r="BW4" s="164">
        <f>BU5+1</f>
        <v>43495</v>
      </c>
      <c r="BX4" s="163"/>
      <c r="BY4" s="164">
        <f>BW5+1</f>
        <v>43496</v>
      </c>
      <c r="BZ4" s="163"/>
      <c r="CA4" s="164">
        <f>BY5+1</f>
        <v>43497</v>
      </c>
      <c r="CB4" s="163"/>
      <c r="CC4" s="164">
        <f>CA5+1</f>
        <v>43498</v>
      </c>
      <c r="CD4" s="163"/>
      <c r="CE4" s="164">
        <f>CC5+1</f>
        <v>43499</v>
      </c>
      <c r="CF4" s="163"/>
      <c r="CG4" s="162">
        <f>CE4+1</f>
        <v>43500</v>
      </c>
      <c r="CH4" s="163"/>
      <c r="CI4" s="164">
        <f>CG5+1</f>
        <v>43501</v>
      </c>
      <c r="CJ4" s="163"/>
      <c r="CK4" s="164">
        <f>CI5+1</f>
        <v>43502</v>
      </c>
      <c r="CL4" s="163"/>
      <c r="CM4" s="164">
        <f>CK5+1</f>
        <v>43503</v>
      </c>
      <c r="CN4" s="163"/>
      <c r="CO4" s="164">
        <f>CM5+1</f>
        <v>43504</v>
      </c>
      <c r="CP4" s="163"/>
      <c r="CQ4" s="164">
        <f>CO5+1</f>
        <v>43505</v>
      </c>
      <c r="CR4" s="163"/>
      <c r="CS4" s="164">
        <f>CQ5+1</f>
        <v>43506</v>
      </c>
      <c r="CT4" s="163"/>
      <c r="CU4" s="162">
        <f t="shared" ref="CU4:CU5" si="7">CS4+1</f>
        <v>43507</v>
      </c>
      <c r="CV4" s="163"/>
      <c r="CW4" s="164">
        <f t="shared" ref="CW4" si="8">CU5+1</f>
        <v>43508</v>
      </c>
      <c r="CX4" s="163"/>
      <c r="CY4" s="164">
        <f t="shared" ref="CY4" si="9">CW5+1</f>
        <v>43509</v>
      </c>
      <c r="CZ4" s="163"/>
      <c r="DA4" s="164">
        <f t="shared" ref="DA4" si="10">CY5+1</f>
        <v>43510</v>
      </c>
      <c r="DB4" s="163"/>
      <c r="DC4" s="164">
        <f t="shared" ref="DC4" si="11">DA5+1</f>
        <v>43511</v>
      </c>
      <c r="DD4" s="163"/>
      <c r="DE4" s="164">
        <f t="shared" ref="DE4" si="12">DC5+1</f>
        <v>43512</v>
      </c>
      <c r="DF4" s="163"/>
      <c r="DG4" s="164">
        <f t="shared" ref="DG4" si="13">DE5+1</f>
        <v>43513</v>
      </c>
      <c r="DH4" s="163"/>
    </row>
    <row r="5" spans="1:114" ht="16.5" hidden="1" customHeight="1">
      <c r="E5" s="99"/>
      <c r="O5" s="104">
        <f>F2-WEEKDAY(F2,1)+2+7*(L2-1)</f>
        <v>43465</v>
      </c>
      <c r="P5" s="105">
        <f>O5+0.5</f>
        <v>43465.5</v>
      </c>
      <c r="Q5" s="104">
        <f>O5+1</f>
        <v>43466</v>
      </c>
      <c r="R5" s="106">
        <f>Q5+0.5</f>
        <v>43466.5</v>
      </c>
      <c r="S5" s="106">
        <f>Q5+1</f>
        <v>43467</v>
      </c>
      <c r="T5" s="106">
        <f>S5+0.5</f>
        <v>43467.5</v>
      </c>
      <c r="U5" s="106">
        <f>S5+1</f>
        <v>43468</v>
      </c>
      <c r="V5" s="106">
        <f>U5+0.5</f>
        <v>43468.5</v>
      </c>
      <c r="W5" s="106">
        <f>U5+1</f>
        <v>43469</v>
      </c>
      <c r="X5" s="106">
        <f>W5+0.5</f>
        <v>43469.5</v>
      </c>
      <c r="Y5" s="106">
        <f>W5+1</f>
        <v>43470</v>
      </c>
      <c r="Z5" s="106">
        <f>Y5+0.5</f>
        <v>43470.5</v>
      </c>
      <c r="AA5" s="106">
        <f>Y5+1</f>
        <v>43471</v>
      </c>
      <c r="AB5" s="106">
        <f>AA5+0.5</f>
        <v>43471.5</v>
      </c>
      <c r="AC5" s="104">
        <f>AA5+1</f>
        <v>43472</v>
      </c>
      <c r="AD5" s="105">
        <f>AC5+0.5</f>
        <v>43472.5</v>
      </c>
      <c r="AE5" s="104">
        <f>AC5+1</f>
        <v>43473</v>
      </c>
      <c r="AF5" s="106">
        <f>AE5+0.5</f>
        <v>43473.5</v>
      </c>
      <c r="AG5" s="106">
        <f>AE5+1</f>
        <v>43474</v>
      </c>
      <c r="AH5" s="106">
        <f>AG5+0.5</f>
        <v>43474.5</v>
      </c>
      <c r="AI5" s="106">
        <f>AG5+1</f>
        <v>43475</v>
      </c>
      <c r="AJ5" s="106">
        <f>AI5+0.5</f>
        <v>43475.5</v>
      </c>
      <c r="AK5" s="106">
        <f>AI5+1</f>
        <v>43476</v>
      </c>
      <c r="AL5" s="106">
        <f>AK5+0.5</f>
        <v>43476.5</v>
      </c>
      <c r="AM5" s="106">
        <f>AK5+1</f>
        <v>43477</v>
      </c>
      <c r="AN5" s="106">
        <f>AM5+0.5</f>
        <v>43477.5</v>
      </c>
      <c r="AO5" s="106">
        <f>AM5+1</f>
        <v>43478</v>
      </c>
      <c r="AP5" s="106">
        <f>AO5+0.5</f>
        <v>43478.5</v>
      </c>
      <c r="AQ5" s="104">
        <f>AO5+1</f>
        <v>43479</v>
      </c>
      <c r="AR5" s="105">
        <f>AQ5+0.5</f>
        <v>43479.5</v>
      </c>
      <c r="AS5" s="104">
        <f>AQ5+1</f>
        <v>43480</v>
      </c>
      <c r="AT5" s="106">
        <f>AS5+0.5</f>
        <v>43480.5</v>
      </c>
      <c r="AU5" s="106">
        <f>AS5+1</f>
        <v>43481</v>
      </c>
      <c r="AV5" s="106">
        <f>AU5+0.5</f>
        <v>43481.5</v>
      </c>
      <c r="AW5" s="106">
        <f>AU5+1</f>
        <v>43482</v>
      </c>
      <c r="AX5" s="106">
        <f>AW5+0.5</f>
        <v>43482.5</v>
      </c>
      <c r="AY5" s="106">
        <f>AW5+1</f>
        <v>43483</v>
      </c>
      <c r="AZ5" s="106">
        <f>AY5+0.5</f>
        <v>43483.5</v>
      </c>
      <c r="BA5" s="106">
        <f>AY5+1</f>
        <v>43484</v>
      </c>
      <c r="BB5" s="106">
        <f>BA5+0.5</f>
        <v>43484.5</v>
      </c>
      <c r="BC5" s="106">
        <f>BA5+1</f>
        <v>43485</v>
      </c>
      <c r="BD5" s="106">
        <f>BC5+0.5</f>
        <v>43485.5</v>
      </c>
      <c r="BE5" s="104">
        <f>BC5+1</f>
        <v>43486</v>
      </c>
      <c r="BF5" s="105">
        <f>BE5+0.5</f>
        <v>43486.5</v>
      </c>
      <c r="BG5" s="104">
        <f>BE5+1</f>
        <v>43487</v>
      </c>
      <c r="BH5" s="106">
        <f>BG5+0.5</f>
        <v>43487.5</v>
      </c>
      <c r="BI5" s="106">
        <f>BG5+1</f>
        <v>43488</v>
      </c>
      <c r="BJ5" s="106">
        <f>BI5+0.5</f>
        <v>43488.5</v>
      </c>
      <c r="BK5" s="106">
        <f>BI5+1</f>
        <v>43489</v>
      </c>
      <c r="BL5" s="106">
        <f>BK5+0.5</f>
        <v>43489.5</v>
      </c>
      <c r="BM5" s="106">
        <f>BK5+1</f>
        <v>43490</v>
      </c>
      <c r="BN5" s="106">
        <f>BM5+0.5</f>
        <v>43490.5</v>
      </c>
      <c r="BO5" s="106">
        <f>BM5+1</f>
        <v>43491</v>
      </c>
      <c r="BP5" s="106">
        <f>BO5+0.5</f>
        <v>43491.5</v>
      </c>
      <c r="BQ5" s="106">
        <f>BO5+1</f>
        <v>43492</v>
      </c>
      <c r="BR5" s="106">
        <f>BQ5+0.5</f>
        <v>43492.5</v>
      </c>
      <c r="BS5" s="104">
        <f>BQ5+1</f>
        <v>43493</v>
      </c>
      <c r="BT5" s="105">
        <f>BS5+0.5</f>
        <v>43493.5</v>
      </c>
      <c r="BU5" s="104">
        <f>BS5+1</f>
        <v>43494</v>
      </c>
      <c r="BV5" s="106">
        <f>BU5+0.5</f>
        <v>43494.5</v>
      </c>
      <c r="BW5" s="106">
        <f>BU5+1</f>
        <v>43495</v>
      </c>
      <c r="BX5" s="106">
        <f>BW5+0.5</f>
        <v>43495.5</v>
      </c>
      <c r="BY5" s="106">
        <f>BW5+1</f>
        <v>43496</v>
      </c>
      <c r="BZ5" s="106">
        <f>BY5+0.5</f>
        <v>43496.5</v>
      </c>
      <c r="CA5" s="106">
        <f>BY5+1</f>
        <v>43497</v>
      </c>
      <c r="CB5" s="106">
        <f>CA5+0.5</f>
        <v>43497.5</v>
      </c>
      <c r="CC5" s="106">
        <f>CA5+1</f>
        <v>43498</v>
      </c>
      <c r="CD5" s="106">
        <f>CC5+0.5</f>
        <v>43498.5</v>
      </c>
      <c r="CE5" s="106">
        <f>CC5+1</f>
        <v>43499</v>
      </c>
      <c r="CF5" s="106">
        <f>CE5+0.5</f>
        <v>43499.5</v>
      </c>
      <c r="CG5" s="104">
        <f>CE5+1</f>
        <v>43500</v>
      </c>
      <c r="CH5" s="105">
        <f>CG5+0.5</f>
        <v>43500.5</v>
      </c>
      <c r="CI5" s="104">
        <f>CG5+1</f>
        <v>43501</v>
      </c>
      <c r="CJ5" s="106">
        <f>CI5+0.5</f>
        <v>43501.5</v>
      </c>
      <c r="CK5" s="106">
        <f>CI5+1</f>
        <v>43502</v>
      </c>
      <c r="CL5" s="106">
        <f>CK5+0.5</f>
        <v>43502.5</v>
      </c>
      <c r="CM5" s="106">
        <f>CK5+1</f>
        <v>43503</v>
      </c>
      <c r="CN5" s="106">
        <f>CM5+0.5</f>
        <v>43503.5</v>
      </c>
      <c r="CO5" s="106">
        <f>CM5+1</f>
        <v>43504</v>
      </c>
      <c r="CP5" s="106">
        <f>CO5+0.5</f>
        <v>43504.5</v>
      </c>
      <c r="CQ5" s="106">
        <f>CO5+1</f>
        <v>43505</v>
      </c>
      <c r="CR5" s="106">
        <f>CQ5+0.5</f>
        <v>43505.5</v>
      </c>
      <c r="CS5" s="106">
        <f>CQ5+1</f>
        <v>43506</v>
      </c>
      <c r="CT5" s="106">
        <f>CS5+0.5</f>
        <v>43506.5</v>
      </c>
      <c r="CU5" s="104">
        <f t="shared" si="7"/>
        <v>43507</v>
      </c>
      <c r="CV5" s="105">
        <f t="shared" ref="CV5" si="14">CU5+0.5</f>
        <v>43507.5</v>
      </c>
      <c r="CW5" s="104">
        <f t="shared" ref="CW5" si="15">CU5+1</f>
        <v>43508</v>
      </c>
      <c r="CX5" s="106">
        <f t="shared" ref="CX5" si="16">CW5+0.5</f>
        <v>43508.5</v>
      </c>
      <c r="CY5" s="106">
        <f t="shared" ref="CY5" si="17">CW5+1</f>
        <v>43509</v>
      </c>
      <c r="CZ5" s="106">
        <f t="shared" ref="CZ5" si="18">CY5+0.5</f>
        <v>43509.5</v>
      </c>
      <c r="DA5" s="106">
        <f t="shared" ref="DA5" si="19">CY5+1</f>
        <v>43510</v>
      </c>
      <c r="DB5" s="106">
        <f t="shared" ref="DB5" si="20">DA5+0.5</f>
        <v>43510.5</v>
      </c>
      <c r="DC5" s="106">
        <f t="shared" ref="DC5" si="21">DA5+1</f>
        <v>43511</v>
      </c>
      <c r="DD5" s="106">
        <f t="shared" ref="DD5" si="22">DC5+0.5</f>
        <v>43511.5</v>
      </c>
      <c r="DE5" s="106">
        <f t="shared" ref="DE5" si="23">DC5+1</f>
        <v>43512</v>
      </c>
      <c r="DF5" s="106">
        <f t="shared" ref="DF5" si="24">DE5+0.5</f>
        <v>43512.5</v>
      </c>
      <c r="DG5" s="106">
        <f t="shared" ref="DG5" si="25">DE5+1</f>
        <v>43513</v>
      </c>
      <c r="DH5" s="106">
        <f t="shared" ref="DH5" si="26">DG5+0.5</f>
        <v>43513.5</v>
      </c>
    </row>
    <row r="6" spans="1:114" s="110" customFormat="1" ht="16.5" customHeight="1">
      <c r="A6" s="107"/>
      <c r="B6" s="108"/>
      <c r="C6" s="108"/>
      <c r="D6" s="166" t="s">
        <v>10</v>
      </c>
      <c r="E6" s="167"/>
      <c r="F6" s="94" t="s">
        <v>11</v>
      </c>
      <c r="G6" s="107"/>
      <c r="H6" s="107"/>
      <c r="I6" s="107"/>
      <c r="J6" s="107"/>
      <c r="K6" s="107"/>
      <c r="L6" s="107"/>
      <c r="M6" s="107"/>
      <c r="N6" s="108"/>
      <c r="O6" s="150" t="str">
        <f>CHOOSE(WEEKDAY(O5,1),"Do","Lu","Ma","Me","Gi","Ve","Sa")</f>
        <v>Lu</v>
      </c>
      <c r="P6" s="151"/>
      <c r="Q6" s="148" t="str">
        <f>CHOOSE(WEEKDAY(Q5,1),"Do","Lu","Ma","Me","Gi","Ve","Sa")</f>
        <v>Ma</v>
      </c>
      <c r="R6" s="149"/>
      <c r="S6" s="148" t="str">
        <f t="shared" ref="S6" si="27">CHOOSE(WEEKDAY(S5,1),"Do","Lu","Ma","Me","Gi","Ve","Sa")</f>
        <v>Me</v>
      </c>
      <c r="T6" s="149"/>
      <c r="U6" s="148" t="str">
        <f t="shared" ref="U6" si="28">CHOOSE(WEEKDAY(U5,1),"Do","Lu","Ma","Me","Gi","Ve","Sa")</f>
        <v>Gi</v>
      </c>
      <c r="V6" s="149"/>
      <c r="W6" s="148" t="str">
        <f t="shared" ref="W6" si="29">CHOOSE(WEEKDAY(W5,1),"Do","Lu","Ma","Me","Gi","Ve","Sa")</f>
        <v>Ve</v>
      </c>
      <c r="X6" s="149"/>
      <c r="Y6" s="148" t="str">
        <f t="shared" ref="Y6" si="30">CHOOSE(WEEKDAY(Y5,1),"Do","Lu","Ma","Me","Gi","Ve","Sa")</f>
        <v>Sa</v>
      </c>
      <c r="Z6" s="149"/>
      <c r="AA6" s="159" t="str">
        <f t="shared" ref="AA6" si="31">CHOOSE(WEEKDAY(AA5,1),"Do","Lu","Ma","Me","Gi","Ve","Sa")</f>
        <v>Do</v>
      </c>
      <c r="AB6" s="160"/>
      <c r="AC6" s="150" t="str">
        <f>CHOOSE(WEEKDAY(AC5,1),"Do","Lu","Ma","Me","Gi","Ve","Sa")</f>
        <v>Lu</v>
      </c>
      <c r="AD6" s="151"/>
      <c r="AE6" s="148" t="str">
        <f>CHOOSE(WEEKDAY(AE5,1),"Do","Lu","Ma","Me","Gi","Ve","Sa")</f>
        <v>Ma</v>
      </c>
      <c r="AF6" s="149"/>
      <c r="AG6" s="148" t="str">
        <f t="shared" ref="AG6" si="32">CHOOSE(WEEKDAY(AG5,1),"Do","Lu","Ma","Me","Gi","Ve","Sa")</f>
        <v>Me</v>
      </c>
      <c r="AH6" s="149"/>
      <c r="AI6" s="148" t="str">
        <f t="shared" ref="AI6" si="33">CHOOSE(WEEKDAY(AI5,1),"Do","Lu","Ma","Me","Gi","Ve","Sa")</f>
        <v>Gi</v>
      </c>
      <c r="AJ6" s="149"/>
      <c r="AK6" s="148" t="str">
        <f t="shared" ref="AK6" si="34">CHOOSE(WEEKDAY(AK5,1),"Do","Lu","Ma","Me","Gi","Ve","Sa")</f>
        <v>Ve</v>
      </c>
      <c r="AL6" s="149"/>
      <c r="AM6" s="148" t="str">
        <f t="shared" ref="AM6" si="35">CHOOSE(WEEKDAY(AM5,1),"Do","Lu","Ma","Me","Gi","Ve","Sa")</f>
        <v>Sa</v>
      </c>
      <c r="AN6" s="149"/>
      <c r="AO6" s="159" t="str">
        <f t="shared" ref="AO6" si="36">CHOOSE(WEEKDAY(AO5,1),"Do","Lu","Ma","Me","Gi","Ve","Sa")</f>
        <v>Do</v>
      </c>
      <c r="AP6" s="160"/>
      <c r="AQ6" s="150" t="str">
        <f>CHOOSE(WEEKDAY(AQ5,1),"Do","Lu","Ma","Me","Gi","Ve","Sa")</f>
        <v>Lu</v>
      </c>
      <c r="AR6" s="151"/>
      <c r="AS6" s="148" t="str">
        <f>CHOOSE(WEEKDAY(AS5,1),"Do","Lu","Ma","Me","Gi","Ve","Sa")</f>
        <v>Ma</v>
      </c>
      <c r="AT6" s="149"/>
      <c r="AU6" s="148" t="str">
        <f t="shared" ref="AU6" si="37">CHOOSE(WEEKDAY(AU5,1),"Do","Lu","Ma","Me","Gi","Ve","Sa")</f>
        <v>Me</v>
      </c>
      <c r="AV6" s="149"/>
      <c r="AW6" s="148" t="str">
        <f t="shared" ref="AW6" si="38">CHOOSE(WEEKDAY(AW5,1),"Do","Lu","Ma","Me","Gi","Ve","Sa")</f>
        <v>Gi</v>
      </c>
      <c r="AX6" s="149"/>
      <c r="AY6" s="148" t="str">
        <f t="shared" ref="AY6" si="39">CHOOSE(WEEKDAY(AY5,1),"Do","Lu","Ma","Me","Gi","Ve","Sa")</f>
        <v>Ve</v>
      </c>
      <c r="AZ6" s="149"/>
      <c r="BA6" s="148" t="str">
        <f t="shared" ref="BA6" si="40">CHOOSE(WEEKDAY(BA5,1),"Do","Lu","Ma","Me","Gi","Ve","Sa")</f>
        <v>Sa</v>
      </c>
      <c r="BB6" s="149"/>
      <c r="BC6" s="159" t="str">
        <f t="shared" ref="BC6" si="41">CHOOSE(WEEKDAY(BC5,1),"Do","Lu","Ma","Me","Gi","Ve","Sa")</f>
        <v>Do</v>
      </c>
      <c r="BD6" s="160"/>
      <c r="BE6" s="150" t="str">
        <f>CHOOSE(WEEKDAY(BE5,1),"Do","Lu","Ma","Me","Gi","Ve","Sa")</f>
        <v>Lu</v>
      </c>
      <c r="BF6" s="151"/>
      <c r="BG6" s="148" t="str">
        <f>CHOOSE(WEEKDAY(BG5,1),"Do","Lu","Ma","Me","Gi","Ve","Sa")</f>
        <v>Ma</v>
      </c>
      <c r="BH6" s="149"/>
      <c r="BI6" s="148" t="str">
        <f t="shared" ref="BI6" si="42">CHOOSE(WEEKDAY(BI5,1),"Do","Lu","Ma","Me","Gi","Ve","Sa")</f>
        <v>Me</v>
      </c>
      <c r="BJ6" s="149"/>
      <c r="BK6" s="148" t="str">
        <f t="shared" ref="BK6" si="43">CHOOSE(WEEKDAY(BK5,1),"Do","Lu","Ma","Me","Gi","Ve","Sa")</f>
        <v>Gi</v>
      </c>
      <c r="BL6" s="149"/>
      <c r="BM6" s="148" t="str">
        <f t="shared" ref="BM6" si="44">CHOOSE(WEEKDAY(BM5,1),"Do","Lu","Ma","Me","Gi","Ve","Sa")</f>
        <v>Ve</v>
      </c>
      <c r="BN6" s="149"/>
      <c r="BO6" s="148" t="str">
        <f t="shared" ref="BO6" si="45">CHOOSE(WEEKDAY(BO5,1),"Do","Lu","Ma","Me","Gi","Ve","Sa")</f>
        <v>Sa</v>
      </c>
      <c r="BP6" s="149"/>
      <c r="BQ6" s="159" t="str">
        <f t="shared" ref="BQ6" si="46">CHOOSE(WEEKDAY(BQ5,1),"Do","Lu","Ma","Me","Gi","Ve","Sa")</f>
        <v>Do</v>
      </c>
      <c r="BR6" s="160"/>
      <c r="BS6" s="150" t="str">
        <f>CHOOSE(WEEKDAY(BS5,1),"Do","Lu","Ma","Me","Gi","Ve","Sa")</f>
        <v>Lu</v>
      </c>
      <c r="BT6" s="151"/>
      <c r="BU6" s="148" t="str">
        <f>CHOOSE(WEEKDAY(BU5,1),"Do","Lu","Ma","Me","Gi","Ve","Sa")</f>
        <v>Ma</v>
      </c>
      <c r="BV6" s="149"/>
      <c r="BW6" s="148" t="str">
        <f t="shared" ref="BW6" si="47">CHOOSE(WEEKDAY(BW5,1),"Do","Lu","Ma","Me","Gi","Ve","Sa")</f>
        <v>Me</v>
      </c>
      <c r="BX6" s="149"/>
      <c r="BY6" s="148" t="str">
        <f t="shared" ref="BY6" si="48">CHOOSE(WEEKDAY(BY5,1),"Do","Lu","Ma","Me","Gi","Ve","Sa")</f>
        <v>Gi</v>
      </c>
      <c r="BZ6" s="149"/>
      <c r="CA6" s="148" t="str">
        <f t="shared" ref="CA6" si="49">CHOOSE(WEEKDAY(CA5,1),"Do","Lu","Ma","Me","Gi","Ve","Sa")</f>
        <v>Ve</v>
      </c>
      <c r="CB6" s="149"/>
      <c r="CC6" s="148" t="str">
        <f t="shared" ref="CC6" si="50">CHOOSE(WEEKDAY(CC5,1),"Do","Lu","Ma","Me","Gi","Ve","Sa")</f>
        <v>Sa</v>
      </c>
      <c r="CD6" s="149"/>
      <c r="CE6" s="159" t="str">
        <f t="shared" ref="CE6" si="51">CHOOSE(WEEKDAY(CE5,1),"Do","Lu","Ma","Me","Gi","Ve","Sa")</f>
        <v>Do</v>
      </c>
      <c r="CF6" s="160"/>
      <c r="CG6" s="150" t="str">
        <f>CHOOSE(WEEKDAY(CG5,1),"Do","Lu","Ma","Me","Gi","Ve","Sa")</f>
        <v>Lu</v>
      </c>
      <c r="CH6" s="151"/>
      <c r="CI6" s="148" t="str">
        <f>CHOOSE(WEEKDAY(CI5,1),"Do","Lu","Ma","Me","Gi","Ve","Sa")</f>
        <v>Ma</v>
      </c>
      <c r="CJ6" s="149"/>
      <c r="CK6" s="148" t="str">
        <f t="shared" ref="CK6" si="52">CHOOSE(WEEKDAY(CK5,1),"Do","Lu","Ma","Me","Gi","Ve","Sa")</f>
        <v>Me</v>
      </c>
      <c r="CL6" s="149"/>
      <c r="CM6" s="148" t="str">
        <f t="shared" ref="CM6" si="53">CHOOSE(WEEKDAY(CM5,1),"Do","Lu","Ma","Me","Gi","Ve","Sa")</f>
        <v>Gi</v>
      </c>
      <c r="CN6" s="149"/>
      <c r="CO6" s="148" t="str">
        <f t="shared" ref="CO6" si="54">CHOOSE(WEEKDAY(CO5,1),"Do","Lu","Ma","Me","Gi","Ve","Sa")</f>
        <v>Ve</v>
      </c>
      <c r="CP6" s="149"/>
      <c r="CQ6" s="148" t="str">
        <f t="shared" ref="CQ6" si="55">CHOOSE(WEEKDAY(CQ5,1),"Do","Lu","Ma","Me","Gi","Ve","Sa")</f>
        <v>Sa</v>
      </c>
      <c r="CR6" s="149"/>
      <c r="CS6" s="159" t="str">
        <f t="shared" ref="CS6" si="56">CHOOSE(WEEKDAY(CS5,1),"Do","Lu","Ma","Me","Gi","Ve","Sa")</f>
        <v>Do</v>
      </c>
      <c r="CT6" s="160"/>
      <c r="CU6" s="150" t="str">
        <f t="shared" ref="CU6" si="57">CHOOSE(WEEKDAY(CU5,1),"Do","Lu","Ma","Me","Gi","Ve","Sa")</f>
        <v>Lu</v>
      </c>
      <c r="CV6" s="151"/>
      <c r="CW6" s="148" t="str">
        <f t="shared" ref="CW6" si="58">CHOOSE(WEEKDAY(CW5,1),"Do","Lu","Ma","Me","Gi","Ve","Sa")</f>
        <v>Ma</v>
      </c>
      <c r="CX6" s="149"/>
      <c r="CY6" s="148" t="str">
        <f t="shared" ref="CY6" si="59">CHOOSE(WEEKDAY(CY5,1),"Do","Lu","Ma","Me","Gi","Ve","Sa")</f>
        <v>Me</v>
      </c>
      <c r="CZ6" s="149"/>
      <c r="DA6" s="148" t="str">
        <f t="shared" ref="DA6" si="60">CHOOSE(WEEKDAY(DA5,1),"Do","Lu","Ma","Me","Gi","Ve","Sa")</f>
        <v>Gi</v>
      </c>
      <c r="DB6" s="149"/>
      <c r="DC6" s="148" t="str">
        <f t="shared" ref="DC6" si="61">CHOOSE(WEEKDAY(DC5,1),"Do","Lu","Ma","Me","Gi","Ve","Sa")</f>
        <v>Ve</v>
      </c>
      <c r="DD6" s="149"/>
      <c r="DE6" s="148" t="str">
        <f t="shared" ref="DE6" si="62">CHOOSE(WEEKDAY(DE5,1),"Do","Lu","Ma","Me","Gi","Ve","Sa")</f>
        <v>Sa</v>
      </c>
      <c r="DF6" s="149"/>
      <c r="DG6" s="159" t="str">
        <f t="shared" ref="DG6" si="63">CHOOSE(WEEKDAY(DG5,1),"Do","Lu","Ma","Me","Gi","Ve","Sa")</f>
        <v>Do</v>
      </c>
      <c r="DH6" s="160"/>
    </row>
    <row r="7" spans="1:114" ht="15.75" customHeight="1">
      <c r="A7" s="51" t="str">
        <f>IF(ISERROR(VALUE(SUBSTITUTE(prevWBS,".",""))),"1",IF(ISERROR(FIND("`",SUBSTITUTE(prevWBS,".","`",1))),TEXT(VALUE(prevWBS)+1,"#"),TEXT(VALUE(LEFT(prevWBS,FIND("`",SUBSTITUTE(prevWBS,".","`",1))-1))+1,"#")))</f>
        <v>1</v>
      </c>
      <c r="B7" s="52" t="s">
        <v>12</v>
      </c>
      <c r="C7" s="52" t="s">
        <v>13</v>
      </c>
      <c r="D7" s="155" t="s">
        <v>49</v>
      </c>
      <c r="E7" s="156"/>
      <c r="F7" s="53" t="s">
        <v>67</v>
      </c>
      <c r="G7" s="54"/>
      <c r="H7" s="55"/>
      <c r="I7" s="56">
        <f ca="1">IF(OR($K7=0,$K7=""),"",MIN(OFFSET(A7,1,8,COUNTIF($A7:$A$100,$A7&amp;".*"),1)))</f>
        <v>43465</v>
      </c>
      <c r="J7" s="57">
        <f ca="1">IF(OR($K7=0,$K7=""),"",MAX(OFFSET($A7,1,9,COUNTIF($A7:$A$100,$A7&amp;".*"),1)))</f>
        <v>43469.5</v>
      </c>
      <c r="K7" s="58">
        <f>IF(SUMIF(A8:A100,A7&amp;".*",K8:K100)=0,"",SUMIF(A8:A100,A7&amp;".*",K8:K100))</f>
        <v>7</v>
      </c>
      <c r="L7" s="56">
        <f ca="1">IF(MAX(OFFSET($A7,1,11,COUNTIF($A7:$A$100,$A7&amp;".*"),1))=0,"",MAX(OFFSET($A7,1,11,COUNTIF($A7:$A$100,$A7&amp;".*"),1)))</f>
        <v>43469.5</v>
      </c>
      <c r="M7" s="59" t="str">
        <f>IF(COUNTIFS($A$8:$A$100,A7&amp;".*",$N$8:$N$100,TRUE)&gt;=1,"SO",IF(SUMIF(A8:A100,A7&amp;".*",M8:DH100)=0,"AS",IF(SUMIF(A8:A100,A7&amp;".*",M8:M100)&lt;COUNTIF(A8:A100,A7&amp;".*"),"IL",IF(SUMIF(A8:A100,A7&amp;".*",M8:M100)=COUNTIF(A8:A100,A7&amp;".*"),"FL"))))</f>
        <v>IL</v>
      </c>
      <c r="N7" s="60"/>
      <c r="O7" s="111" t="str">
        <f t="shared" ref="O7:AD19" si="64">IF(OR($G7="",$K7="",$K7=0),"",IF(AND(O$5&gt;=$I7,O$5&lt;=$J7,IF(Weekend="Yes",OR(AND(WEEKDAY(O$5,1)&lt;&gt;1,WEEKDAY(O$5,1)&lt;&gt;7,Festività_for&lt;1,Festività_for1&lt;1),Escl_Festività&gt;=1,Escl_Festività_1&gt;=1),"")),IF($H7="","",$H7),""))</f>
        <v/>
      </c>
      <c r="P7" s="112" t="str">
        <f t="shared" si="64"/>
        <v/>
      </c>
      <c r="Q7" s="113" t="str">
        <f t="shared" si="64"/>
        <v/>
      </c>
      <c r="R7" s="114" t="str">
        <f t="shared" si="64"/>
        <v/>
      </c>
      <c r="S7" s="113" t="str">
        <f t="shared" si="64"/>
        <v/>
      </c>
      <c r="T7" s="114" t="str">
        <f t="shared" si="64"/>
        <v/>
      </c>
      <c r="U7" s="113" t="str">
        <f t="shared" si="64"/>
        <v/>
      </c>
      <c r="V7" s="114" t="str">
        <f t="shared" si="64"/>
        <v/>
      </c>
      <c r="W7" s="113" t="str">
        <f t="shared" si="64"/>
        <v/>
      </c>
      <c r="X7" s="114" t="str">
        <f t="shared" si="64"/>
        <v/>
      </c>
      <c r="Y7" s="115" t="str">
        <f t="shared" ref="Y7:AB14" si="65">IF(OR($G7="",$K7="",$K7=0),"",IF(AND(Y$5&gt;=$I7,Y$5&lt;=$J7,IF(Weekend="Yes",OR(AND(WEEKDAY(Y$5,1)&lt;&gt;1,WEEKDAY(Y$5,1)&lt;&gt;7,Festività_for&lt;1,Festività_for1&lt;1),Escl_Festività&gt;=1,Escl_Festività_1&gt;=1),"")),IF($H7="","",$H7),""))</f>
        <v/>
      </c>
      <c r="Z7" s="116" t="str">
        <f t="shared" si="65"/>
        <v/>
      </c>
      <c r="AA7" s="117" t="str">
        <f t="shared" si="65"/>
        <v/>
      </c>
      <c r="AB7" s="118" t="str">
        <f t="shared" si="65"/>
        <v/>
      </c>
      <c r="AC7" s="111" t="str">
        <f t="shared" si="64"/>
        <v/>
      </c>
      <c r="AD7" s="112" t="str">
        <f t="shared" si="64"/>
        <v/>
      </c>
      <c r="AE7" s="113" t="str">
        <f t="shared" ref="AC7:AS22" si="66">IF(OR($G7="",$K7="",$K7=0),"",IF(AND(AE$5&gt;=$I7,AE$5&lt;=$J7,IF(Weekend="Yes",OR(AND(WEEKDAY(AE$5,1)&lt;&gt;1,WEEKDAY(AE$5,1)&lt;&gt;7,Festività_for&lt;1,Festività_for1&lt;1),Escl_Festività&gt;=1,Escl_Festività_1&gt;=1),"")),IF($H7="","",$H7),""))</f>
        <v/>
      </c>
      <c r="AF7" s="114" t="str">
        <f t="shared" si="66"/>
        <v/>
      </c>
      <c r="AG7" s="113" t="str">
        <f t="shared" si="66"/>
        <v/>
      </c>
      <c r="AH7" s="114" t="str">
        <f t="shared" si="66"/>
        <v/>
      </c>
      <c r="AI7" s="113" t="str">
        <f t="shared" si="66"/>
        <v/>
      </c>
      <c r="AJ7" s="114" t="str">
        <f t="shared" si="66"/>
        <v/>
      </c>
      <c r="AK7" s="113" t="str">
        <f t="shared" si="66"/>
        <v/>
      </c>
      <c r="AL7" s="114" t="str">
        <f t="shared" si="66"/>
        <v/>
      </c>
      <c r="AM7" s="115" t="str">
        <f t="shared" si="66"/>
        <v/>
      </c>
      <c r="AN7" s="116" t="str">
        <f t="shared" si="66"/>
        <v/>
      </c>
      <c r="AO7" s="117" t="str">
        <f t="shared" si="66"/>
        <v/>
      </c>
      <c r="AP7" s="118" t="str">
        <f t="shared" si="66"/>
        <v/>
      </c>
      <c r="AQ7" s="111" t="str">
        <f t="shared" si="66"/>
        <v/>
      </c>
      <c r="AR7" s="112" t="str">
        <f t="shared" si="66"/>
        <v/>
      </c>
      <c r="AS7" s="113" t="str">
        <f t="shared" si="66"/>
        <v/>
      </c>
      <c r="AT7" s="114" t="str">
        <f t="shared" ref="AQ7:BF22" si="67">IF(OR($G7="",$K7="",$K7=0),"",IF(AND(AT$5&gt;=$I7,AT$5&lt;=$J7,IF(Weekend="Yes",OR(AND(WEEKDAY(AT$5,1)&lt;&gt;1,WEEKDAY(AT$5,1)&lt;&gt;7,Festività_for&lt;1,Festività_for1&lt;1),Escl_Festività&gt;=1,Escl_Festività_1&gt;=1),"")),IF($H7="","",$H7),""))</f>
        <v/>
      </c>
      <c r="AU7" s="113" t="str">
        <f t="shared" si="67"/>
        <v/>
      </c>
      <c r="AV7" s="114" t="str">
        <f t="shared" si="67"/>
        <v/>
      </c>
      <c r="AW7" s="113" t="str">
        <f t="shared" si="67"/>
        <v/>
      </c>
      <c r="AX7" s="114" t="str">
        <f t="shared" si="67"/>
        <v/>
      </c>
      <c r="AY7" s="113" t="str">
        <f t="shared" si="67"/>
        <v/>
      </c>
      <c r="AZ7" s="114" t="str">
        <f t="shared" si="67"/>
        <v/>
      </c>
      <c r="BA7" s="115" t="str">
        <f t="shared" si="67"/>
        <v/>
      </c>
      <c r="BB7" s="116" t="str">
        <f t="shared" si="67"/>
        <v/>
      </c>
      <c r="BC7" s="117" t="str">
        <f t="shared" si="67"/>
        <v/>
      </c>
      <c r="BD7" s="118" t="str">
        <f t="shared" si="67"/>
        <v/>
      </c>
      <c r="BE7" s="111" t="str">
        <f t="shared" si="67"/>
        <v/>
      </c>
      <c r="BF7" s="112" t="str">
        <f t="shared" si="67"/>
        <v/>
      </c>
      <c r="BG7" s="113" t="str">
        <f t="shared" ref="BE7:BU22" si="68">IF(OR($G7="",$K7="",$K7=0),"",IF(AND(BG$5&gt;=$I7,BG$5&lt;=$J7,IF(Weekend="Yes",OR(AND(WEEKDAY(BG$5,1)&lt;&gt;1,WEEKDAY(BG$5,1)&lt;&gt;7,Festività_for&lt;1,Festività_for1&lt;1),Escl_Festività&gt;=1,Escl_Festività_1&gt;=1),"")),IF($H7="","",$H7),""))</f>
        <v/>
      </c>
      <c r="BH7" s="114" t="str">
        <f t="shared" si="68"/>
        <v/>
      </c>
      <c r="BI7" s="113" t="str">
        <f t="shared" si="68"/>
        <v/>
      </c>
      <c r="BJ7" s="114" t="str">
        <f t="shared" si="68"/>
        <v/>
      </c>
      <c r="BK7" s="113" t="str">
        <f t="shared" si="68"/>
        <v/>
      </c>
      <c r="BL7" s="114" t="str">
        <f t="shared" si="68"/>
        <v/>
      </c>
      <c r="BM7" s="113" t="str">
        <f t="shared" si="68"/>
        <v/>
      </c>
      <c r="BN7" s="114" t="str">
        <f t="shared" si="68"/>
        <v/>
      </c>
      <c r="BO7" s="115" t="str">
        <f t="shared" si="68"/>
        <v/>
      </c>
      <c r="BP7" s="116" t="str">
        <f t="shared" si="68"/>
        <v/>
      </c>
      <c r="BQ7" s="117" t="str">
        <f t="shared" si="68"/>
        <v/>
      </c>
      <c r="BR7" s="118" t="str">
        <f t="shared" si="68"/>
        <v/>
      </c>
      <c r="BS7" s="111" t="str">
        <f t="shared" si="68"/>
        <v/>
      </c>
      <c r="BT7" s="112" t="str">
        <f t="shared" si="68"/>
        <v/>
      </c>
      <c r="BU7" s="113" t="str">
        <f t="shared" si="68"/>
        <v/>
      </c>
      <c r="BV7" s="114" t="str">
        <f t="shared" ref="BS7:CJ22" si="69">IF(OR($G7="",$K7="",$K7=0),"",IF(AND(BV$5&gt;=$I7,BV$5&lt;=$J7,IF(Weekend="Yes",OR(AND(WEEKDAY(BV$5,1)&lt;&gt;1,WEEKDAY(BV$5,1)&lt;&gt;7,Festività_for&lt;1,Festività_for1&lt;1),Escl_Festività&gt;=1,Escl_Festività_1&gt;=1),"")),IF($H7="","",$H7),""))</f>
        <v/>
      </c>
      <c r="BW7" s="113" t="str">
        <f t="shared" si="69"/>
        <v/>
      </c>
      <c r="BX7" s="114" t="str">
        <f t="shared" si="69"/>
        <v/>
      </c>
      <c r="BY7" s="113" t="str">
        <f t="shared" si="69"/>
        <v/>
      </c>
      <c r="BZ7" s="114" t="str">
        <f t="shared" si="69"/>
        <v/>
      </c>
      <c r="CA7" s="113" t="str">
        <f t="shared" si="69"/>
        <v/>
      </c>
      <c r="CB7" s="114" t="str">
        <f t="shared" si="69"/>
        <v/>
      </c>
      <c r="CC7" s="115" t="str">
        <f t="shared" si="69"/>
        <v/>
      </c>
      <c r="CD7" s="116" t="str">
        <f t="shared" si="69"/>
        <v/>
      </c>
      <c r="CE7" s="117" t="str">
        <f t="shared" si="69"/>
        <v/>
      </c>
      <c r="CF7" s="118" t="str">
        <f t="shared" si="69"/>
        <v/>
      </c>
      <c r="CG7" s="111" t="str">
        <f t="shared" si="69"/>
        <v/>
      </c>
      <c r="CH7" s="112" t="str">
        <f t="shared" si="69"/>
        <v/>
      </c>
      <c r="CI7" s="113" t="str">
        <f t="shared" ref="CI7" si="70">IF(OR($G7="",$K7="",$K7=0),"",IF(AND(CI$5&gt;=$I7,CI$5&lt;=$J7,IF(Weekend="Yes",OR(AND(WEEKDAY(CI$5,1)&lt;&gt;1,WEEKDAY(CI$5,1)&lt;&gt;7,Festività_for&lt;1,Festività_for1&lt;1),Escl_Festività&gt;=1,Escl_Festività_1&gt;=1),"")),IF($H7="","",$H7),""))</f>
        <v/>
      </c>
      <c r="CJ7" s="114" t="str">
        <f t="shared" si="69"/>
        <v/>
      </c>
      <c r="CK7" s="113" t="str">
        <f t="shared" ref="CG7:CV22" si="71">IF(OR($G7="",$K7="",$K7=0),"",IF(AND(CK$5&gt;=$I7,CK$5&lt;=$J7,IF(Weekend="Yes",OR(AND(WEEKDAY(CK$5,1)&lt;&gt;1,WEEKDAY(CK$5,1)&lt;&gt;7,Festività_for&lt;1,Festività_for1&lt;1),Escl_Festività&gt;=1,Escl_Festività_1&gt;=1),"")),IF($H7="","",$H7),""))</f>
        <v/>
      </c>
      <c r="CL7" s="114" t="str">
        <f t="shared" si="71"/>
        <v/>
      </c>
      <c r="CM7" s="113" t="str">
        <f t="shared" si="71"/>
        <v/>
      </c>
      <c r="CN7" s="114" t="str">
        <f t="shared" si="71"/>
        <v/>
      </c>
      <c r="CO7" s="113" t="str">
        <f t="shared" si="71"/>
        <v/>
      </c>
      <c r="CP7" s="114" t="str">
        <f t="shared" si="71"/>
        <v/>
      </c>
      <c r="CQ7" s="115" t="str">
        <f t="shared" si="71"/>
        <v/>
      </c>
      <c r="CR7" s="116" t="str">
        <f t="shared" si="71"/>
        <v/>
      </c>
      <c r="CS7" s="117" t="str">
        <f t="shared" si="71"/>
        <v/>
      </c>
      <c r="CT7" s="118" t="str">
        <f t="shared" si="71"/>
        <v/>
      </c>
      <c r="CU7" s="111" t="str">
        <f t="shared" si="71"/>
        <v/>
      </c>
      <c r="CV7" s="112" t="str">
        <f t="shared" si="71"/>
        <v/>
      </c>
      <c r="CW7" s="113" t="str">
        <f t="shared" ref="CW7:DH7" si="72">IF(OR($G7="",$K7="",$K7=0),"",IF(AND(CW$5&gt;=$I7,CW$5&lt;=$J7,IF(Weekend="Yes",OR(AND(WEEKDAY(CW$5,1)&lt;&gt;1,WEEKDAY(CW$5,1)&lt;&gt;7,Festività_for&lt;1,Festività_for1&lt;1),Escl_Festività&gt;=1,Escl_Festività_1&gt;=1),"")),IF($H7="","",$H7),""))</f>
        <v/>
      </c>
      <c r="CX7" s="114" t="str">
        <f t="shared" si="72"/>
        <v/>
      </c>
      <c r="CY7" s="113" t="str">
        <f t="shared" si="72"/>
        <v/>
      </c>
      <c r="CZ7" s="114" t="str">
        <f t="shared" si="72"/>
        <v/>
      </c>
      <c r="DA7" s="113" t="str">
        <f t="shared" si="72"/>
        <v/>
      </c>
      <c r="DB7" s="114" t="str">
        <f t="shared" si="72"/>
        <v/>
      </c>
      <c r="DC7" s="113" t="str">
        <f t="shared" si="72"/>
        <v/>
      </c>
      <c r="DD7" s="114" t="str">
        <f t="shared" si="72"/>
        <v/>
      </c>
      <c r="DE7" s="115" t="str">
        <f t="shared" si="72"/>
        <v/>
      </c>
      <c r="DF7" s="116" t="str">
        <f t="shared" si="72"/>
        <v/>
      </c>
      <c r="DG7" s="117" t="str">
        <f t="shared" si="72"/>
        <v/>
      </c>
      <c r="DH7" s="118" t="str">
        <f t="shared" si="72"/>
        <v/>
      </c>
      <c r="DJ7" s="119"/>
    </row>
    <row r="8" spans="1:114" ht="15.75" customHeight="1">
      <c r="A8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1.1</v>
      </c>
      <c r="B8" s="62" t="str">
        <f>VLOOKUP(LEFT(A8,FIND(".",A8,1)-1),$A$7:$F$100,2,FALSE)</f>
        <v>SIRTI</v>
      </c>
      <c r="C8" s="62" t="str">
        <f>VLOOKUP(LEFT(A8,FIND(".",A8,1)-1),$A$7:$F$100,3,FALSE)</f>
        <v>W3</v>
      </c>
      <c r="D8" s="62" t="str">
        <f>VLOOKUP(LEFT(A8,FIND(".",A8,1)-1),$A$7:$F$100,4,FALSE)</f>
        <v>PV304</v>
      </c>
      <c r="E8" s="157" t="s">
        <v>19</v>
      </c>
      <c r="F8" s="158"/>
      <c r="G8" s="63" t="s">
        <v>14</v>
      </c>
      <c r="H8" s="63" t="s">
        <v>15</v>
      </c>
      <c r="I8" s="64">
        <v>43465</v>
      </c>
      <c r="J8" s="65">
        <f>IF(I8,IFERROR(_xlfn.AGGREGATE(15,6,INDEX(I8+ROW($1:$100)-1,)/((COUNTIF('Holiday&amp;Workday'!$B$5:$B$48,INDEX(I8+ROW($1:$100)-1,))=0)*(WEEKDAY(INDEX(I8+ROW($1:$100)-1,),2)&lt;6)+COUNTIFS('Holiday&amp;Workday'!D5:$D$48,INDEX(I8+ROW($1:$100)-1,))),CEILING(K8,1)),I8)+0.5*(MOD(K8,1)=0)*(K8&gt;0),"")</f>
        <v>43467.5</v>
      </c>
      <c r="K8" s="66">
        <v>2</v>
      </c>
      <c r="L8" s="67">
        <v>43469.5</v>
      </c>
      <c r="M8" s="68">
        <v>1</v>
      </c>
      <c r="N8" s="69" t="b">
        <v>0</v>
      </c>
      <c r="O8" s="120" t="str">
        <f t="shared" si="64"/>
        <v>DW</v>
      </c>
      <c r="P8" s="121" t="str">
        <f t="shared" si="64"/>
        <v>DW</v>
      </c>
      <c r="Q8" s="122" t="str">
        <f t="shared" si="64"/>
        <v/>
      </c>
      <c r="R8" s="121" t="str">
        <f t="shared" si="64"/>
        <v/>
      </c>
      <c r="S8" s="122" t="str">
        <f t="shared" si="64"/>
        <v>DW</v>
      </c>
      <c r="T8" s="121" t="str">
        <f t="shared" si="64"/>
        <v>DW</v>
      </c>
      <c r="U8" s="122" t="str">
        <f t="shared" si="64"/>
        <v/>
      </c>
      <c r="V8" s="121" t="str">
        <f t="shared" si="64"/>
        <v/>
      </c>
      <c r="W8" s="122" t="str">
        <f t="shared" si="64"/>
        <v/>
      </c>
      <c r="X8" s="121" t="str">
        <f t="shared" si="64"/>
        <v/>
      </c>
      <c r="Y8" s="123" t="str">
        <f t="shared" si="65"/>
        <v/>
      </c>
      <c r="Z8" s="124" t="str">
        <f t="shared" si="65"/>
        <v/>
      </c>
      <c r="AA8" s="125" t="str">
        <f t="shared" si="65"/>
        <v/>
      </c>
      <c r="AB8" s="126" t="str">
        <f t="shared" si="65"/>
        <v/>
      </c>
      <c r="AC8" s="120" t="str">
        <f t="shared" si="66"/>
        <v/>
      </c>
      <c r="AD8" s="121" t="str">
        <f t="shared" si="66"/>
        <v/>
      </c>
      <c r="AE8" s="122" t="str">
        <f t="shared" si="66"/>
        <v/>
      </c>
      <c r="AF8" s="121" t="str">
        <f t="shared" si="66"/>
        <v/>
      </c>
      <c r="AG8" s="122" t="str">
        <f t="shared" si="66"/>
        <v/>
      </c>
      <c r="AH8" s="121" t="str">
        <f t="shared" si="66"/>
        <v/>
      </c>
      <c r="AI8" s="122" t="str">
        <f t="shared" si="66"/>
        <v/>
      </c>
      <c r="AJ8" s="121" t="str">
        <f t="shared" si="66"/>
        <v/>
      </c>
      <c r="AK8" s="122" t="str">
        <f t="shared" si="66"/>
        <v/>
      </c>
      <c r="AL8" s="121" t="str">
        <f t="shared" si="66"/>
        <v/>
      </c>
      <c r="AM8" s="123" t="str">
        <f t="shared" si="66"/>
        <v/>
      </c>
      <c r="AN8" s="124" t="str">
        <f t="shared" si="66"/>
        <v/>
      </c>
      <c r="AO8" s="125" t="str">
        <f t="shared" si="66"/>
        <v/>
      </c>
      <c r="AP8" s="126" t="str">
        <f t="shared" si="66"/>
        <v/>
      </c>
      <c r="AQ8" s="120" t="str">
        <f t="shared" si="67"/>
        <v/>
      </c>
      <c r="AR8" s="121" t="str">
        <f t="shared" si="67"/>
        <v/>
      </c>
      <c r="AS8" s="122" t="str">
        <f t="shared" si="67"/>
        <v/>
      </c>
      <c r="AT8" s="121" t="str">
        <f t="shared" si="67"/>
        <v/>
      </c>
      <c r="AU8" s="122" t="str">
        <f t="shared" si="67"/>
        <v/>
      </c>
      <c r="AV8" s="121" t="str">
        <f t="shared" si="67"/>
        <v/>
      </c>
      <c r="AW8" s="122" t="str">
        <f t="shared" si="67"/>
        <v/>
      </c>
      <c r="AX8" s="121" t="str">
        <f t="shared" si="67"/>
        <v/>
      </c>
      <c r="AY8" s="122" t="str">
        <f t="shared" si="67"/>
        <v/>
      </c>
      <c r="AZ8" s="121" t="str">
        <f t="shared" si="67"/>
        <v/>
      </c>
      <c r="BA8" s="123" t="str">
        <f t="shared" si="67"/>
        <v/>
      </c>
      <c r="BB8" s="124" t="str">
        <f t="shared" si="67"/>
        <v/>
      </c>
      <c r="BC8" s="125" t="str">
        <f t="shared" si="67"/>
        <v/>
      </c>
      <c r="BD8" s="126" t="str">
        <f t="shared" si="67"/>
        <v/>
      </c>
      <c r="BE8" s="120" t="str">
        <f t="shared" si="68"/>
        <v/>
      </c>
      <c r="BF8" s="121" t="str">
        <f t="shared" si="68"/>
        <v/>
      </c>
      <c r="BG8" s="122" t="str">
        <f t="shared" si="68"/>
        <v/>
      </c>
      <c r="BH8" s="121" t="str">
        <f t="shared" si="68"/>
        <v/>
      </c>
      <c r="BI8" s="122" t="str">
        <f t="shared" si="68"/>
        <v/>
      </c>
      <c r="BJ8" s="121" t="str">
        <f t="shared" si="68"/>
        <v/>
      </c>
      <c r="BK8" s="122" t="str">
        <f t="shared" si="68"/>
        <v/>
      </c>
      <c r="BL8" s="121" t="str">
        <f t="shared" si="68"/>
        <v/>
      </c>
      <c r="BM8" s="122" t="str">
        <f t="shared" si="68"/>
        <v/>
      </c>
      <c r="BN8" s="121" t="str">
        <f t="shared" si="68"/>
        <v/>
      </c>
      <c r="BO8" s="123" t="str">
        <f t="shared" si="68"/>
        <v/>
      </c>
      <c r="BP8" s="124" t="str">
        <f t="shared" si="68"/>
        <v/>
      </c>
      <c r="BQ8" s="125" t="str">
        <f t="shared" si="68"/>
        <v/>
      </c>
      <c r="BR8" s="126" t="str">
        <f t="shared" si="68"/>
        <v/>
      </c>
      <c r="BS8" s="120" t="str">
        <f t="shared" si="69"/>
        <v/>
      </c>
      <c r="BT8" s="121" t="str">
        <f t="shared" si="69"/>
        <v/>
      </c>
      <c r="BU8" s="122" t="str">
        <f t="shared" si="69"/>
        <v/>
      </c>
      <c r="BV8" s="121" t="str">
        <f t="shared" si="69"/>
        <v/>
      </c>
      <c r="BW8" s="122" t="str">
        <f t="shared" si="69"/>
        <v/>
      </c>
      <c r="BX8" s="121" t="str">
        <f t="shared" si="69"/>
        <v/>
      </c>
      <c r="BY8" s="122" t="str">
        <f t="shared" si="69"/>
        <v/>
      </c>
      <c r="BZ8" s="121" t="str">
        <f t="shared" si="69"/>
        <v/>
      </c>
      <c r="CA8" s="122" t="str">
        <f t="shared" si="69"/>
        <v/>
      </c>
      <c r="CB8" s="121" t="str">
        <f t="shared" si="69"/>
        <v/>
      </c>
      <c r="CC8" s="123" t="str">
        <f t="shared" si="69"/>
        <v/>
      </c>
      <c r="CD8" s="124" t="str">
        <f t="shared" si="69"/>
        <v/>
      </c>
      <c r="CE8" s="125" t="str">
        <f t="shared" si="69"/>
        <v/>
      </c>
      <c r="CF8" s="126" t="str">
        <f t="shared" si="69"/>
        <v/>
      </c>
      <c r="CG8" s="120" t="str">
        <f t="shared" si="71"/>
        <v/>
      </c>
      <c r="CH8" s="121" t="str">
        <f t="shared" si="71"/>
        <v/>
      </c>
      <c r="CI8" s="122" t="str">
        <f t="shared" si="71"/>
        <v/>
      </c>
      <c r="CJ8" s="121" t="str">
        <f t="shared" si="71"/>
        <v/>
      </c>
      <c r="CK8" s="122" t="str">
        <f t="shared" si="71"/>
        <v/>
      </c>
      <c r="CL8" s="121" t="str">
        <f t="shared" si="71"/>
        <v/>
      </c>
      <c r="CM8" s="122" t="str">
        <f t="shared" si="71"/>
        <v/>
      </c>
      <c r="CN8" s="121" t="str">
        <f t="shared" si="71"/>
        <v/>
      </c>
      <c r="CO8" s="122" t="str">
        <f t="shared" si="71"/>
        <v/>
      </c>
      <c r="CP8" s="121" t="str">
        <f t="shared" si="71"/>
        <v/>
      </c>
      <c r="CQ8" s="123" t="str">
        <f t="shared" si="71"/>
        <v/>
      </c>
      <c r="CR8" s="124" t="str">
        <f t="shared" si="71"/>
        <v/>
      </c>
      <c r="CS8" s="125" t="str">
        <f t="shared" si="71"/>
        <v/>
      </c>
      <c r="CT8" s="126" t="str">
        <f t="shared" si="71"/>
        <v/>
      </c>
      <c r="CU8" s="120" t="str">
        <f t="shared" ref="CU8:DH11" si="73">IF(OR($G8="",$K8="",$K8=0),"",IF(AND(CU$5&gt;=$I8,CU$5&lt;=$J8,IF(Weekend="Yes",OR(AND(WEEKDAY(CU$5,1)&lt;&gt;1,WEEKDAY(CU$5,1)&lt;&gt;7,Festività_for&lt;1,Festività_for1&lt;1),Escl_Festività&gt;=1,Escl_Festività_1&gt;=1),"")),IF($H8="","",$H8),""))</f>
        <v/>
      </c>
      <c r="CV8" s="121" t="str">
        <f t="shared" si="73"/>
        <v/>
      </c>
      <c r="CW8" s="122" t="str">
        <f t="shared" si="73"/>
        <v/>
      </c>
      <c r="CX8" s="121" t="str">
        <f t="shared" si="73"/>
        <v/>
      </c>
      <c r="CY8" s="122" t="str">
        <f t="shared" si="73"/>
        <v/>
      </c>
      <c r="CZ8" s="121" t="str">
        <f t="shared" si="73"/>
        <v/>
      </c>
      <c r="DA8" s="122" t="str">
        <f t="shared" si="73"/>
        <v/>
      </c>
      <c r="DB8" s="121" t="str">
        <f t="shared" si="73"/>
        <v/>
      </c>
      <c r="DC8" s="122" t="str">
        <f t="shared" si="73"/>
        <v/>
      </c>
      <c r="DD8" s="121" t="str">
        <f t="shared" si="73"/>
        <v/>
      </c>
      <c r="DE8" s="123" t="str">
        <f t="shared" si="73"/>
        <v/>
      </c>
      <c r="DF8" s="124" t="str">
        <f t="shared" si="73"/>
        <v/>
      </c>
      <c r="DG8" s="125" t="str">
        <f t="shared" si="73"/>
        <v/>
      </c>
      <c r="DH8" s="126" t="str">
        <f t="shared" si="73"/>
        <v/>
      </c>
    </row>
    <row r="9" spans="1:114" ht="15.75" customHeight="1">
      <c r="A9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1.2</v>
      </c>
      <c r="B9" s="62" t="str">
        <f>VLOOKUP(LEFT(A9,FIND(".",A9,1)-1),$A$7:$F$100,2,FALSE)</f>
        <v>SIRTI</v>
      </c>
      <c r="C9" s="62" t="str">
        <f>VLOOKUP(LEFT(A9,FIND(".",A9,1)-1),$A$7:$F$100,3,FALSE)</f>
        <v>W3</v>
      </c>
      <c r="D9" s="62" t="str">
        <f>VLOOKUP(LEFT(A9,FIND(".",A9,1)-1),$A$7:$F$100,4,FALSE)</f>
        <v>PV304</v>
      </c>
      <c r="E9" s="157" t="s">
        <v>50</v>
      </c>
      <c r="F9" s="158"/>
      <c r="G9" s="63" t="s">
        <v>38</v>
      </c>
      <c r="H9" s="63" t="s">
        <v>39</v>
      </c>
      <c r="I9" s="64">
        <v>43465</v>
      </c>
      <c r="J9" s="65">
        <f>IF(I9,IFERROR(_xlfn.AGGREGATE(15,6,INDEX(I9+ROW($1:$100)-1,)/((COUNTIF('Holiday&amp;Workday'!$B$5:$B$48,INDEX(I9+ROW($1:$100)-1,))=0)*(WEEKDAY(INDEX(I9+ROW($1:$100)-1,),2)&lt;6)+COUNTIFS('Holiday&amp;Workday'!D6:$D$48,INDEX(I9+ROW($1:$100)-1,))),CEILING(K9,1)),I9)+0.5*(MOD(K9,1)=0)*(K9&gt;0),"")</f>
        <v>43465.5</v>
      </c>
      <c r="K9" s="66">
        <v>1</v>
      </c>
      <c r="L9" s="67"/>
      <c r="M9" s="68">
        <v>0</v>
      </c>
      <c r="N9" s="69" t="b">
        <v>0</v>
      </c>
      <c r="O9" s="120" t="str">
        <f t="shared" si="64"/>
        <v>BM</v>
      </c>
      <c r="P9" s="121" t="str">
        <f t="shared" si="64"/>
        <v>BM</v>
      </c>
      <c r="Q9" s="122" t="str">
        <f t="shared" si="64"/>
        <v/>
      </c>
      <c r="R9" s="121" t="str">
        <f t="shared" si="64"/>
        <v/>
      </c>
      <c r="S9" s="122" t="str">
        <f t="shared" si="64"/>
        <v/>
      </c>
      <c r="T9" s="121" t="str">
        <f t="shared" si="64"/>
        <v/>
      </c>
      <c r="U9" s="122" t="str">
        <f t="shared" si="64"/>
        <v/>
      </c>
      <c r="V9" s="121" t="str">
        <f t="shared" si="64"/>
        <v/>
      </c>
      <c r="W9" s="122" t="str">
        <f t="shared" si="64"/>
        <v/>
      </c>
      <c r="X9" s="121" t="str">
        <f t="shared" si="64"/>
        <v/>
      </c>
      <c r="Y9" s="123" t="str">
        <f t="shared" si="65"/>
        <v/>
      </c>
      <c r="Z9" s="124" t="str">
        <f t="shared" si="65"/>
        <v/>
      </c>
      <c r="AA9" s="125" t="str">
        <f t="shared" si="65"/>
        <v/>
      </c>
      <c r="AB9" s="126" t="str">
        <f t="shared" si="65"/>
        <v/>
      </c>
      <c r="AC9" s="120" t="str">
        <f t="shared" si="66"/>
        <v/>
      </c>
      <c r="AD9" s="121" t="str">
        <f t="shared" si="66"/>
        <v/>
      </c>
      <c r="AE9" s="122" t="str">
        <f t="shared" si="66"/>
        <v/>
      </c>
      <c r="AF9" s="121" t="str">
        <f t="shared" si="66"/>
        <v/>
      </c>
      <c r="AG9" s="122" t="str">
        <f t="shared" si="66"/>
        <v/>
      </c>
      <c r="AH9" s="121" t="str">
        <f t="shared" si="66"/>
        <v/>
      </c>
      <c r="AI9" s="122" t="str">
        <f t="shared" si="66"/>
        <v/>
      </c>
      <c r="AJ9" s="121" t="str">
        <f t="shared" si="66"/>
        <v/>
      </c>
      <c r="AK9" s="122" t="str">
        <f t="shared" si="66"/>
        <v/>
      </c>
      <c r="AL9" s="121" t="str">
        <f t="shared" si="66"/>
        <v/>
      </c>
      <c r="AM9" s="123" t="str">
        <f t="shared" si="66"/>
        <v/>
      </c>
      <c r="AN9" s="124" t="str">
        <f t="shared" si="66"/>
        <v/>
      </c>
      <c r="AO9" s="125" t="str">
        <f t="shared" si="66"/>
        <v/>
      </c>
      <c r="AP9" s="126" t="str">
        <f t="shared" si="66"/>
        <v/>
      </c>
      <c r="AQ9" s="120" t="str">
        <f t="shared" si="67"/>
        <v/>
      </c>
      <c r="AR9" s="121" t="str">
        <f t="shared" si="67"/>
        <v/>
      </c>
      <c r="AS9" s="122" t="str">
        <f t="shared" si="67"/>
        <v/>
      </c>
      <c r="AT9" s="121" t="str">
        <f t="shared" si="67"/>
        <v/>
      </c>
      <c r="AU9" s="122" t="str">
        <f t="shared" si="67"/>
        <v/>
      </c>
      <c r="AV9" s="121" t="str">
        <f t="shared" si="67"/>
        <v/>
      </c>
      <c r="AW9" s="122" t="str">
        <f t="shared" si="67"/>
        <v/>
      </c>
      <c r="AX9" s="121" t="str">
        <f t="shared" si="67"/>
        <v/>
      </c>
      <c r="AY9" s="122" t="str">
        <f t="shared" si="67"/>
        <v/>
      </c>
      <c r="AZ9" s="121" t="str">
        <f t="shared" si="67"/>
        <v/>
      </c>
      <c r="BA9" s="123" t="str">
        <f t="shared" si="67"/>
        <v/>
      </c>
      <c r="BB9" s="124" t="str">
        <f t="shared" si="67"/>
        <v/>
      </c>
      <c r="BC9" s="125" t="str">
        <f t="shared" si="67"/>
        <v/>
      </c>
      <c r="BD9" s="126" t="str">
        <f t="shared" si="67"/>
        <v/>
      </c>
      <c r="BE9" s="120" t="str">
        <f t="shared" si="68"/>
        <v/>
      </c>
      <c r="BF9" s="121" t="str">
        <f t="shared" si="68"/>
        <v/>
      </c>
      <c r="BG9" s="122" t="str">
        <f t="shared" si="68"/>
        <v/>
      </c>
      <c r="BH9" s="121" t="str">
        <f t="shared" si="68"/>
        <v/>
      </c>
      <c r="BI9" s="122" t="str">
        <f t="shared" si="68"/>
        <v/>
      </c>
      <c r="BJ9" s="121" t="str">
        <f t="shared" si="68"/>
        <v/>
      </c>
      <c r="BK9" s="122" t="str">
        <f t="shared" si="68"/>
        <v/>
      </c>
      <c r="BL9" s="121" t="str">
        <f t="shared" si="68"/>
        <v/>
      </c>
      <c r="BM9" s="122" t="str">
        <f t="shared" si="68"/>
        <v/>
      </c>
      <c r="BN9" s="121" t="str">
        <f t="shared" si="68"/>
        <v/>
      </c>
      <c r="BO9" s="123" t="str">
        <f t="shared" si="68"/>
        <v/>
      </c>
      <c r="BP9" s="124" t="str">
        <f t="shared" si="68"/>
        <v/>
      </c>
      <c r="BQ9" s="125" t="str">
        <f t="shared" si="68"/>
        <v/>
      </c>
      <c r="BR9" s="126" t="str">
        <f t="shared" si="68"/>
        <v/>
      </c>
      <c r="BS9" s="120" t="str">
        <f t="shared" si="69"/>
        <v/>
      </c>
      <c r="BT9" s="121" t="str">
        <f t="shared" si="69"/>
        <v/>
      </c>
      <c r="BU9" s="122" t="str">
        <f t="shared" si="69"/>
        <v/>
      </c>
      <c r="BV9" s="121" t="str">
        <f t="shared" si="69"/>
        <v/>
      </c>
      <c r="BW9" s="122" t="str">
        <f t="shared" si="69"/>
        <v/>
      </c>
      <c r="BX9" s="121" t="str">
        <f t="shared" si="69"/>
        <v/>
      </c>
      <c r="BY9" s="122" t="str">
        <f t="shared" si="69"/>
        <v/>
      </c>
      <c r="BZ9" s="121" t="str">
        <f t="shared" si="69"/>
        <v/>
      </c>
      <c r="CA9" s="122" t="str">
        <f t="shared" si="69"/>
        <v/>
      </c>
      <c r="CB9" s="121" t="str">
        <f t="shared" si="69"/>
        <v/>
      </c>
      <c r="CC9" s="123" t="str">
        <f t="shared" si="69"/>
        <v/>
      </c>
      <c r="CD9" s="124" t="str">
        <f t="shared" si="69"/>
        <v/>
      </c>
      <c r="CE9" s="125" t="str">
        <f t="shared" si="69"/>
        <v/>
      </c>
      <c r="CF9" s="126" t="str">
        <f t="shared" si="69"/>
        <v/>
      </c>
      <c r="CG9" s="120" t="str">
        <f t="shared" si="71"/>
        <v/>
      </c>
      <c r="CH9" s="121" t="str">
        <f t="shared" si="71"/>
        <v/>
      </c>
      <c r="CI9" s="122" t="str">
        <f t="shared" si="71"/>
        <v/>
      </c>
      <c r="CJ9" s="121" t="str">
        <f t="shared" si="71"/>
        <v/>
      </c>
      <c r="CK9" s="122" t="str">
        <f t="shared" si="71"/>
        <v/>
      </c>
      <c r="CL9" s="121" t="str">
        <f t="shared" si="71"/>
        <v/>
      </c>
      <c r="CM9" s="122" t="str">
        <f t="shared" si="71"/>
        <v/>
      </c>
      <c r="CN9" s="121" t="str">
        <f t="shared" si="71"/>
        <v/>
      </c>
      <c r="CO9" s="122" t="str">
        <f t="shared" si="71"/>
        <v/>
      </c>
      <c r="CP9" s="121" t="str">
        <f t="shared" si="71"/>
        <v/>
      </c>
      <c r="CQ9" s="123" t="str">
        <f t="shared" si="71"/>
        <v/>
      </c>
      <c r="CR9" s="124" t="str">
        <f t="shared" si="71"/>
        <v/>
      </c>
      <c r="CS9" s="125" t="str">
        <f t="shared" si="71"/>
        <v/>
      </c>
      <c r="CT9" s="126" t="str">
        <f t="shared" si="71"/>
        <v/>
      </c>
      <c r="CU9" s="120" t="str">
        <f t="shared" si="73"/>
        <v/>
      </c>
      <c r="CV9" s="121" t="str">
        <f t="shared" si="73"/>
        <v/>
      </c>
      <c r="CW9" s="122" t="str">
        <f t="shared" si="73"/>
        <v/>
      </c>
      <c r="CX9" s="121" t="str">
        <f t="shared" si="73"/>
        <v/>
      </c>
      <c r="CY9" s="122" t="str">
        <f t="shared" si="73"/>
        <v/>
      </c>
      <c r="CZ9" s="121" t="str">
        <f t="shared" si="73"/>
        <v/>
      </c>
      <c r="DA9" s="122" t="str">
        <f t="shared" si="73"/>
        <v/>
      </c>
      <c r="DB9" s="121" t="str">
        <f t="shared" si="73"/>
        <v/>
      </c>
      <c r="DC9" s="122" t="str">
        <f t="shared" si="73"/>
        <v/>
      </c>
      <c r="DD9" s="121" t="str">
        <f t="shared" si="73"/>
        <v/>
      </c>
      <c r="DE9" s="123" t="str">
        <f t="shared" si="73"/>
        <v/>
      </c>
      <c r="DF9" s="124" t="str">
        <f t="shared" si="73"/>
        <v/>
      </c>
      <c r="DG9" s="125" t="str">
        <f t="shared" si="73"/>
        <v/>
      </c>
      <c r="DH9" s="126" t="str">
        <f t="shared" si="73"/>
        <v/>
      </c>
    </row>
    <row r="10" spans="1:114" ht="15.75" customHeight="1">
      <c r="A10" s="7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1.3</v>
      </c>
      <c r="B10" s="62" t="str">
        <f>VLOOKUP(LEFT(A10,FIND(".",A10,1)-1),$A$7:$F$100,2,FALSE)</f>
        <v>SIRTI</v>
      </c>
      <c r="C10" s="62" t="str">
        <f>VLOOKUP(LEFT(A10,FIND(".",A10,1)-1),$A$7:$F$100,3,FALSE)</f>
        <v>W3</v>
      </c>
      <c r="D10" s="62" t="str">
        <f>VLOOKUP(LEFT(A10,FIND(".",A10,1)-1),$A$7:$F$100,4,FALSE)</f>
        <v>PV304</v>
      </c>
      <c r="E10" s="174" t="s">
        <v>16</v>
      </c>
      <c r="F10" s="174"/>
      <c r="G10" s="73" t="s">
        <v>17</v>
      </c>
      <c r="H10" s="63" t="s">
        <v>18</v>
      </c>
      <c r="I10" s="64">
        <v>43465</v>
      </c>
      <c r="J10" s="65">
        <f>IF(I10,IFERROR(_xlfn.AGGREGATE(15,6,INDEX(I10+ROW($1:$100)-1,)/((COUNTIF('Holiday&amp;Workday'!$B$5:$B$48,INDEX(I10+ROW($1:$100)-1,))=0)*(WEEKDAY(INDEX(I10+ROW($1:$100)-1,),2)&lt;6)+COUNTIFS('Holiday&amp;Workday'!D7:$D$48,INDEX(I10+ROW($1:$100)-1,))),CEILING(K10,1)),I10)+0.5*(MOD(K10,1)=0)*(K10&gt;0),"")</f>
        <v>43469.5</v>
      </c>
      <c r="K10" s="66">
        <v>4</v>
      </c>
      <c r="L10" s="67"/>
      <c r="M10" s="68">
        <v>0</v>
      </c>
      <c r="N10" s="69" t="b">
        <v>0</v>
      </c>
      <c r="O10" s="120" t="str">
        <f t="shared" si="64"/>
        <v>LE</v>
      </c>
      <c r="P10" s="121" t="str">
        <f t="shared" si="64"/>
        <v>LE</v>
      </c>
      <c r="Q10" s="122" t="str">
        <f t="shared" si="64"/>
        <v/>
      </c>
      <c r="R10" s="121" t="str">
        <f t="shared" si="64"/>
        <v/>
      </c>
      <c r="S10" s="122" t="str">
        <f t="shared" si="64"/>
        <v>LE</v>
      </c>
      <c r="T10" s="121" t="str">
        <f t="shared" si="64"/>
        <v>LE</v>
      </c>
      <c r="U10" s="122" t="str">
        <f t="shared" si="64"/>
        <v>LE</v>
      </c>
      <c r="V10" s="121" t="str">
        <f t="shared" si="64"/>
        <v>LE</v>
      </c>
      <c r="W10" s="122" t="str">
        <f t="shared" si="64"/>
        <v>LE</v>
      </c>
      <c r="X10" s="121" t="str">
        <f t="shared" si="64"/>
        <v>LE</v>
      </c>
      <c r="Y10" s="123" t="str">
        <f t="shared" si="65"/>
        <v/>
      </c>
      <c r="Z10" s="124" t="str">
        <f t="shared" si="65"/>
        <v/>
      </c>
      <c r="AA10" s="125" t="str">
        <f t="shared" si="65"/>
        <v/>
      </c>
      <c r="AB10" s="126" t="str">
        <f t="shared" si="65"/>
        <v/>
      </c>
      <c r="AC10" s="120" t="str">
        <f t="shared" si="66"/>
        <v/>
      </c>
      <c r="AD10" s="121" t="str">
        <f t="shared" si="66"/>
        <v/>
      </c>
      <c r="AE10" s="122" t="str">
        <f t="shared" si="66"/>
        <v/>
      </c>
      <c r="AF10" s="121" t="str">
        <f t="shared" si="66"/>
        <v/>
      </c>
      <c r="AG10" s="122" t="str">
        <f t="shared" si="66"/>
        <v/>
      </c>
      <c r="AH10" s="121" t="str">
        <f t="shared" si="66"/>
        <v/>
      </c>
      <c r="AI10" s="122" t="str">
        <f t="shared" si="66"/>
        <v/>
      </c>
      <c r="AJ10" s="121" t="str">
        <f t="shared" si="66"/>
        <v/>
      </c>
      <c r="AK10" s="122" t="str">
        <f t="shared" si="66"/>
        <v/>
      </c>
      <c r="AL10" s="121" t="str">
        <f t="shared" si="66"/>
        <v/>
      </c>
      <c r="AM10" s="123" t="str">
        <f t="shared" si="66"/>
        <v/>
      </c>
      <c r="AN10" s="124" t="str">
        <f t="shared" si="66"/>
        <v/>
      </c>
      <c r="AO10" s="125" t="str">
        <f t="shared" si="66"/>
        <v/>
      </c>
      <c r="AP10" s="126" t="str">
        <f t="shared" si="66"/>
        <v/>
      </c>
      <c r="AQ10" s="120" t="str">
        <f t="shared" si="67"/>
        <v/>
      </c>
      <c r="AR10" s="121" t="str">
        <f t="shared" si="67"/>
        <v/>
      </c>
      <c r="AS10" s="122" t="str">
        <f t="shared" si="67"/>
        <v/>
      </c>
      <c r="AT10" s="121" t="str">
        <f t="shared" si="67"/>
        <v/>
      </c>
      <c r="AU10" s="122" t="str">
        <f t="shared" si="67"/>
        <v/>
      </c>
      <c r="AV10" s="121" t="str">
        <f t="shared" si="67"/>
        <v/>
      </c>
      <c r="AW10" s="122" t="str">
        <f t="shared" si="67"/>
        <v/>
      </c>
      <c r="AX10" s="121" t="str">
        <f t="shared" si="67"/>
        <v/>
      </c>
      <c r="AY10" s="122" t="str">
        <f t="shared" si="67"/>
        <v/>
      </c>
      <c r="AZ10" s="121" t="str">
        <f t="shared" si="67"/>
        <v/>
      </c>
      <c r="BA10" s="123" t="str">
        <f t="shared" si="67"/>
        <v/>
      </c>
      <c r="BB10" s="124" t="str">
        <f t="shared" si="67"/>
        <v/>
      </c>
      <c r="BC10" s="125" t="str">
        <f t="shared" si="67"/>
        <v/>
      </c>
      <c r="BD10" s="126" t="str">
        <f t="shared" si="67"/>
        <v/>
      </c>
      <c r="BE10" s="120" t="str">
        <f t="shared" si="68"/>
        <v/>
      </c>
      <c r="BF10" s="121" t="str">
        <f t="shared" si="68"/>
        <v/>
      </c>
      <c r="BG10" s="122" t="str">
        <f t="shared" si="68"/>
        <v/>
      </c>
      <c r="BH10" s="121" t="str">
        <f t="shared" si="68"/>
        <v/>
      </c>
      <c r="BI10" s="122" t="str">
        <f t="shared" si="68"/>
        <v/>
      </c>
      <c r="BJ10" s="121" t="str">
        <f t="shared" si="68"/>
        <v/>
      </c>
      <c r="BK10" s="122" t="str">
        <f t="shared" si="68"/>
        <v/>
      </c>
      <c r="BL10" s="121" t="str">
        <f t="shared" si="68"/>
        <v/>
      </c>
      <c r="BM10" s="122" t="str">
        <f t="shared" si="68"/>
        <v/>
      </c>
      <c r="BN10" s="121" t="str">
        <f t="shared" si="68"/>
        <v/>
      </c>
      <c r="BO10" s="123" t="str">
        <f t="shared" si="68"/>
        <v/>
      </c>
      <c r="BP10" s="124" t="str">
        <f t="shared" si="68"/>
        <v/>
      </c>
      <c r="BQ10" s="125" t="str">
        <f t="shared" si="68"/>
        <v/>
      </c>
      <c r="BR10" s="126" t="str">
        <f t="shared" si="68"/>
        <v/>
      </c>
      <c r="BS10" s="120" t="str">
        <f t="shared" si="69"/>
        <v/>
      </c>
      <c r="BT10" s="121" t="str">
        <f t="shared" si="69"/>
        <v/>
      </c>
      <c r="BU10" s="122" t="str">
        <f t="shared" si="69"/>
        <v/>
      </c>
      <c r="BV10" s="121" t="str">
        <f t="shared" si="69"/>
        <v/>
      </c>
      <c r="BW10" s="122" t="str">
        <f t="shared" si="69"/>
        <v/>
      </c>
      <c r="BX10" s="121" t="str">
        <f t="shared" si="69"/>
        <v/>
      </c>
      <c r="BY10" s="122" t="str">
        <f t="shared" si="69"/>
        <v/>
      </c>
      <c r="BZ10" s="121" t="str">
        <f t="shared" si="69"/>
        <v/>
      </c>
      <c r="CA10" s="122" t="str">
        <f t="shared" si="69"/>
        <v/>
      </c>
      <c r="CB10" s="121" t="str">
        <f t="shared" si="69"/>
        <v/>
      </c>
      <c r="CC10" s="123" t="str">
        <f t="shared" si="69"/>
        <v/>
      </c>
      <c r="CD10" s="124" t="str">
        <f t="shared" si="69"/>
        <v/>
      </c>
      <c r="CE10" s="125" t="str">
        <f t="shared" si="69"/>
        <v/>
      </c>
      <c r="CF10" s="126" t="str">
        <f t="shared" si="69"/>
        <v/>
      </c>
      <c r="CG10" s="120" t="str">
        <f t="shared" si="71"/>
        <v/>
      </c>
      <c r="CH10" s="121" t="str">
        <f t="shared" si="71"/>
        <v/>
      </c>
      <c r="CI10" s="122" t="str">
        <f t="shared" si="71"/>
        <v/>
      </c>
      <c r="CJ10" s="121" t="str">
        <f t="shared" si="71"/>
        <v/>
      </c>
      <c r="CK10" s="122" t="str">
        <f t="shared" si="71"/>
        <v/>
      </c>
      <c r="CL10" s="121" t="str">
        <f t="shared" si="71"/>
        <v/>
      </c>
      <c r="CM10" s="122" t="str">
        <f t="shared" si="71"/>
        <v/>
      </c>
      <c r="CN10" s="121" t="str">
        <f t="shared" si="71"/>
        <v/>
      </c>
      <c r="CO10" s="122" t="str">
        <f t="shared" si="71"/>
        <v/>
      </c>
      <c r="CP10" s="121" t="str">
        <f t="shared" si="71"/>
        <v/>
      </c>
      <c r="CQ10" s="123" t="str">
        <f t="shared" si="71"/>
        <v/>
      </c>
      <c r="CR10" s="124" t="str">
        <f t="shared" si="71"/>
        <v/>
      </c>
      <c r="CS10" s="125" t="str">
        <f t="shared" si="71"/>
        <v/>
      </c>
      <c r="CT10" s="126" t="str">
        <f t="shared" si="71"/>
        <v/>
      </c>
      <c r="CU10" s="120" t="str">
        <f t="shared" si="73"/>
        <v/>
      </c>
      <c r="CV10" s="121" t="str">
        <f t="shared" si="73"/>
        <v/>
      </c>
      <c r="CW10" s="122" t="str">
        <f t="shared" si="73"/>
        <v/>
      </c>
      <c r="CX10" s="121" t="str">
        <f t="shared" si="73"/>
        <v/>
      </c>
      <c r="CY10" s="122" t="str">
        <f t="shared" si="73"/>
        <v/>
      </c>
      <c r="CZ10" s="121" t="str">
        <f t="shared" si="73"/>
        <v/>
      </c>
      <c r="DA10" s="122" t="str">
        <f t="shared" si="73"/>
        <v/>
      </c>
      <c r="DB10" s="121" t="str">
        <f t="shared" si="73"/>
        <v/>
      </c>
      <c r="DC10" s="122" t="str">
        <f t="shared" si="73"/>
        <v/>
      </c>
      <c r="DD10" s="121" t="str">
        <f t="shared" si="73"/>
        <v/>
      </c>
      <c r="DE10" s="123" t="str">
        <f t="shared" si="73"/>
        <v/>
      </c>
      <c r="DF10" s="124" t="str">
        <f t="shared" si="73"/>
        <v/>
      </c>
      <c r="DG10" s="125" t="str">
        <f t="shared" si="73"/>
        <v/>
      </c>
      <c r="DH10" s="126" t="str">
        <f t="shared" si="73"/>
        <v/>
      </c>
    </row>
    <row r="11" spans="1:114" ht="15.75" customHeight="1">
      <c r="A11" s="51" t="str">
        <f>IF(ISERROR(VALUE(SUBSTITUTE(prevWBS,".",""))),"1",IF(ISERROR(FIND("`",SUBSTITUTE(prevWBS,".","`",1))),TEXT(VALUE(prevWBS)+1,"#"),TEXT(VALUE(LEFT(prevWBS,FIND("`",SUBSTITUTE(prevWBS,".","`",1))-1))+1,"#")))</f>
        <v>2</v>
      </c>
      <c r="B11" s="52" t="s">
        <v>28</v>
      </c>
      <c r="C11" s="52" t="s">
        <v>27</v>
      </c>
      <c r="D11" s="155" t="s">
        <v>69</v>
      </c>
      <c r="E11" s="156"/>
      <c r="F11" s="53" t="s">
        <v>70</v>
      </c>
      <c r="G11" s="54"/>
      <c r="H11" s="55"/>
      <c r="I11" s="56">
        <f ca="1">IF(OR($K11=0,$K11=""),"",MIN(OFFSET(A11,1,8,COUNTIF($A11:$A$100,$A11&amp;".*"),1)))</f>
        <v>43472</v>
      </c>
      <c r="J11" s="57">
        <f ca="1">IF(OR($K11=0,$K11=""),"",MAX(OFFSET($A11,1,9,COUNTIF($A11:$A$100,$A11&amp;".*"),1)))</f>
        <v>43475.5</v>
      </c>
      <c r="K11" s="58">
        <f>IF(SUMIF(A12:A100,A11&amp;".*",K12:K100)=0,"",SUMIF(A12:A100,A11&amp;".*",K12:K100))</f>
        <v>4</v>
      </c>
      <c r="L11" s="56" t="str">
        <f ca="1">IF(MAX(OFFSET($A11,1,11,COUNTIF($A11:$A$100,$A11&amp;".*"),1))=0,"",MAX(OFFSET($A11,1,11,COUNTIF($A11:$A$100,$A11&amp;".*"),1)))</f>
        <v/>
      </c>
      <c r="M11" s="59" t="str">
        <f>IF(COUNTIFS($A$5:$A$100,A11&amp;".*",$N$5:$N$100,TRUE)&gt;=1,"SO",IF(SUMIF(A12:A100,A11&amp;".*",M12:IR100)=0,"AS",IF(SUMIF(A12:A100,A11&amp;".*",M12:M100)&lt;COUNTIF(A12:A100,A11&amp;".*"),"IL",IF(SUMIF(A12:A100,A11&amp;".*",M12:M100)=COUNTIF(A12:A100,A11&amp;".*"),"FL"))))</f>
        <v>IL</v>
      </c>
      <c r="N11" s="60"/>
      <c r="O11" s="127" t="str">
        <f t="shared" si="64"/>
        <v/>
      </c>
      <c r="P11" s="128" t="str">
        <f t="shared" si="64"/>
        <v/>
      </c>
      <c r="Q11" s="129" t="str">
        <f t="shared" si="64"/>
        <v/>
      </c>
      <c r="R11" s="128" t="str">
        <f t="shared" si="64"/>
        <v/>
      </c>
      <c r="S11" s="129" t="str">
        <f t="shared" si="64"/>
        <v/>
      </c>
      <c r="T11" s="128" t="str">
        <f t="shared" si="64"/>
        <v/>
      </c>
      <c r="U11" s="129" t="str">
        <f t="shared" si="64"/>
        <v/>
      </c>
      <c r="V11" s="128" t="str">
        <f t="shared" si="64"/>
        <v/>
      </c>
      <c r="W11" s="129" t="str">
        <f t="shared" si="64"/>
        <v/>
      </c>
      <c r="X11" s="128" t="str">
        <f t="shared" si="64"/>
        <v/>
      </c>
      <c r="Y11" s="130" t="str">
        <f t="shared" si="65"/>
        <v/>
      </c>
      <c r="Z11" s="131" t="str">
        <f t="shared" si="65"/>
        <v/>
      </c>
      <c r="AA11" s="132" t="str">
        <f t="shared" si="65"/>
        <v/>
      </c>
      <c r="AB11" s="133" t="str">
        <f t="shared" si="65"/>
        <v/>
      </c>
      <c r="AC11" s="127" t="str">
        <f t="shared" si="66"/>
        <v/>
      </c>
      <c r="AD11" s="128" t="str">
        <f t="shared" si="66"/>
        <v/>
      </c>
      <c r="AE11" s="129" t="str">
        <f t="shared" si="66"/>
        <v/>
      </c>
      <c r="AF11" s="128" t="str">
        <f t="shared" si="66"/>
        <v/>
      </c>
      <c r="AG11" s="129" t="str">
        <f t="shared" si="66"/>
        <v/>
      </c>
      <c r="AH11" s="128" t="str">
        <f t="shared" si="66"/>
        <v/>
      </c>
      <c r="AI11" s="129" t="str">
        <f t="shared" si="66"/>
        <v/>
      </c>
      <c r="AJ11" s="128" t="str">
        <f t="shared" si="66"/>
        <v/>
      </c>
      <c r="AK11" s="129" t="str">
        <f t="shared" si="66"/>
        <v/>
      </c>
      <c r="AL11" s="128" t="str">
        <f t="shared" si="66"/>
        <v/>
      </c>
      <c r="AM11" s="130" t="str">
        <f t="shared" si="66"/>
        <v/>
      </c>
      <c r="AN11" s="131" t="str">
        <f t="shared" si="66"/>
        <v/>
      </c>
      <c r="AO11" s="132" t="str">
        <f t="shared" si="66"/>
        <v/>
      </c>
      <c r="AP11" s="133" t="str">
        <f t="shared" si="66"/>
        <v/>
      </c>
      <c r="AQ11" s="127" t="str">
        <f t="shared" si="67"/>
        <v/>
      </c>
      <c r="AR11" s="128" t="str">
        <f t="shared" si="67"/>
        <v/>
      </c>
      <c r="AS11" s="129" t="str">
        <f t="shared" si="67"/>
        <v/>
      </c>
      <c r="AT11" s="128" t="str">
        <f t="shared" si="67"/>
        <v/>
      </c>
      <c r="AU11" s="129" t="str">
        <f t="shared" si="67"/>
        <v/>
      </c>
      <c r="AV11" s="128" t="str">
        <f t="shared" si="67"/>
        <v/>
      </c>
      <c r="AW11" s="129" t="str">
        <f t="shared" si="67"/>
        <v/>
      </c>
      <c r="AX11" s="128" t="str">
        <f t="shared" si="67"/>
        <v/>
      </c>
      <c r="AY11" s="129" t="str">
        <f t="shared" si="67"/>
        <v/>
      </c>
      <c r="AZ11" s="128" t="str">
        <f t="shared" si="67"/>
        <v/>
      </c>
      <c r="BA11" s="130" t="str">
        <f t="shared" si="67"/>
        <v/>
      </c>
      <c r="BB11" s="131" t="str">
        <f t="shared" si="67"/>
        <v/>
      </c>
      <c r="BC11" s="132" t="str">
        <f t="shared" si="67"/>
        <v/>
      </c>
      <c r="BD11" s="133" t="str">
        <f t="shared" si="67"/>
        <v/>
      </c>
      <c r="BE11" s="127" t="str">
        <f t="shared" si="68"/>
        <v/>
      </c>
      <c r="BF11" s="128" t="str">
        <f t="shared" si="68"/>
        <v/>
      </c>
      <c r="BG11" s="129" t="str">
        <f t="shared" si="68"/>
        <v/>
      </c>
      <c r="BH11" s="128" t="str">
        <f t="shared" si="68"/>
        <v/>
      </c>
      <c r="BI11" s="129" t="str">
        <f t="shared" si="68"/>
        <v/>
      </c>
      <c r="BJ11" s="128" t="str">
        <f t="shared" si="68"/>
        <v/>
      </c>
      <c r="BK11" s="129" t="str">
        <f t="shared" si="68"/>
        <v/>
      </c>
      <c r="BL11" s="128" t="str">
        <f t="shared" si="68"/>
        <v/>
      </c>
      <c r="BM11" s="129" t="str">
        <f t="shared" si="68"/>
        <v/>
      </c>
      <c r="BN11" s="128" t="str">
        <f t="shared" si="68"/>
        <v/>
      </c>
      <c r="BO11" s="130" t="str">
        <f t="shared" si="68"/>
        <v/>
      </c>
      <c r="BP11" s="131" t="str">
        <f t="shared" si="68"/>
        <v/>
      </c>
      <c r="BQ11" s="132" t="str">
        <f t="shared" si="68"/>
        <v/>
      </c>
      <c r="BR11" s="133" t="str">
        <f t="shared" si="68"/>
        <v/>
      </c>
      <c r="BS11" s="127" t="str">
        <f t="shared" si="69"/>
        <v/>
      </c>
      <c r="BT11" s="128" t="str">
        <f t="shared" si="69"/>
        <v/>
      </c>
      <c r="BU11" s="129" t="str">
        <f t="shared" si="69"/>
        <v/>
      </c>
      <c r="BV11" s="128" t="str">
        <f t="shared" si="69"/>
        <v/>
      </c>
      <c r="BW11" s="129" t="str">
        <f t="shared" si="69"/>
        <v/>
      </c>
      <c r="BX11" s="128" t="str">
        <f t="shared" si="69"/>
        <v/>
      </c>
      <c r="BY11" s="129" t="str">
        <f t="shared" si="69"/>
        <v/>
      </c>
      <c r="BZ11" s="128" t="str">
        <f t="shared" si="69"/>
        <v/>
      </c>
      <c r="CA11" s="129" t="str">
        <f t="shared" si="69"/>
        <v/>
      </c>
      <c r="CB11" s="128" t="str">
        <f t="shared" si="69"/>
        <v/>
      </c>
      <c r="CC11" s="130" t="str">
        <f t="shared" si="69"/>
        <v/>
      </c>
      <c r="CD11" s="131" t="str">
        <f t="shared" si="69"/>
        <v/>
      </c>
      <c r="CE11" s="132" t="str">
        <f t="shared" si="69"/>
        <v/>
      </c>
      <c r="CF11" s="133" t="str">
        <f t="shared" si="69"/>
        <v/>
      </c>
      <c r="CG11" s="127" t="str">
        <f t="shared" si="71"/>
        <v/>
      </c>
      <c r="CH11" s="128" t="str">
        <f t="shared" si="71"/>
        <v/>
      </c>
      <c r="CI11" s="129" t="str">
        <f t="shared" si="71"/>
        <v/>
      </c>
      <c r="CJ11" s="128" t="str">
        <f t="shared" si="71"/>
        <v/>
      </c>
      <c r="CK11" s="129" t="str">
        <f t="shared" si="71"/>
        <v/>
      </c>
      <c r="CL11" s="128" t="str">
        <f t="shared" si="71"/>
        <v/>
      </c>
      <c r="CM11" s="129" t="str">
        <f t="shared" si="71"/>
        <v/>
      </c>
      <c r="CN11" s="128" t="str">
        <f t="shared" si="71"/>
        <v/>
      </c>
      <c r="CO11" s="129" t="str">
        <f t="shared" si="71"/>
        <v/>
      </c>
      <c r="CP11" s="128" t="str">
        <f t="shared" si="71"/>
        <v/>
      </c>
      <c r="CQ11" s="130" t="str">
        <f t="shared" si="71"/>
        <v/>
      </c>
      <c r="CR11" s="131" t="str">
        <f t="shared" si="71"/>
        <v/>
      </c>
      <c r="CS11" s="132" t="str">
        <f t="shared" si="71"/>
        <v/>
      </c>
      <c r="CT11" s="133" t="str">
        <f t="shared" si="71"/>
        <v/>
      </c>
      <c r="CU11" s="127" t="str">
        <f t="shared" si="73"/>
        <v/>
      </c>
      <c r="CV11" s="128" t="str">
        <f t="shared" si="73"/>
        <v/>
      </c>
      <c r="CW11" s="129" t="str">
        <f t="shared" si="73"/>
        <v/>
      </c>
      <c r="CX11" s="128" t="str">
        <f t="shared" si="73"/>
        <v/>
      </c>
      <c r="CY11" s="129" t="str">
        <f t="shared" si="73"/>
        <v/>
      </c>
      <c r="CZ11" s="128" t="str">
        <f t="shared" si="73"/>
        <v/>
      </c>
      <c r="DA11" s="129" t="str">
        <f t="shared" si="73"/>
        <v/>
      </c>
      <c r="DB11" s="128" t="str">
        <f t="shared" si="73"/>
        <v/>
      </c>
      <c r="DC11" s="129" t="str">
        <f t="shared" si="73"/>
        <v/>
      </c>
      <c r="DD11" s="128" t="str">
        <f t="shared" si="73"/>
        <v/>
      </c>
      <c r="DE11" s="130" t="str">
        <f t="shared" si="73"/>
        <v/>
      </c>
      <c r="DF11" s="131" t="str">
        <f t="shared" si="73"/>
        <v/>
      </c>
      <c r="DG11" s="132" t="str">
        <f t="shared" si="73"/>
        <v/>
      </c>
      <c r="DH11" s="133" t="str">
        <f t="shared" si="73"/>
        <v/>
      </c>
    </row>
    <row r="12" spans="1:114" ht="15.75" customHeight="1">
      <c r="A12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2.1</v>
      </c>
      <c r="B12" s="62" t="str">
        <f>VLOOKUP(LEFT(A12,FIND(".",A12,1)-1),$A$5:$F$100,2,FALSE)</f>
        <v>ERICSSON</v>
      </c>
      <c r="C12" s="62" t="str">
        <f>VLOOKUP(LEFT(A12,FIND(".",A12,1)-1),$A$5:$F$100,3,FALSE)</f>
        <v>TIM</v>
      </c>
      <c r="D12" s="62" t="str">
        <f>VLOOKUP(LEFT(A12,FIND(".",A12,1)-1),$A$5:$F$100,4,FALSE)</f>
        <v>LC303</v>
      </c>
      <c r="E12" s="157" t="s">
        <v>19</v>
      </c>
      <c r="F12" s="158"/>
      <c r="G12" s="63" t="s">
        <v>14</v>
      </c>
      <c r="H12" s="63" t="s">
        <v>42</v>
      </c>
      <c r="I12" s="64">
        <v>43472</v>
      </c>
      <c r="J12" s="65">
        <f>IF(I12,IFERROR(_xlfn.AGGREGATE(15,6,INDEX(I12+ROW($1:$100)-1,)/((COUNTIF('Holiday&amp;Workday'!$B$5:$B$48,INDEX(I12+ROW($1:$100)-1,))=0)*(WEEKDAY(INDEX(I12+ROW($1:$100)-1,),2)&lt;6)+COUNTIFS('Holiday&amp;Workday'!D10:$D$48,INDEX(I12+ROW($1:$100)-1,))),CEILING(K12,1)),I12)+0.5*(MOD(K12,1)=0)*(K12&gt;0),"")</f>
        <v>43475.5</v>
      </c>
      <c r="K12" s="66">
        <v>4</v>
      </c>
      <c r="L12" s="67"/>
      <c r="M12" s="68">
        <v>0.3</v>
      </c>
      <c r="N12" s="69" t="b">
        <v>0</v>
      </c>
      <c r="O12" s="127" t="str">
        <f t="shared" si="64"/>
        <v/>
      </c>
      <c r="P12" s="128" t="str">
        <f t="shared" si="64"/>
        <v/>
      </c>
      <c r="Q12" s="129" t="str">
        <f t="shared" si="64"/>
        <v/>
      </c>
      <c r="R12" s="128" t="str">
        <f t="shared" si="64"/>
        <v/>
      </c>
      <c r="S12" s="129" t="str">
        <f t="shared" si="64"/>
        <v/>
      </c>
      <c r="T12" s="128" t="str">
        <f t="shared" si="64"/>
        <v/>
      </c>
      <c r="U12" s="129" t="str">
        <f t="shared" si="64"/>
        <v/>
      </c>
      <c r="V12" s="128" t="str">
        <f t="shared" si="64"/>
        <v/>
      </c>
      <c r="W12" s="129" t="str">
        <f t="shared" si="64"/>
        <v/>
      </c>
      <c r="X12" s="128" t="str">
        <f t="shared" si="64"/>
        <v/>
      </c>
      <c r="Y12" s="130" t="str">
        <f t="shared" si="65"/>
        <v/>
      </c>
      <c r="Z12" s="131" t="str">
        <f t="shared" si="65"/>
        <v/>
      </c>
      <c r="AA12" s="132" t="str">
        <f t="shared" si="65"/>
        <v/>
      </c>
      <c r="AB12" s="133" t="str">
        <f t="shared" si="65"/>
        <v/>
      </c>
      <c r="AC12" s="127" t="str">
        <f t="shared" si="66"/>
        <v>TA</v>
      </c>
      <c r="AD12" s="128" t="str">
        <f t="shared" si="66"/>
        <v>TA</v>
      </c>
      <c r="AE12" s="129" t="str">
        <f t="shared" si="66"/>
        <v>TA</v>
      </c>
      <c r="AF12" s="128" t="str">
        <f t="shared" si="66"/>
        <v>TA</v>
      </c>
      <c r="AG12" s="129" t="str">
        <f t="shared" si="66"/>
        <v>TA</v>
      </c>
      <c r="AH12" s="128" t="str">
        <f t="shared" si="66"/>
        <v>TA</v>
      </c>
      <c r="AI12" s="129" t="str">
        <f t="shared" si="66"/>
        <v>TA</v>
      </c>
      <c r="AJ12" s="128" t="str">
        <f t="shared" si="66"/>
        <v>TA</v>
      </c>
      <c r="AK12" s="129" t="str">
        <f t="shared" si="66"/>
        <v/>
      </c>
      <c r="AL12" s="128" t="str">
        <f t="shared" si="66"/>
        <v/>
      </c>
      <c r="AM12" s="130" t="str">
        <f t="shared" si="66"/>
        <v/>
      </c>
      <c r="AN12" s="131" t="str">
        <f t="shared" si="66"/>
        <v/>
      </c>
      <c r="AO12" s="132" t="str">
        <f t="shared" si="66"/>
        <v/>
      </c>
      <c r="AP12" s="133" t="str">
        <f t="shared" si="66"/>
        <v/>
      </c>
      <c r="AQ12" s="127" t="str">
        <f t="shared" si="67"/>
        <v/>
      </c>
      <c r="AR12" s="128" t="str">
        <f t="shared" si="67"/>
        <v/>
      </c>
      <c r="AS12" s="129" t="str">
        <f t="shared" si="67"/>
        <v/>
      </c>
      <c r="AT12" s="128" t="str">
        <f t="shared" si="67"/>
        <v/>
      </c>
      <c r="AU12" s="129" t="str">
        <f t="shared" si="67"/>
        <v/>
      </c>
      <c r="AV12" s="128" t="str">
        <f t="shared" si="67"/>
        <v/>
      </c>
      <c r="AW12" s="129" t="str">
        <f t="shared" si="67"/>
        <v/>
      </c>
      <c r="AX12" s="128" t="str">
        <f t="shared" si="67"/>
        <v/>
      </c>
      <c r="AY12" s="129" t="str">
        <f t="shared" si="67"/>
        <v/>
      </c>
      <c r="AZ12" s="128" t="str">
        <f t="shared" si="67"/>
        <v/>
      </c>
      <c r="BA12" s="130" t="str">
        <f t="shared" si="67"/>
        <v/>
      </c>
      <c r="BB12" s="131" t="str">
        <f t="shared" si="67"/>
        <v/>
      </c>
      <c r="BC12" s="132" t="str">
        <f t="shared" si="67"/>
        <v/>
      </c>
      <c r="BD12" s="133" t="str">
        <f t="shared" si="67"/>
        <v/>
      </c>
      <c r="BE12" s="127" t="str">
        <f t="shared" si="68"/>
        <v/>
      </c>
      <c r="BF12" s="128" t="str">
        <f t="shared" si="68"/>
        <v/>
      </c>
      <c r="BG12" s="129" t="str">
        <f t="shared" si="68"/>
        <v/>
      </c>
      <c r="BH12" s="128" t="str">
        <f t="shared" si="68"/>
        <v/>
      </c>
      <c r="BI12" s="129" t="str">
        <f t="shared" si="68"/>
        <v/>
      </c>
      <c r="BJ12" s="128" t="str">
        <f t="shared" si="68"/>
        <v/>
      </c>
      <c r="BK12" s="129" t="str">
        <f t="shared" si="68"/>
        <v/>
      </c>
      <c r="BL12" s="128" t="str">
        <f t="shared" si="68"/>
        <v/>
      </c>
      <c r="BM12" s="129" t="str">
        <f t="shared" si="68"/>
        <v/>
      </c>
      <c r="BN12" s="128" t="str">
        <f t="shared" si="68"/>
        <v/>
      </c>
      <c r="BO12" s="130" t="str">
        <f t="shared" si="68"/>
        <v/>
      </c>
      <c r="BP12" s="131" t="str">
        <f t="shared" si="68"/>
        <v/>
      </c>
      <c r="BQ12" s="132" t="str">
        <f t="shared" si="68"/>
        <v/>
      </c>
      <c r="BR12" s="133" t="str">
        <f t="shared" si="68"/>
        <v/>
      </c>
      <c r="BS12" s="127" t="str">
        <f t="shared" si="69"/>
        <v/>
      </c>
      <c r="BT12" s="128" t="str">
        <f t="shared" si="69"/>
        <v/>
      </c>
      <c r="BU12" s="129" t="str">
        <f t="shared" si="69"/>
        <v/>
      </c>
      <c r="BV12" s="128" t="str">
        <f t="shared" si="69"/>
        <v/>
      </c>
      <c r="BW12" s="129" t="str">
        <f t="shared" si="69"/>
        <v/>
      </c>
      <c r="BX12" s="128" t="str">
        <f t="shared" si="69"/>
        <v/>
      </c>
      <c r="BY12" s="129" t="str">
        <f t="shared" si="69"/>
        <v/>
      </c>
      <c r="BZ12" s="128" t="str">
        <f t="shared" si="69"/>
        <v/>
      </c>
      <c r="CA12" s="129" t="str">
        <f t="shared" si="69"/>
        <v/>
      </c>
      <c r="CB12" s="128" t="str">
        <f t="shared" si="69"/>
        <v/>
      </c>
      <c r="CC12" s="130" t="str">
        <f t="shared" si="69"/>
        <v/>
      </c>
      <c r="CD12" s="131" t="str">
        <f t="shared" si="69"/>
        <v/>
      </c>
      <c r="CE12" s="132" t="str">
        <f t="shared" si="69"/>
        <v/>
      </c>
      <c r="CF12" s="133" t="str">
        <f t="shared" si="69"/>
        <v/>
      </c>
      <c r="CG12" s="127" t="str">
        <f t="shared" si="71"/>
        <v/>
      </c>
      <c r="CH12" s="128" t="str">
        <f t="shared" si="71"/>
        <v/>
      </c>
      <c r="CI12" s="129" t="str">
        <f t="shared" si="71"/>
        <v/>
      </c>
      <c r="CJ12" s="128" t="str">
        <f t="shared" si="71"/>
        <v/>
      </c>
      <c r="CK12" s="129" t="str">
        <f t="shared" si="71"/>
        <v/>
      </c>
      <c r="CL12" s="128" t="str">
        <f t="shared" si="71"/>
        <v/>
      </c>
      <c r="CM12" s="129" t="str">
        <f t="shared" si="71"/>
        <v/>
      </c>
      <c r="CN12" s="128" t="str">
        <f t="shared" si="71"/>
        <v/>
      </c>
      <c r="CO12" s="129" t="str">
        <f t="shared" si="71"/>
        <v/>
      </c>
      <c r="CP12" s="128" t="str">
        <f t="shared" si="71"/>
        <v/>
      </c>
      <c r="CQ12" s="130" t="str">
        <f t="shared" si="71"/>
        <v/>
      </c>
      <c r="CR12" s="131" t="str">
        <f t="shared" si="71"/>
        <v/>
      </c>
      <c r="CS12" s="132" t="str">
        <f t="shared" si="71"/>
        <v/>
      </c>
      <c r="CT12" s="133" t="str">
        <f t="shared" si="71"/>
        <v/>
      </c>
      <c r="CU12" s="127" t="str">
        <f t="shared" ref="CU12:DH15" si="74">IF(OR($G12="",$K12="",$K12=0),"",IF(AND(CU$5&gt;=$I12,CU$5&lt;=$J12,IF(Weekend="Yes",OR(AND(WEEKDAY(CU$5,1)&lt;&gt;1,WEEKDAY(CU$5,1)&lt;&gt;7,Festività_for&lt;1,Festività_for1&lt;1),Escl_Festività&gt;=1,Escl_Festività_1&gt;=1),"")),IF($H12="","",$H12),""))</f>
        <v/>
      </c>
      <c r="CV12" s="128" t="str">
        <f t="shared" si="74"/>
        <v/>
      </c>
      <c r="CW12" s="129" t="str">
        <f t="shared" si="74"/>
        <v/>
      </c>
      <c r="CX12" s="128" t="str">
        <f t="shared" si="74"/>
        <v/>
      </c>
      <c r="CY12" s="129" t="str">
        <f t="shared" si="74"/>
        <v/>
      </c>
      <c r="CZ12" s="128" t="str">
        <f t="shared" si="74"/>
        <v/>
      </c>
      <c r="DA12" s="129" t="str">
        <f t="shared" si="74"/>
        <v/>
      </c>
      <c r="DB12" s="128" t="str">
        <f t="shared" si="74"/>
        <v/>
      </c>
      <c r="DC12" s="129" t="str">
        <f t="shared" si="74"/>
        <v/>
      </c>
      <c r="DD12" s="128" t="str">
        <f t="shared" si="74"/>
        <v/>
      </c>
      <c r="DE12" s="130" t="str">
        <f t="shared" si="74"/>
        <v/>
      </c>
      <c r="DF12" s="131" t="str">
        <f t="shared" si="74"/>
        <v/>
      </c>
      <c r="DG12" s="132" t="str">
        <f t="shared" si="74"/>
        <v/>
      </c>
      <c r="DH12" s="133" t="str">
        <f t="shared" si="74"/>
        <v/>
      </c>
    </row>
    <row r="13" spans="1:114">
      <c r="A13" s="51" t="str">
        <f>IF(ISERROR(VALUE(SUBSTITUTE(prevWBS,".",""))),"1",IF(ISERROR(FIND("`",SUBSTITUTE(prevWBS,".","`",1))),TEXT(VALUE(prevWBS)+1,"#"),TEXT(VALUE(LEFT(prevWBS,FIND("`",SUBSTITUTE(prevWBS,".","`",1))-1))+1,"#")))</f>
        <v>3</v>
      </c>
      <c r="B13" s="52" t="s">
        <v>31</v>
      </c>
      <c r="C13" s="52" t="s">
        <v>13</v>
      </c>
      <c r="D13" s="155" t="s">
        <v>71</v>
      </c>
      <c r="E13" s="156"/>
      <c r="F13" s="53" t="s">
        <v>72</v>
      </c>
      <c r="G13" s="54"/>
      <c r="H13" s="55"/>
      <c r="I13" s="56">
        <f ca="1">IF(OR($K13=0,$K13=""),"",MIN(OFFSET(A13,1,8,COUNTIF($A13:$A$100,$A13&amp;".*"),1)))</f>
        <v>43479</v>
      </c>
      <c r="J13" s="57">
        <f ca="1">IF(OR($K13=0,$K13=""),"",MAX(OFFSET($A13,1,9,COUNTIF($A13:$A$100,$A13&amp;".*"),1)))</f>
        <v>43486.5</v>
      </c>
      <c r="K13" s="58">
        <f>IF(SUMIF(A14:A100,A13&amp;".*",K14:K100)=0,"",SUMIF(A14:A100,A13&amp;".*",K14:K100))</f>
        <v>6</v>
      </c>
      <c r="L13" s="56" t="str">
        <f ca="1">IF(MAX(OFFSET($A13,1,11,COUNTIF($A13:$A$100,$A13&amp;".*"),1))=0,"",MAX(OFFSET($A13,1,11,COUNTIF($A13:$A$100,$A13&amp;".*"),1)))</f>
        <v/>
      </c>
      <c r="M13" s="59" t="str">
        <f>IF(COUNTIFS($A$5:$A$100,A13&amp;".*",$N$5:$N$100,TRUE)&gt;=1,"SO",IF(SUMIF(A14:A100,A13&amp;".*",M14:IR100)=0,"AS",IF(SUMIF(A14:A100,A13&amp;".*",M14:M100)&lt;COUNTIF(A14:A100,A13&amp;".*"),"IL",IF(SUMIF(A14:A100,A13&amp;".*",M14:M100)=COUNTIF(A14:A100,A13&amp;".*"),"FL"))))</f>
        <v>AS</v>
      </c>
      <c r="N13" s="60"/>
      <c r="O13" s="127" t="str">
        <f t="shared" si="64"/>
        <v/>
      </c>
      <c r="P13" s="128" t="str">
        <f t="shared" si="64"/>
        <v/>
      </c>
      <c r="Q13" s="129" t="str">
        <f t="shared" si="64"/>
        <v/>
      </c>
      <c r="R13" s="128" t="str">
        <f t="shared" si="64"/>
        <v/>
      </c>
      <c r="S13" s="129" t="str">
        <f t="shared" si="64"/>
        <v/>
      </c>
      <c r="T13" s="128" t="str">
        <f t="shared" si="64"/>
        <v/>
      </c>
      <c r="U13" s="129" t="str">
        <f t="shared" si="64"/>
        <v/>
      </c>
      <c r="V13" s="128" t="str">
        <f t="shared" si="64"/>
        <v/>
      </c>
      <c r="W13" s="129" t="str">
        <f t="shared" si="64"/>
        <v/>
      </c>
      <c r="X13" s="128" t="str">
        <f t="shared" si="64"/>
        <v/>
      </c>
      <c r="Y13" s="130" t="str">
        <f t="shared" si="65"/>
        <v/>
      </c>
      <c r="Z13" s="131" t="str">
        <f t="shared" si="65"/>
        <v/>
      </c>
      <c r="AA13" s="132" t="str">
        <f t="shared" si="65"/>
        <v/>
      </c>
      <c r="AB13" s="133" t="str">
        <f t="shared" si="65"/>
        <v/>
      </c>
      <c r="AC13" s="127" t="str">
        <f t="shared" si="66"/>
        <v/>
      </c>
      <c r="AD13" s="128" t="str">
        <f t="shared" si="66"/>
        <v/>
      </c>
      <c r="AE13" s="129" t="str">
        <f t="shared" si="66"/>
        <v/>
      </c>
      <c r="AF13" s="128" t="str">
        <f t="shared" si="66"/>
        <v/>
      </c>
      <c r="AG13" s="129" t="str">
        <f t="shared" si="66"/>
        <v/>
      </c>
      <c r="AH13" s="128" t="str">
        <f t="shared" si="66"/>
        <v/>
      </c>
      <c r="AI13" s="129" t="str">
        <f t="shared" si="66"/>
        <v/>
      </c>
      <c r="AJ13" s="128" t="str">
        <f t="shared" si="66"/>
        <v/>
      </c>
      <c r="AK13" s="129" t="str">
        <f t="shared" si="66"/>
        <v/>
      </c>
      <c r="AL13" s="128" t="str">
        <f t="shared" si="66"/>
        <v/>
      </c>
      <c r="AM13" s="130" t="str">
        <f t="shared" si="66"/>
        <v/>
      </c>
      <c r="AN13" s="131" t="str">
        <f t="shared" si="66"/>
        <v/>
      </c>
      <c r="AO13" s="132" t="str">
        <f t="shared" si="66"/>
        <v/>
      </c>
      <c r="AP13" s="133" t="str">
        <f t="shared" si="66"/>
        <v/>
      </c>
      <c r="AQ13" s="127" t="str">
        <f t="shared" si="67"/>
        <v/>
      </c>
      <c r="AR13" s="128" t="str">
        <f t="shared" si="67"/>
        <v/>
      </c>
      <c r="AS13" s="129" t="str">
        <f t="shared" si="67"/>
        <v/>
      </c>
      <c r="AT13" s="128" t="str">
        <f t="shared" si="67"/>
        <v/>
      </c>
      <c r="AU13" s="129" t="str">
        <f t="shared" si="67"/>
        <v/>
      </c>
      <c r="AV13" s="128" t="str">
        <f t="shared" si="67"/>
        <v/>
      </c>
      <c r="AW13" s="129" t="str">
        <f t="shared" si="67"/>
        <v/>
      </c>
      <c r="AX13" s="128" t="str">
        <f t="shared" si="67"/>
        <v/>
      </c>
      <c r="AY13" s="129" t="str">
        <f t="shared" si="67"/>
        <v/>
      </c>
      <c r="AZ13" s="128" t="str">
        <f t="shared" si="67"/>
        <v/>
      </c>
      <c r="BA13" s="130" t="str">
        <f t="shared" si="67"/>
        <v/>
      </c>
      <c r="BB13" s="131" t="str">
        <f t="shared" si="67"/>
        <v/>
      </c>
      <c r="BC13" s="132" t="str">
        <f t="shared" si="67"/>
        <v/>
      </c>
      <c r="BD13" s="133" t="str">
        <f t="shared" si="67"/>
        <v/>
      </c>
      <c r="BE13" s="127" t="str">
        <f t="shared" si="68"/>
        <v/>
      </c>
      <c r="BF13" s="128" t="str">
        <f t="shared" si="68"/>
        <v/>
      </c>
      <c r="BG13" s="129" t="str">
        <f t="shared" si="68"/>
        <v/>
      </c>
      <c r="BH13" s="128" t="str">
        <f t="shared" si="68"/>
        <v/>
      </c>
      <c r="BI13" s="129" t="str">
        <f t="shared" si="68"/>
        <v/>
      </c>
      <c r="BJ13" s="128" t="str">
        <f t="shared" si="68"/>
        <v/>
      </c>
      <c r="BK13" s="129" t="str">
        <f t="shared" si="68"/>
        <v/>
      </c>
      <c r="BL13" s="128" t="str">
        <f t="shared" si="68"/>
        <v/>
      </c>
      <c r="BM13" s="129" t="str">
        <f t="shared" si="68"/>
        <v/>
      </c>
      <c r="BN13" s="128" t="str">
        <f t="shared" si="68"/>
        <v/>
      </c>
      <c r="BO13" s="130" t="str">
        <f t="shared" si="68"/>
        <v/>
      </c>
      <c r="BP13" s="131" t="str">
        <f t="shared" si="68"/>
        <v/>
      </c>
      <c r="BQ13" s="132" t="str">
        <f t="shared" si="68"/>
        <v/>
      </c>
      <c r="BR13" s="133" t="str">
        <f t="shared" si="68"/>
        <v/>
      </c>
      <c r="BS13" s="127" t="str">
        <f t="shared" si="69"/>
        <v/>
      </c>
      <c r="BT13" s="128" t="str">
        <f t="shared" si="69"/>
        <v/>
      </c>
      <c r="BU13" s="129" t="str">
        <f t="shared" si="69"/>
        <v/>
      </c>
      <c r="BV13" s="128" t="str">
        <f t="shared" si="69"/>
        <v/>
      </c>
      <c r="BW13" s="129" t="str">
        <f t="shared" si="69"/>
        <v/>
      </c>
      <c r="BX13" s="128" t="str">
        <f t="shared" si="69"/>
        <v/>
      </c>
      <c r="BY13" s="129" t="str">
        <f t="shared" si="69"/>
        <v/>
      </c>
      <c r="BZ13" s="128" t="str">
        <f t="shared" si="69"/>
        <v/>
      </c>
      <c r="CA13" s="129" t="str">
        <f t="shared" si="69"/>
        <v/>
      </c>
      <c r="CB13" s="128" t="str">
        <f t="shared" si="69"/>
        <v/>
      </c>
      <c r="CC13" s="130" t="str">
        <f t="shared" si="69"/>
        <v/>
      </c>
      <c r="CD13" s="131" t="str">
        <f t="shared" si="69"/>
        <v/>
      </c>
      <c r="CE13" s="132" t="str">
        <f t="shared" si="69"/>
        <v/>
      </c>
      <c r="CF13" s="133" t="str">
        <f t="shared" si="69"/>
        <v/>
      </c>
      <c r="CG13" s="127" t="str">
        <f t="shared" si="71"/>
        <v/>
      </c>
      <c r="CH13" s="128" t="str">
        <f t="shared" si="71"/>
        <v/>
      </c>
      <c r="CI13" s="129" t="str">
        <f t="shared" si="71"/>
        <v/>
      </c>
      <c r="CJ13" s="128" t="str">
        <f t="shared" si="71"/>
        <v/>
      </c>
      <c r="CK13" s="129" t="str">
        <f t="shared" si="71"/>
        <v/>
      </c>
      <c r="CL13" s="128" t="str">
        <f t="shared" si="71"/>
        <v/>
      </c>
      <c r="CM13" s="129" t="str">
        <f t="shared" si="71"/>
        <v/>
      </c>
      <c r="CN13" s="128" t="str">
        <f t="shared" si="71"/>
        <v/>
      </c>
      <c r="CO13" s="129" t="str">
        <f t="shared" si="71"/>
        <v/>
      </c>
      <c r="CP13" s="128" t="str">
        <f t="shared" si="71"/>
        <v/>
      </c>
      <c r="CQ13" s="130" t="str">
        <f t="shared" si="71"/>
        <v/>
      </c>
      <c r="CR13" s="131" t="str">
        <f t="shared" si="71"/>
        <v/>
      </c>
      <c r="CS13" s="132" t="str">
        <f t="shared" si="71"/>
        <v/>
      </c>
      <c r="CT13" s="133" t="str">
        <f t="shared" si="71"/>
        <v/>
      </c>
      <c r="CU13" s="127" t="str">
        <f t="shared" si="74"/>
        <v/>
      </c>
      <c r="CV13" s="128" t="str">
        <f t="shared" si="74"/>
        <v/>
      </c>
      <c r="CW13" s="129" t="str">
        <f t="shared" si="74"/>
        <v/>
      </c>
      <c r="CX13" s="128" t="str">
        <f t="shared" si="74"/>
        <v/>
      </c>
      <c r="CY13" s="129" t="str">
        <f t="shared" si="74"/>
        <v/>
      </c>
      <c r="CZ13" s="128" t="str">
        <f t="shared" si="74"/>
        <v/>
      </c>
      <c r="DA13" s="129" t="str">
        <f t="shared" si="74"/>
        <v/>
      </c>
      <c r="DB13" s="128" t="str">
        <f t="shared" si="74"/>
        <v/>
      </c>
      <c r="DC13" s="129" t="str">
        <f t="shared" si="74"/>
        <v/>
      </c>
      <c r="DD13" s="128" t="str">
        <f t="shared" si="74"/>
        <v/>
      </c>
      <c r="DE13" s="130" t="str">
        <f t="shared" si="74"/>
        <v/>
      </c>
      <c r="DF13" s="131" t="str">
        <f t="shared" si="74"/>
        <v/>
      </c>
      <c r="DG13" s="132" t="str">
        <f t="shared" si="74"/>
        <v/>
      </c>
      <c r="DH13" s="133" t="str">
        <f t="shared" si="74"/>
        <v/>
      </c>
    </row>
    <row r="14" spans="1:114" ht="15.75" customHeight="1">
      <c r="A14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3.1</v>
      </c>
      <c r="B14" s="62" t="str">
        <f>VLOOKUP(LEFT(A14,FIND(".",A14,1)-1),$A$5:$F$100,2,FALSE)</f>
        <v>ZTE</v>
      </c>
      <c r="C14" s="62" t="str">
        <f>VLOOKUP(LEFT(A14,FIND(".",A14,1)-1),$A$5:$F$100,3,FALSE)</f>
        <v>W3</v>
      </c>
      <c r="D14" s="62" t="str">
        <f>VLOOKUP(LEFT(A14,FIND(".",A14,1)-1),$A$5:$F$100,4,FALSE)</f>
        <v>BG028</v>
      </c>
      <c r="E14" s="157" t="s">
        <v>50</v>
      </c>
      <c r="F14" s="158"/>
      <c r="G14" s="63" t="s">
        <v>38</v>
      </c>
      <c r="H14" s="63" t="s">
        <v>43</v>
      </c>
      <c r="I14" s="64">
        <v>43479</v>
      </c>
      <c r="J14" s="65">
        <f>IF(I14,IFERROR(_xlfn.AGGREGATE(15,6,INDEX(I14+ROW($1:$100)-1,)/((COUNTIF('Holiday&amp;Workday'!$B$5:$B$48,INDEX(I14+ROW($1:$100)-1,))=0)*(WEEKDAY(INDEX(I14+ROW($1:$100)-1,),2)&lt;6)+COUNTIFS('Holiday&amp;Workday'!D15:$D$48,INDEX(I14+ROW($1:$100)-1,))),CEILING(K14,1)),I14)+0.5*(MOD(K14,1)=0)*(K14&gt;0),"")</f>
        <v>43486.5</v>
      </c>
      <c r="K14" s="66">
        <v>6</v>
      </c>
      <c r="L14" s="67"/>
      <c r="M14" s="68">
        <v>0</v>
      </c>
      <c r="N14" s="69" t="b">
        <v>0</v>
      </c>
      <c r="O14" s="127" t="str">
        <f t="shared" si="64"/>
        <v/>
      </c>
      <c r="P14" s="128" t="str">
        <f t="shared" si="64"/>
        <v/>
      </c>
      <c r="Q14" s="129" t="str">
        <f t="shared" si="64"/>
        <v/>
      </c>
      <c r="R14" s="128" t="str">
        <f t="shared" si="64"/>
        <v/>
      </c>
      <c r="S14" s="129" t="str">
        <f t="shared" si="64"/>
        <v/>
      </c>
      <c r="T14" s="128" t="str">
        <f t="shared" si="64"/>
        <v/>
      </c>
      <c r="U14" s="129" t="str">
        <f t="shared" si="64"/>
        <v/>
      </c>
      <c r="V14" s="128" t="str">
        <f t="shared" si="64"/>
        <v/>
      </c>
      <c r="W14" s="129" t="str">
        <f t="shared" si="64"/>
        <v/>
      </c>
      <c r="X14" s="128" t="str">
        <f t="shared" si="64"/>
        <v/>
      </c>
      <c r="Y14" s="130" t="str">
        <f t="shared" si="65"/>
        <v/>
      </c>
      <c r="Z14" s="131" t="str">
        <f t="shared" si="65"/>
        <v/>
      </c>
      <c r="AA14" s="132" t="str">
        <f t="shared" si="65"/>
        <v/>
      </c>
      <c r="AB14" s="133" t="str">
        <f t="shared" si="65"/>
        <v/>
      </c>
      <c r="AC14" s="127" t="str">
        <f t="shared" si="66"/>
        <v/>
      </c>
      <c r="AD14" s="128" t="str">
        <f t="shared" si="66"/>
        <v/>
      </c>
      <c r="AE14" s="129" t="str">
        <f t="shared" si="66"/>
        <v/>
      </c>
      <c r="AF14" s="128" t="str">
        <f t="shared" si="66"/>
        <v/>
      </c>
      <c r="AG14" s="129" t="str">
        <f t="shared" si="66"/>
        <v/>
      </c>
      <c r="AH14" s="128" t="str">
        <f t="shared" si="66"/>
        <v/>
      </c>
      <c r="AI14" s="129" t="str">
        <f t="shared" si="66"/>
        <v/>
      </c>
      <c r="AJ14" s="128" t="str">
        <f t="shared" si="66"/>
        <v/>
      </c>
      <c r="AK14" s="129" t="str">
        <f t="shared" si="66"/>
        <v/>
      </c>
      <c r="AL14" s="128" t="str">
        <f t="shared" si="66"/>
        <v/>
      </c>
      <c r="AM14" s="130" t="str">
        <f t="shared" si="66"/>
        <v/>
      </c>
      <c r="AN14" s="131" t="str">
        <f t="shared" si="66"/>
        <v/>
      </c>
      <c r="AO14" s="132" t="str">
        <f t="shared" si="66"/>
        <v/>
      </c>
      <c r="AP14" s="133" t="str">
        <f t="shared" si="66"/>
        <v/>
      </c>
      <c r="AQ14" s="127" t="str">
        <f t="shared" si="67"/>
        <v>DB</v>
      </c>
      <c r="AR14" s="128" t="str">
        <f t="shared" si="67"/>
        <v>DB</v>
      </c>
      <c r="AS14" s="129" t="str">
        <f t="shared" si="67"/>
        <v>DB</v>
      </c>
      <c r="AT14" s="128" t="str">
        <f t="shared" si="67"/>
        <v>DB</v>
      </c>
      <c r="AU14" s="129" t="str">
        <f t="shared" si="67"/>
        <v>DB</v>
      </c>
      <c r="AV14" s="128" t="str">
        <f t="shared" si="67"/>
        <v>DB</v>
      </c>
      <c r="AW14" s="129" t="str">
        <f t="shared" si="67"/>
        <v>DB</v>
      </c>
      <c r="AX14" s="128" t="str">
        <f t="shared" si="67"/>
        <v>DB</v>
      </c>
      <c r="AY14" s="129" t="str">
        <f t="shared" si="67"/>
        <v>DB</v>
      </c>
      <c r="AZ14" s="128" t="str">
        <f t="shared" si="67"/>
        <v>DB</v>
      </c>
      <c r="BA14" s="130" t="str">
        <f t="shared" si="67"/>
        <v/>
      </c>
      <c r="BB14" s="131" t="str">
        <f t="shared" si="67"/>
        <v/>
      </c>
      <c r="BC14" s="132" t="str">
        <f t="shared" si="67"/>
        <v/>
      </c>
      <c r="BD14" s="133" t="str">
        <f t="shared" si="67"/>
        <v/>
      </c>
      <c r="BE14" s="127" t="str">
        <f t="shared" si="68"/>
        <v>DB</v>
      </c>
      <c r="BF14" s="128" t="str">
        <f t="shared" si="68"/>
        <v>DB</v>
      </c>
      <c r="BG14" s="129" t="str">
        <f t="shared" si="68"/>
        <v/>
      </c>
      <c r="BH14" s="128" t="str">
        <f t="shared" si="68"/>
        <v/>
      </c>
      <c r="BI14" s="129" t="str">
        <f t="shared" si="68"/>
        <v/>
      </c>
      <c r="BJ14" s="128" t="str">
        <f t="shared" si="68"/>
        <v/>
      </c>
      <c r="BK14" s="129" t="str">
        <f t="shared" si="68"/>
        <v/>
      </c>
      <c r="BL14" s="128" t="str">
        <f t="shared" si="68"/>
        <v/>
      </c>
      <c r="BM14" s="129" t="str">
        <f t="shared" si="68"/>
        <v/>
      </c>
      <c r="BN14" s="128" t="str">
        <f t="shared" si="68"/>
        <v/>
      </c>
      <c r="BO14" s="130" t="str">
        <f t="shared" si="68"/>
        <v/>
      </c>
      <c r="BP14" s="131" t="str">
        <f t="shared" si="68"/>
        <v/>
      </c>
      <c r="BQ14" s="132" t="str">
        <f t="shared" si="68"/>
        <v/>
      </c>
      <c r="BR14" s="133" t="str">
        <f t="shared" si="68"/>
        <v/>
      </c>
      <c r="BS14" s="127" t="str">
        <f t="shared" si="69"/>
        <v/>
      </c>
      <c r="BT14" s="128" t="str">
        <f t="shared" si="69"/>
        <v/>
      </c>
      <c r="BU14" s="129" t="str">
        <f t="shared" si="69"/>
        <v/>
      </c>
      <c r="BV14" s="128" t="str">
        <f t="shared" si="69"/>
        <v/>
      </c>
      <c r="BW14" s="129" t="str">
        <f t="shared" si="69"/>
        <v/>
      </c>
      <c r="BX14" s="128" t="str">
        <f t="shared" si="69"/>
        <v/>
      </c>
      <c r="BY14" s="129" t="str">
        <f t="shared" si="69"/>
        <v/>
      </c>
      <c r="BZ14" s="128" t="str">
        <f t="shared" si="69"/>
        <v/>
      </c>
      <c r="CA14" s="129" t="str">
        <f t="shared" si="69"/>
        <v/>
      </c>
      <c r="CB14" s="128" t="str">
        <f t="shared" si="69"/>
        <v/>
      </c>
      <c r="CC14" s="130" t="str">
        <f t="shared" si="69"/>
        <v/>
      </c>
      <c r="CD14" s="131" t="str">
        <f t="shared" si="69"/>
        <v/>
      </c>
      <c r="CE14" s="132" t="str">
        <f t="shared" si="69"/>
        <v/>
      </c>
      <c r="CF14" s="133" t="str">
        <f t="shared" si="69"/>
        <v/>
      </c>
      <c r="CG14" s="127" t="str">
        <f t="shared" si="71"/>
        <v/>
      </c>
      <c r="CH14" s="128" t="str">
        <f t="shared" si="71"/>
        <v/>
      </c>
      <c r="CI14" s="129" t="str">
        <f t="shared" si="71"/>
        <v/>
      </c>
      <c r="CJ14" s="128" t="str">
        <f t="shared" si="71"/>
        <v/>
      </c>
      <c r="CK14" s="129" t="str">
        <f t="shared" si="71"/>
        <v/>
      </c>
      <c r="CL14" s="128" t="str">
        <f t="shared" si="71"/>
        <v/>
      </c>
      <c r="CM14" s="129" t="str">
        <f t="shared" si="71"/>
        <v/>
      </c>
      <c r="CN14" s="128" t="str">
        <f t="shared" si="71"/>
        <v/>
      </c>
      <c r="CO14" s="129" t="str">
        <f t="shared" si="71"/>
        <v/>
      </c>
      <c r="CP14" s="128" t="str">
        <f t="shared" si="71"/>
        <v/>
      </c>
      <c r="CQ14" s="130" t="str">
        <f t="shared" si="71"/>
        <v/>
      </c>
      <c r="CR14" s="131" t="str">
        <f t="shared" si="71"/>
        <v/>
      </c>
      <c r="CS14" s="132" t="str">
        <f t="shared" si="71"/>
        <v/>
      </c>
      <c r="CT14" s="133" t="str">
        <f t="shared" si="71"/>
        <v/>
      </c>
      <c r="CU14" s="127" t="str">
        <f t="shared" si="74"/>
        <v/>
      </c>
      <c r="CV14" s="128" t="str">
        <f t="shared" si="74"/>
        <v/>
      </c>
      <c r="CW14" s="129" t="str">
        <f t="shared" si="74"/>
        <v/>
      </c>
      <c r="CX14" s="128" t="str">
        <f t="shared" si="74"/>
        <v/>
      </c>
      <c r="CY14" s="129" t="str">
        <f t="shared" si="74"/>
        <v/>
      </c>
      <c r="CZ14" s="128" t="str">
        <f t="shared" si="74"/>
        <v/>
      </c>
      <c r="DA14" s="129" t="str">
        <f t="shared" si="74"/>
        <v/>
      </c>
      <c r="DB14" s="128" t="str">
        <f t="shared" si="74"/>
        <v/>
      </c>
      <c r="DC14" s="129" t="str">
        <f t="shared" si="74"/>
        <v/>
      </c>
      <c r="DD14" s="128" t="str">
        <f t="shared" si="74"/>
        <v/>
      </c>
      <c r="DE14" s="130" t="str">
        <f t="shared" si="74"/>
        <v/>
      </c>
      <c r="DF14" s="131" t="str">
        <f t="shared" si="74"/>
        <v/>
      </c>
      <c r="DG14" s="132" t="str">
        <f t="shared" si="74"/>
        <v/>
      </c>
      <c r="DH14" s="133" t="str">
        <f t="shared" si="74"/>
        <v/>
      </c>
    </row>
    <row r="15" spans="1:114" ht="15.75" customHeight="1">
      <c r="A15" s="72"/>
      <c r="B15" s="62"/>
      <c r="C15" s="62"/>
      <c r="D15" s="62"/>
      <c r="E15" s="143"/>
      <c r="F15" s="144"/>
      <c r="G15" s="73"/>
      <c r="H15" s="73"/>
      <c r="I15" s="70"/>
      <c r="J15" s="65"/>
      <c r="K15" s="66"/>
      <c r="L15" s="70"/>
      <c r="M15" s="71"/>
      <c r="N15" s="74"/>
      <c r="O15" s="127" t="str">
        <f t="shared" si="64"/>
        <v/>
      </c>
      <c r="P15" s="128" t="str">
        <f t="shared" si="64"/>
        <v/>
      </c>
      <c r="Q15" s="129" t="str">
        <f t="shared" si="64"/>
        <v/>
      </c>
      <c r="R15" s="128" t="str">
        <f t="shared" si="64"/>
        <v/>
      </c>
      <c r="S15" s="129" t="str">
        <f t="shared" si="64"/>
        <v/>
      </c>
      <c r="T15" s="128" t="str">
        <f t="shared" si="64"/>
        <v/>
      </c>
      <c r="U15" s="129" t="str">
        <f t="shared" si="64"/>
        <v/>
      </c>
      <c r="V15" s="128" t="str">
        <f t="shared" si="64"/>
        <v/>
      </c>
      <c r="W15" s="129" t="str">
        <f t="shared" si="64"/>
        <v/>
      </c>
      <c r="X15" s="128" t="str">
        <f t="shared" si="64"/>
        <v/>
      </c>
      <c r="Y15" s="130" t="str">
        <f t="shared" si="64"/>
        <v/>
      </c>
      <c r="Z15" s="131" t="str">
        <f t="shared" si="64"/>
        <v/>
      </c>
      <c r="AA15" s="132" t="str">
        <f t="shared" si="64"/>
        <v/>
      </c>
      <c r="AB15" s="133" t="str">
        <f t="shared" si="64"/>
        <v/>
      </c>
      <c r="AC15" s="127" t="str">
        <f t="shared" si="66"/>
        <v/>
      </c>
      <c r="AD15" s="128" t="str">
        <f t="shared" si="66"/>
        <v/>
      </c>
      <c r="AE15" s="129" t="str">
        <f t="shared" si="66"/>
        <v/>
      </c>
      <c r="AF15" s="128" t="str">
        <f t="shared" si="66"/>
        <v/>
      </c>
      <c r="AG15" s="129" t="str">
        <f t="shared" si="66"/>
        <v/>
      </c>
      <c r="AH15" s="128" t="str">
        <f t="shared" si="66"/>
        <v/>
      </c>
      <c r="AI15" s="129" t="str">
        <f t="shared" si="66"/>
        <v/>
      </c>
      <c r="AJ15" s="128" t="str">
        <f t="shared" si="66"/>
        <v/>
      </c>
      <c r="AK15" s="129" t="str">
        <f t="shared" si="66"/>
        <v/>
      </c>
      <c r="AL15" s="128" t="str">
        <f t="shared" si="66"/>
        <v/>
      </c>
      <c r="AM15" s="130" t="str">
        <f t="shared" si="66"/>
        <v/>
      </c>
      <c r="AN15" s="131" t="str">
        <f t="shared" si="66"/>
        <v/>
      </c>
      <c r="AO15" s="132" t="str">
        <f t="shared" si="66"/>
        <v/>
      </c>
      <c r="AP15" s="133" t="str">
        <f t="shared" si="66"/>
        <v/>
      </c>
      <c r="AQ15" s="127" t="str">
        <f t="shared" si="67"/>
        <v/>
      </c>
      <c r="AR15" s="128" t="str">
        <f t="shared" si="67"/>
        <v/>
      </c>
      <c r="AS15" s="129" t="str">
        <f t="shared" si="67"/>
        <v/>
      </c>
      <c r="AT15" s="128" t="str">
        <f t="shared" si="67"/>
        <v/>
      </c>
      <c r="AU15" s="129" t="str">
        <f t="shared" si="67"/>
        <v/>
      </c>
      <c r="AV15" s="128" t="str">
        <f t="shared" si="67"/>
        <v/>
      </c>
      <c r="AW15" s="129" t="str">
        <f t="shared" si="67"/>
        <v/>
      </c>
      <c r="AX15" s="128" t="str">
        <f t="shared" si="67"/>
        <v/>
      </c>
      <c r="AY15" s="129" t="str">
        <f t="shared" si="67"/>
        <v/>
      </c>
      <c r="AZ15" s="128" t="str">
        <f t="shared" si="67"/>
        <v/>
      </c>
      <c r="BA15" s="130" t="str">
        <f t="shared" si="67"/>
        <v/>
      </c>
      <c r="BB15" s="131" t="str">
        <f t="shared" si="67"/>
        <v/>
      </c>
      <c r="BC15" s="132" t="str">
        <f t="shared" si="67"/>
        <v/>
      </c>
      <c r="BD15" s="133" t="str">
        <f t="shared" si="67"/>
        <v/>
      </c>
      <c r="BE15" s="127" t="str">
        <f t="shared" si="68"/>
        <v/>
      </c>
      <c r="BF15" s="128" t="str">
        <f t="shared" si="68"/>
        <v/>
      </c>
      <c r="BG15" s="129" t="str">
        <f t="shared" si="68"/>
        <v/>
      </c>
      <c r="BH15" s="128" t="str">
        <f t="shared" si="68"/>
        <v/>
      </c>
      <c r="BI15" s="129" t="str">
        <f t="shared" si="68"/>
        <v/>
      </c>
      <c r="BJ15" s="128" t="str">
        <f t="shared" si="68"/>
        <v/>
      </c>
      <c r="BK15" s="129" t="str">
        <f t="shared" si="68"/>
        <v/>
      </c>
      <c r="BL15" s="128" t="str">
        <f t="shared" si="68"/>
        <v/>
      </c>
      <c r="BM15" s="129" t="str">
        <f t="shared" si="68"/>
        <v/>
      </c>
      <c r="BN15" s="128" t="str">
        <f t="shared" si="68"/>
        <v/>
      </c>
      <c r="BO15" s="130" t="str">
        <f t="shared" si="68"/>
        <v/>
      </c>
      <c r="BP15" s="131" t="str">
        <f t="shared" si="68"/>
        <v/>
      </c>
      <c r="BQ15" s="132" t="str">
        <f t="shared" si="68"/>
        <v/>
      </c>
      <c r="BR15" s="133" t="str">
        <f t="shared" si="68"/>
        <v/>
      </c>
      <c r="BS15" s="127" t="str">
        <f t="shared" si="69"/>
        <v/>
      </c>
      <c r="BT15" s="128" t="str">
        <f t="shared" si="69"/>
        <v/>
      </c>
      <c r="BU15" s="129" t="str">
        <f t="shared" si="69"/>
        <v/>
      </c>
      <c r="BV15" s="128" t="str">
        <f t="shared" si="69"/>
        <v/>
      </c>
      <c r="BW15" s="129" t="str">
        <f t="shared" si="69"/>
        <v/>
      </c>
      <c r="BX15" s="128" t="str">
        <f t="shared" si="69"/>
        <v/>
      </c>
      <c r="BY15" s="129" t="str">
        <f t="shared" si="69"/>
        <v/>
      </c>
      <c r="BZ15" s="128" t="str">
        <f t="shared" si="69"/>
        <v/>
      </c>
      <c r="CA15" s="129" t="str">
        <f t="shared" si="69"/>
        <v/>
      </c>
      <c r="CB15" s="128" t="str">
        <f t="shared" si="69"/>
        <v/>
      </c>
      <c r="CC15" s="130" t="str">
        <f t="shared" si="69"/>
        <v/>
      </c>
      <c r="CD15" s="131" t="str">
        <f t="shared" si="69"/>
        <v/>
      </c>
      <c r="CE15" s="132" t="str">
        <f t="shared" si="69"/>
        <v/>
      </c>
      <c r="CF15" s="133" t="str">
        <f t="shared" si="69"/>
        <v/>
      </c>
      <c r="CG15" s="127" t="str">
        <f t="shared" si="71"/>
        <v/>
      </c>
      <c r="CH15" s="128" t="str">
        <f t="shared" si="71"/>
        <v/>
      </c>
      <c r="CI15" s="129" t="str">
        <f t="shared" si="71"/>
        <v/>
      </c>
      <c r="CJ15" s="128" t="str">
        <f t="shared" si="71"/>
        <v/>
      </c>
      <c r="CK15" s="129" t="str">
        <f t="shared" si="71"/>
        <v/>
      </c>
      <c r="CL15" s="128" t="str">
        <f t="shared" si="71"/>
        <v/>
      </c>
      <c r="CM15" s="129" t="str">
        <f t="shared" si="71"/>
        <v/>
      </c>
      <c r="CN15" s="128" t="str">
        <f t="shared" si="71"/>
        <v/>
      </c>
      <c r="CO15" s="129" t="str">
        <f t="shared" si="71"/>
        <v/>
      </c>
      <c r="CP15" s="128" t="str">
        <f t="shared" si="71"/>
        <v/>
      </c>
      <c r="CQ15" s="130" t="str">
        <f t="shared" si="71"/>
        <v/>
      </c>
      <c r="CR15" s="131" t="str">
        <f t="shared" si="71"/>
        <v/>
      </c>
      <c r="CS15" s="132" t="str">
        <f t="shared" si="71"/>
        <v/>
      </c>
      <c r="CT15" s="133" t="str">
        <f t="shared" si="71"/>
        <v/>
      </c>
      <c r="CU15" s="127" t="str">
        <f t="shared" si="74"/>
        <v/>
      </c>
      <c r="CV15" s="128" t="str">
        <f t="shared" si="74"/>
        <v/>
      </c>
      <c r="CW15" s="129" t="str">
        <f t="shared" si="74"/>
        <v/>
      </c>
      <c r="CX15" s="128" t="str">
        <f t="shared" si="74"/>
        <v/>
      </c>
      <c r="CY15" s="129" t="str">
        <f t="shared" si="74"/>
        <v/>
      </c>
      <c r="CZ15" s="128" t="str">
        <f t="shared" si="74"/>
        <v/>
      </c>
      <c r="DA15" s="129" t="str">
        <f t="shared" si="74"/>
        <v/>
      </c>
      <c r="DB15" s="128" t="str">
        <f t="shared" si="74"/>
        <v/>
      </c>
      <c r="DC15" s="129" t="str">
        <f t="shared" si="74"/>
        <v/>
      </c>
      <c r="DD15" s="128" t="str">
        <f t="shared" si="74"/>
        <v/>
      </c>
      <c r="DE15" s="130" t="str">
        <f t="shared" si="74"/>
        <v/>
      </c>
      <c r="DF15" s="131" t="str">
        <f t="shared" si="74"/>
        <v/>
      </c>
      <c r="DG15" s="132" t="str">
        <f t="shared" si="74"/>
        <v/>
      </c>
      <c r="DH15" s="133" t="str">
        <f t="shared" si="74"/>
        <v/>
      </c>
    </row>
    <row r="16" spans="1:114">
      <c r="A16" s="72"/>
      <c r="B16" s="62"/>
      <c r="C16" s="62"/>
      <c r="D16" s="62"/>
      <c r="E16" s="143"/>
      <c r="F16" s="145"/>
      <c r="G16" s="73"/>
      <c r="H16" s="73"/>
      <c r="I16" s="70"/>
      <c r="J16" s="65"/>
      <c r="K16" s="66"/>
      <c r="L16" s="70"/>
      <c r="M16" s="71"/>
      <c r="N16" s="74"/>
      <c r="O16" s="127" t="str">
        <f t="shared" si="64"/>
        <v/>
      </c>
      <c r="P16" s="128" t="str">
        <f t="shared" si="64"/>
        <v/>
      </c>
      <c r="Q16" s="129" t="str">
        <f t="shared" si="64"/>
        <v/>
      </c>
      <c r="R16" s="128" t="str">
        <f t="shared" si="64"/>
        <v/>
      </c>
      <c r="S16" s="129" t="str">
        <f t="shared" si="64"/>
        <v/>
      </c>
      <c r="T16" s="128" t="str">
        <f t="shared" si="64"/>
        <v/>
      </c>
      <c r="U16" s="129" t="str">
        <f t="shared" si="64"/>
        <v/>
      </c>
      <c r="V16" s="128" t="str">
        <f t="shared" si="64"/>
        <v/>
      </c>
      <c r="W16" s="129" t="str">
        <f t="shared" si="64"/>
        <v/>
      </c>
      <c r="X16" s="128" t="str">
        <f t="shared" si="64"/>
        <v/>
      </c>
      <c r="Y16" s="130" t="str">
        <f t="shared" si="64"/>
        <v/>
      </c>
      <c r="Z16" s="131" t="str">
        <f t="shared" si="64"/>
        <v/>
      </c>
      <c r="AA16" s="132" t="str">
        <f t="shared" si="64"/>
        <v/>
      </c>
      <c r="AB16" s="133" t="str">
        <f t="shared" si="64"/>
        <v/>
      </c>
      <c r="AC16" s="127" t="str">
        <f t="shared" si="66"/>
        <v/>
      </c>
      <c r="AD16" s="128" t="str">
        <f t="shared" si="66"/>
        <v/>
      </c>
      <c r="AE16" s="129" t="str">
        <f t="shared" si="66"/>
        <v/>
      </c>
      <c r="AF16" s="128" t="str">
        <f t="shared" si="66"/>
        <v/>
      </c>
      <c r="AG16" s="129" t="str">
        <f t="shared" si="66"/>
        <v/>
      </c>
      <c r="AH16" s="128" t="str">
        <f t="shared" si="66"/>
        <v/>
      </c>
      <c r="AI16" s="129" t="str">
        <f t="shared" si="66"/>
        <v/>
      </c>
      <c r="AJ16" s="128" t="str">
        <f t="shared" si="66"/>
        <v/>
      </c>
      <c r="AK16" s="129" t="str">
        <f t="shared" si="66"/>
        <v/>
      </c>
      <c r="AL16" s="128" t="str">
        <f t="shared" si="66"/>
        <v/>
      </c>
      <c r="AM16" s="130" t="str">
        <f t="shared" si="66"/>
        <v/>
      </c>
      <c r="AN16" s="131" t="str">
        <f t="shared" si="66"/>
        <v/>
      </c>
      <c r="AO16" s="132" t="str">
        <f t="shared" si="66"/>
        <v/>
      </c>
      <c r="AP16" s="133" t="str">
        <f t="shared" si="66"/>
        <v/>
      </c>
      <c r="AQ16" s="127" t="str">
        <f t="shared" si="67"/>
        <v/>
      </c>
      <c r="AR16" s="128" t="str">
        <f t="shared" si="67"/>
        <v/>
      </c>
      <c r="AS16" s="129" t="str">
        <f t="shared" si="67"/>
        <v/>
      </c>
      <c r="AT16" s="128" t="str">
        <f t="shared" si="67"/>
        <v/>
      </c>
      <c r="AU16" s="129" t="str">
        <f t="shared" si="67"/>
        <v/>
      </c>
      <c r="AV16" s="128" t="str">
        <f t="shared" si="67"/>
        <v/>
      </c>
      <c r="AW16" s="129" t="str">
        <f t="shared" si="67"/>
        <v/>
      </c>
      <c r="AX16" s="128" t="str">
        <f t="shared" si="67"/>
        <v/>
      </c>
      <c r="AY16" s="129" t="str">
        <f t="shared" si="67"/>
        <v/>
      </c>
      <c r="AZ16" s="128" t="str">
        <f t="shared" si="67"/>
        <v/>
      </c>
      <c r="BA16" s="130" t="str">
        <f t="shared" si="67"/>
        <v/>
      </c>
      <c r="BB16" s="131" t="str">
        <f t="shared" si="67"/>
        <v/>
      </c>
      <c r="BC16" s="132" t="str">
        <f t="shared" si="67"/>
        <v/>
      </c>
      <c r="BD16" s="133" t="str">
        <f t="shared" si="67"/>
        <v/>
      </c>
      <c r="BE16" s="127" t="str">
        <f t="shared" si="68"/>
        <v/>
      </c>
      <c r="BF16" s="128" t="str">
        <f t="shared" si="68"/>
        <v/>
      </c>
      <c r="BG16" s="129" t="str">
        <f t="shared" si="68"/>
        <v/>
      </c>
      <c r="BH16" s="128" t="str">
        <f t="shared" si="68"/>
        <v/>
      </c>
      <c r="BI16" s="129" t="str">
        <f t="shared" si="68"/>
        <v/>
      </c>
      <c r="BJ16" s="128" t="str">
        <f t="shared" si="68"/>
        <v/>
      </c>
      <c r="BK16" s="129" t="str">
        <f t="shared" si="68"/>
        <v/>
      </c>
      <c r="BL16" s="128" t="str">
        <f t="shared" si="68"/>
        <v/>
      </c>
      <c r="BM16" s="129" t="str">
        <f t="shared" si="68"/>
        <v/>
      </c>
      <c r="BN16" s="128" t="str">
        <f t="shared" si="68"/>
        <v/>
      </c>
      <c r="BO16" s="130" t="str">
        <f t="shared" si="68"/>
        <v/>
      </c>
      <c r="BP16" s="131" t="str">
        <f t="shared" si="68"/>
        <v/>
      </c>
      <c r="BQ16" s="132" t="str">
        <f t="shared" si="68"/>
        <v/>
      </c>
      <c r="BR16" s="133" t="str">
        <f t="shared" si="68"/>
        <v/>
      </c>
      <c r="BS16" s="127" t="str">
        <f t="shared" si="69"/>
        <v/>
      </c>
      <c r="BT16" s="128" t="str">
        <f t="shared" si="69"/>
        <v/>
      </c>
      <c r="BU16" s="129" t="str">
        <f t="shared" si="69"/>
        <v/>
      </c>
      <c r="BV16" s="128" t="str">
        <f t="shared" si="69"/>
        <v/>
      </c>
      <c r="BW16" s="129" t="str">
        <f t="shared" si="69"/>
        <v/>
      </c>
      <c r="BX16" s="128" t="str">
        <f t="shared" si="69"/>
        <v/>
      </c>
      <c r="BY16" s="129" t="str">
        <f t="shared" si="69"/>
        <v/>
      </c>
      <c r="BZ16" s="128" t="str">
        <f t="shared" si="69"/>
        <v/>
      </c>
      <c r="CA16" s="129" t="str">
        <f t="shared" si="69"/>
        <v/>
      </c>
      <c r="CB16" s="128" t="str">
        <f t="shared" si="69"/>
        <v/>
      </c>
      <c r="CC16" s="130" t="str">
        <f t="shared" si="69"/>
        <v/>
      </c>
      <c r="CD16" s="131" t="str">
        <f t="shared" si="69"/>
        <v/>
      </c>
      <c r="CE16" s="132" t="str">
        <f t="shared" si="69"/>
        <v/>
      </c>
      <c r="CF16" s="133" t="str">
        <f t="shared" si="69"/>
        <v/>
      </c>
      <c r="CG16" s="127" t="str">
        <f t="shared" si="71"/>
        <v/>
      </c>
      <c r="CH16" s="128" t="str">
        <f t="shared" si="71"/>
        <v/>
      </c>
      <c r="CI16" s="129" t="str">
        <f t="shared" si="71"/>
        <v/>
      </c>
      <c r="CJ16" s="128" t="str">
        <f t="shared" si="71"/>
        <v/>
      </c>
      <c r="CK16" s="129" t="str">
        <f t="shared" si="71"/>
        <v/>
      </c>
      <c r="CL16" s="128" t="str">
        <f t="shared" si="71"/>
        <v/>
      </c>
      <c r="CM16" s="129" t="str">
        <f t="shared" si="71"/>
        <v/>
      </c>
      <c r="CN16" s="128" t="str">
        <f t="shared" si="71"/>
        <v/>
      </c>
      <c r="CO16" s="129" t="str">
        <f t="shared" si="71"/>
        <v/>
      </c>
      <c r="CP16" s="128" t="str">
        <f t="shared" si="71"/>
        <v/>
      </c>
      <c r="CQ16" s="130" t="str">
        <f t="shared" si="71"/>
        <v/>
      </c>
      <c r="CR16" s="131" t="str">
        <f t="shared" si="71"/>
        <v/>
      </c>
      <c r="CS16" s="132" t="str">
        <f t="shared" si="71"/>
        <v/>
      </c>
      <c r="CT16" s="133" t="str">
        <f t="shared" si="71"/>
        <v/>
      </c>
      <c r="CU16" s="127" t="str">
        <f t="shared" ref="CU16:DH19" si="75">IF(OR($G16="",$K16="",$K16=0),"",IF(AND(CU$5&gt;=$I16,CU$5&lt;=$J16,IF(Weekend="Yes",OR(AND(WEEKDAY(CU$5,1)&lt;&gt;1,WEEKDAY(CU$5,1)&lt;&gt;7,Festività_for&lt;1,Festività_for1&lt;1),Escl_Festività&gt;=1,Escl_Festività_1&gt;=1),"")),IF($H16="","",$H16),""))</f>
        <v/>
      </c>
      <c r="CV16" s="128" t="str">
        <f t="shared" si="75"/>
        <v/>
      </c>
      <c r="CW16" s="129" t="str">
        <f t="shared" si="75"/>
        <v/>
      </c>
      <c r="CX16" s="128" t="str">
        <f t="shared" si="75"/>
        <v/>
      </c>
      <c r="CY16" s="129" t="str">
        <f t="shared" si="75"/>
        <v/>
      </c>
      <c r="CZ16" s="128" t="str">
        <f t="shared" si="75"/>
        <v/>
      </c>
      <c r="DA16" s="129" t="str">
        <f t="shared" si="75"/>
        <v/>
      </c>
      <c r="DB16" s="128" t="str">
        <f t="shared" si="75"/>
        <v/>
      </c>
      <c r="DC16" s="129" t="str">
        <f t="shared" si="75"/>
        <v/>
      </c>
      <c r="DD16" s="128" t="str">
        <f t="shared" si="75"/>
        <v/>
      </c>
      <c r="DE16" s="130" t="str">
        <f t="shared" si="75"/>
        <v/>
      </c>
      <c r="DF16" s="131" t="str">
        <f t="shared" si="75"/>
        <v/>
      </c>
      <c r="DG16" s="132" t="str">
        <f t="shared" si="75"/>
        <v/>
      </c>
      <c r="DH16" s="133" t="str">
        <f t="shared" si="75"/>
        <v/>
      </c>
    </row>
    <row r="17" spans="1:112" ht="15.75" customHeight="1">
      <c r="A17" s="72"/>
      <c r="B17" s="62"/>
      <c r="C17" s="62"/>
      <c r="D17" s="62"/>
      <c r="E17" s="141"/>
      <c r="F17" s="145"/>
      <c r="G17" s="73"/>
      <c r="H17" s="73"/>
      <c r="I17" s="70"/>
      <c r="J17" s="65"/>
      <c r="K17" s="66"/>
      <c r="L17" s="70"/>
      <c r="M17" s="71"/>
      <c r="N17" s="74"/>
      <c r="O17" s="127" t="str">
        <f t="shared" si="64"/>
        <v/>
      </c>
      <c r="P17" s="128" t="str">
        <f t="shared" si="64"/>
        <v/>
      </c>
      <c r="Q17" s="129" t="str">
        <f t="shared" si="64"/>
        <v/>
      </c>
      <c r="R17" s="128" t="str">
        <f t="shared" si="64"/>
        <v/>
      </c>
      <c r="S17" s="129" t="str">
        <f t="shared" si="64"/>
        <v/>
      </c>
      <c r="T17" s="128" t="str">
        <f t="shared" si="64"/>
        <v/>
      </c>
      <c r="U17" s="129" t="str">
        <f t="shared" si="64"/>
        <v/>
      </c>
      <c r="V17" s="128" t="str">
        <f t="shared" si="64"/>
        <v/>
      </c>
      <c r="W17" s="129" t="str">
        <f t="shared" si="64"/>
        <v/>
      </c>
      <c r="X17" s="128" t="str">
        <f t="shared" si="64"/>
        <v/>
      </c>
      <c r="Y17" s="130" t="str">
        <f t="shared" si="64"/>
        <v/>
      </c>
      <c r="Z17" s="131" t="str">
        <f t="shared" si="64"/>
        <v/>
      </c>
      <c r="AA17" s="132" t="str">
        <f t="shared" si="64"/>
        <v/>
      </c>
      <c r="AB17" s="133" t="str">
        <f t="shared" si="64"/>
        <v/>
      </c>
      <c r="AC17" s="127" t="str">
        <f t="shared" si="66"/>
        <v/>
      </c>
      <c r="AD17" s="128" t="str">
        <f t="shared" si="66"/>
        <v/>
      </c>
      <c r="AE17" s="129" t="str">
        <f t="shared" si="66"/>
        <v/>
      </c>
      <c r="AF17" s="128" t="str">
        <f t="shared" si="66"/>
        <v/>
      </c>
      <c r="AG17" s="129" t="str">
        <f t="shared" si="66"/>
        <v/>
      </c>
      <c r="AH17" s="128" t="str">
        <f t="shared" si="66"/>
        <v/>
      </c>
      <c r="AI17" s="129" t="str">
        <f t="shared" si="66"/>
        <v/>
      </c>
      <c r="AJ17" s="128" t="str">
        <f t="shared" si="66"/>
        <v/>
      </c>
      <c r="AK17" s="129" t="str">
        <f t="shared" si="66"/>
        <v/>
      </c>
      <c r="AL17" s="128" t="str">
        <f t="shared" si="66"/>
        <v/>
      </c>
      <c r="AM17" s="130" t="str">
        <f t="shared" si="66"/>
        <v/>
      </c>
      <c r="AN17" s="131" t="str">
        <f t="shared" si="66"/>
        <v/>
      </c>
      <c r="AO17" s="132" t="str">
        <f t="shared" si="66"/>
        <v/>
      </c>
      <c r="AP17" s="133" t="str">
        <f t="shared" si="66"/>
        <v/>
      </c>
      <c r="AQ17" s="127" t="str">
        <f t="shared" si="67"/>
        <v/>
      </c>
      <c r="AR17" s="128" t="str">
        <f t="shared" si="67"/>
        <v/>
      </c>
      <c r="AS17" s="129" t="str">
        <f t="shared" si="67"/>
        <v/>
      </c>
      <c r="AT17" s="128" t="str">
        <f t="shared" si="67"/>
        <v/>
      </c>
      <c r="AU17" s="129" t="str">
        <f t="shared" si="67"/>
        <v/>
      </c>
      <c r="AV17" s="128" t="str">
        <f t="shared" si="67"/>
        <v/>
      </c>
      <c r="AW17" s="129" t="str">
        <f t="shared" si="67"/>
        <v/>
      </c>
      <c r="AX17" s="128" t="str">
        <f t="shared" si="67"/>
        <v/>
      </c>
      <c r="AY17" s="129" t="str">
        <f t="shared" si="67"/>
        <v/>
      </c>
      <c r="AZ17" s="128" t="str">
        <f t="shared" si="67"/>
        <v/>
      </c>
      <c r="BA17" s="130" t="str">
        <f t="shared" si="67"/>
        <v/>
      </c>
      <c r="BB17" s="131" t="str">
        <f t="shared" si="67"/>
        <v/>
      </c>
      <c r="BC17" s="132" t="str">
        <f t="shared" si="67"/>
        <v/>
      </c>
      <c r="BD17" s="133" t="str">
        <f t="shared" si="67"/>
        <v/>
      </c>
      <c r="BE17" s="127" t="str">
        <f t="shared" si="68"/>
        <v/>
      </c>
      <c r="BF17" s="128" t="str">
        <f t="shared" si="68"/>
        <v/>
      </c>
      <c r="BG17" s="129" t="str">
        <f t="shared" si="68"/>
        <v/>
      </c>
      <c r="BH17" s="128" t="str">
        <f t="shared" si="68"/>
        <v/>
      </c>
      <c r="BI17" s="129" t="str">
        <f t="shared" si="68"/>
        <v/>
      </c>
      <c r="BJ17" s="128" t="str">
        <f t="shared" si="68"/>
        <v/>
      </c>
      <c r="BK17" s="129" t="str">
        <f t="shared" si="68"/>
        <v/>
      </c>
      <c r="BL17" s="128" t="str">
        <f t="shared" si="68"/>
        <v/>
      </c>
      <c r="BM17" s="129" t="str">
        <f t="shared" si="68"/>
        <v/>
      </c>
      <c r="BN17" s="128" t="str">
        <f t="shared" si="68"/>
        <v/>
      </c>
      <c r="BO17" s="130" t="str">
        <f t="shared" si="68"/>
        <v/>
      </c>
      <c r="BP17" s="131" t="str">
        <f t="shared" si="68"/>
        <v/>
      </c>
      <c r="BQ17" s="132" t="str">
        <f t="shared" si="68"/>
        <v/>
      </c>
      <c r="BR17" s="133" t="str">
        <f t="shared" si="68"/>
        <v/>
      </c>
      <c r="BS17" s="127" t="str">
        <f t="shared" si="69"/>
        <v/>
      </c>
      <c r="BT17" s="128" t="str">
        <f t="shared" si="69"/>
        <v/>
      </c>
      <c r="BU17" s="129" t="str">
        <f t="shared" si="69"/>
        <v/>
      </c>
      <c r="BV17" s="128" t="str">
        <f t="shared" si="69"/>
        <v/>
      </c>
      <c r="BW17" s="129" t="str">
        <f t="shared" si="69"/>
        <v/>
      </c>
      <c r="BX17" s="128" t="str">
        <f t="shared" si="69"/>
        <v/>
      </c>
      <c r="BY17" s="129" t="str">
        <f t="shared" si="69"/>
        <v/>
      </c>
      <c r="BZ17" s="128" t="str">
        <f t="shared" si="69"/>
        <v/>
      </c>
      <c r="CA17" s="129" t="str">
        <f t="shared" si="69"/>
        <v/>
      </c>
      <c r="CB17" s="128" t="str">
        <f t="shared" si="69"/>
        <v/>
      </c>
      <c r="CC17" s="130" t="str">
        <f t="shared" si="69"/>
        <v/>
      </c>
      <c r="CD17" s="131" t="str">
        <f t="shared" si="69"/>
        <v/>
      </c>
      <c r="CE17" s="132" t="str">
        <f t="shared" si="69"/>
        <v/>
      </c>
      <c r="CF17" s="133" t="str">
        <f t="shared" si="69"/>
        <v/>
      </c>
      <c r="CG17" s="127" t="str">
        <f t="shared" si="71"/>
        <v/>
      </c>
      <c r="CH17" s="128" t="str">
        <f t="shared" si="71"/>
        <v/>
      </c>
      <c r="CI17" s="129" t="str">
        <f t="shared" si="71"/>
        <v/>
      </c>
      <c r="CJ17" s="128" t="str">
        <f t="shared" si="71"/>
        <v/>
      </c>
      <c r="CK17" s="129" t="str">
        <f t="shared" si="71"/>
        <v/>
      </c>
      <c r="CL17" s="128" t="str">
        <f t="shared" si="71"/>
        <v/>
      </c>
      <c r="CM17" s="129" t="str">
        <f t="shared" si="71"/>
        <v/>
      </c>
      <c r="CN17" s="128" t="str">
        <f t="shared" si="71"/>
        <v/>
      </c>
      <c r="CO17" s="129" t="str">
        <f t="shared" si="71"/>
        <v/>
      </c>
      <c r="CP17" s="128" t="str">
        <f t="shared" si="71"/>
        <v/>
      </c>
      <c r="CQ17" s="130" t="str">
        <f t="shared" si="71"/>
        <v/>
      </c>
      <c r="CR17" s="131" t="str">
        <f t="shared" si="71"/>
        <v/>
      </c>
      <c r="CS17" s="132" t="str">
        <f t="shared" si="71"/>
        <v/>
      </c>
      <c r="CT17" s="133" t="str">
        <f t="shared" si="71"/>
        <v/>
      </c>
      <c r="CU17" s="127" t="str">
        <f t="shared" si="75"/>
        <v/>
      </c>
      <c r="CV17" s="128" t="str">
        <f t="shared" si="75"/>
        <v/>
      </c>
      <c r="CW17" s="129" t="str">
        <f t="shared" si="75"/>
        <v/>
      </c>
      <c r="CX17" s="128" t="str">
        <f t="shared" si="75"/>
        <v/>
      </c>
      <c r="CY17" s="129" t="str">
        <f t="shared" si="75"/>
        <v/>
      </c>
      <c r="CZ17" s="128" t="str">
        <f t="shared" si="75"/>
        <v/>
      </c>
      <c r="DA17" s="129" t="str">
        <f t="shared" si="75"/>
        <v/>
      </c>
      <c r="DB17" s="128" t="str">
        <f t="shared" si="75"/>
        <v/>
      </c>
      <c r="DC17" s="129" t="str">
        <f t="shared" si="75"/>
        <v/>
      </c>
      <c r="DD17" s="128" t="str">
        <f t="shared" si="75"/>
        <v/>
      </c>
      <c r="DE17" s="130" t="str">
        <f t="shared" si="75"/>
        <v/>
      </c>
      <c r="DF17" s="131" t="str">
        <f t="shared" si="75"/>
        <v/>
      </c>
      <c r="DG17" s="132" t="str">
        <f t="shared" si="75"/>
        <v/>
      </c>
      <c r="DH17" s="133" t="str">
        <f t="shared" si="75"/>
        <v/>
      </c>
    </row>
    <row r="18" spans="1:112">
      <c r="A18" s="72"/>
      <c r="B18" s="62"/>
      <c r="C18" s="62"/>
      <c r="D18" s="62"/>
      <c r="E18" s="141"/>
      <c r="F18" s="145"/>
      <c r="G18" s="73"/>
      <c r="H18" s="73"/>
      <c r="I18" s="70"/>
      <c r="J18" s="65"/>
      <c r="K18" s="66"/>
      <c r="L18" s="70"/>
      <c r="M18" s="71"/>
      <c r="N18" s="74"/>
      <c r="O18" s="127" t="str">
        <f t="shared" si="64"/>
        <v/>
      </c>
      <c r="P18" s="128" t="str">
        <f t="shared" si="64"/>
        <v/>
      </c>
      <c r="Q18" s="129" t="str">
        <f t="shared" si="64"/>
        <v/>
      </c>
      <c r="R18" s="128" t="str">
        <f t="shared" si="64"/>
        <v/>
      </c>
      <c r="S18" s="129" t="str">
        <f t="shared" si="64"/>
        <v/>
      </c>
      <c r="T18" s="128" t="str">
        <f t="shared" si="64"/>
        <v/>
      </c>
      <c r="U18" s="129" t="str">
        <f t="shared" si="64"/>
        <v/>
      </c>
      <c r="V18" s="128" t="str">
        <f t="shared" si="64"/>
        <v/>
      </c>
      <c r="W18" s="129" t="str">
        <f t="shared" si="64"/>
        <v/>
      </c>
      <c r="X18" s="128" t="str">
        <f t="shared" si="64"/>
        <v/>
      </c>
      <c r="Y18" s="130" t="str">
        <f t="shared" si="64"/>
        <v/>
      </c>
      <c r="Z18" s="131" t="str">
        <f t="shared" si="64"/>
        <v/>
      </c>
      <c r="AA18" s="132" t="str">
        <f t="shared" si="64"/>
        <v/>
      </c>
      <c r="AB18" s="133" t="str">
        <f t="shared" si="64"/>
        <v/>
      </c>
      <c r="AC18" s="127" t="str">
        <f t="shared" si="66"/>
        <v/>
      </c>
      <c r="AD18" s="128" t="str">
        <f t="shared" si="66"/>
        <v/>
      </c>
      <c r="AE18" s="129" t="str">
        <f t="shared" si="66"/>
        <v/>
      </c>
      <c r="AF18" s="128" t="str">
        <f t="shared" si="66"/>
        <v/>
      </c>
      <c r="AG18" s="129" t="str">
        <f t="shared" si="66"/>
        <v/>
      </c>
      <c r="AH18" s="128" t="str">
        <f t="shared" si="66"/>
        <v/>
      </c>
      <c r="AI18" s="129" t="str">
        <f t="shared" si="66"/>
        <v/>
      </c>
      <c r="AJ18" s="128" t="str">
        <f t="shared" si="66"/>
        <v/>
      </c>
      <c r="AK18" s="129" t="str">
        <f t="shared" si="66"/>
        <v/>
      </c>
      <c r="AL18" s="128" t="str">
        <f t="shared" si="66"/>
        <v/>
      </c>
      <c r="AM18" s="130" t="str">
        <f t="shared" si="66"/>
        <v/>
      </c>
      <c r="AN18" s="131" t="str">
        <f t="shared" si="66"/>
        <v/>
      </c>
      <c r="AO18" s="132" t="str">
        <f t="shared" si="66"/>
        <v/>
      </c>
      <c r="AP18" s="133" t="str">
        <f t="shared" si="66"/>
        <v/>
      </c>
      <c r="AQ18" s="127" t="str">
        <f t="shared" si="67"/>
        <v/>
      </c>
      <c r="AR18" s="128" t="str">
        <f t="shared" si="67"/>
        <v/>
      </c>
      <c r="AS18" s="129" t="str">
        <f t="shared" si="67"/>
        <v/>
      </c>
      <c r="AT18" s="128" t="str">
        <f t="shared" si="67"/>
        <v/>
      </c>
      <c r="AU18" s="129" t="str">
        <f t="shared" si="67"/>
        <v/>
      </c>
      <c r="AV18" s="128" t="str">
        <f t="shared" si="67"/>
        <v/>
      </c>
      <c r="AW18" s="129" t="str">
        <f t="shared" si="67"/>
        <v/>
      </c>
      <c r="AX18" s="128" t="str">
        <f t="shared" si="67"/>
        <v/>
      </c>
      <c r="AY18" s="129" t="str">
        <f t="shared" si="67"/>
        <v/>
      </c>
      <c r="AZ18" s="128" t="str">
        <f t="shared" si="67"/>
        <v/>
      </c>
      <c r="BA18" s="130" t="str">
        <f t="shared" si="67"/>
        <v/>
      </c>
      <c r="BB18" s="131" t="str">
        <f t="shared" si="67"/>
        <v/>
      </c>
      <c r="BC18" s="132" t="str">
        <f t="shared" si="67"/>
        <v/>
      </c>
      <c r="BD18" s="133" t="str">
        <f t="shared" si="67"/>
        <v/>
      </c>
      <c r="BE18" s="127" t="str">
        <f t="shared" si="68"/>
        <v/>
      </c>
      <c r="BF18" s="128" t="str">
        <f t="shared" si="68"/>
        <v/>
      </c>
      <c r="BG18" s="129" t="str">
        <f t="shared" si="68"/>
        <v/>
      </c>
      <c r="BH18" s="128" t="str">
        <f t="shared" si="68"/>
        <v/>
      </c>
      <c r="BI18" s="129" t="str">
        <f t="shared" si="68"/>
        <v/>
      </c>
      <c r="BJ18" s="128" t="str">
        <f t="shared" si="68"/>
        <v/>
      </c>
      <c r="BK18" s="129" t="str">
        <f t="shared" si="68"/>
        <v/>
      </c>
      <c r="BL18" s="128" t="str">
        <f t="shared" si="68"/>
        <v/>
      </c>
      <c r="BM18" s="129" t="str">
        <f t="shared" si="68"/>
        <v/>
      </c>
      <c r="BN18" s="128" t="str">
        <f t="shared" si="68"/>
        <v/>
      </c>
      <c r="BO18" s="130" t="str">
        <f t="shared" si="68"/>
        <v/>
      </c>
      <c r="BP18" s="131" t="str">
        <f t="shared" si="68"/>
        <v/>
      </c>
      <c r="BQ18" s="132" t="str">
        <f t="shared" si="68"/>
        <v/>
      </c>
      <c r="BR18" s="133" t="str">
        <f t="shared" si="68"/>
        <v/>
      </c>
      <c r="BS18" s="127" t="str">
        <f t="shared" si="69"/>
        <v/>
      </c>
      <c r="BT18" s="128" t="str">
        <f t="shared" si="69"/>
        <v/>
      </c>
      <c r="BU18" s="129" t="str">
        <f t="shared" si="69"/>
        <v/>
      </c>
      <c r="BV18" s="128" t="str">
        <f t="shared" si="69"/>
        <v/>
      </c>
      <c r="BW18" s="129" t="str">
        <f t="shared" si="69"/>
        <v/>
      </c>
      <c r="BX18" s="128" t="str">
        <f t="shared" si="69"/>
        <v/>
      </c>
      <c r="BY18" s="129" t="str">
        <f t="shared" si="69"/>
        <v/>
      </c>
      <c r="BZ18" s="128" t="str">
        <f t="shared" si="69"/>
        <v/>
      </c>
      <c r="CA18" s="129" t="str">
        <f t="shared" si="69"/>
        <v/>
      </c>
      <c r="CB18" s="128" t="str">
        <f t="shared" si="69"/>
        <v/>
      </c>
      <c r="CC18" s="130" t="str">
        <f t="shared" si="69"/>
        <v/>
      </c>
      <c r="CD18" s="131" t="str">
        <f t="shared" si="69"/>
        <v/>
      </c>
      <c r="CE18" s="132" t="str">
        <f t="shared" si="69"/>
        <v/>
      </c>
      <c r="CF18" s="133" t="str">
        <f t="shared" si="69"/>
        <v/>
      </c>
      <c r="CG18" s="127" t="str">
        <f t="shared" si="71"/>
        <v/>
      </c>
      <c r="CH18" s="128" t="str">
        <f t="shared" si="71"/>
        <v/>
      </c>
      <c r="CI18" s="129" t="str">
        <f t="shared" si="71"/>
        <v/>
      </c>
      <c r="CJ18" s="128" t="str">
        <f t="shared" si="71"/>
        <v/>
      </c>
      <c r="CK18" s="129" t="str">
        <f t="shared" si="71"/>
        <v/>
      </c>
      <c r="CL18" s="128" t="str">
        <f t="shared" si="71"/>
        <v/>
      </c>
      <c r="CM18" s="129" t="str">
        <f t="shared" si="71"/>
        <v/>
      </c>
      <c r="CN18" s="128" t="str">
        <f t="shared" si="71"/>
        <v/>
      </c>
      <c r="CO18" s="129" t="str">
        <f t="shared" si="71"/>
        <v/>
      </c>
      <c r="CP18" s="128" t="str">
        <f t="shared" si="71"/>
        <v/>
      </c>
      <c r="CQ18" s="130" t="str">
        <f t="shared" si="71"/>
        <v/>
      </c>
      <c r="CR18" s="131" t="str">
        <f t="shared" si="71"/>
        <v/>
      </c>
      <c r="CS18" s="132" t="str">
        <f t="shared" si="71"/>
        <v/>
      </c>
      <c r="CT18" s="133" t="str">
        <f t="shared" si="71"/>
        <v/>
      </c>
      <c r="CU18" s="127" t="str">
        <f t="shared" si="75"/>
        <v/>
      </c>
      <c r="CV18" s="128" t="str">
        <f t="shared" si="75"/>
        <v/>
      </c>
      <c r="CW18" s="129" t="str">
        <f t="shared" si="75"/>
        <v/>
      </c>
      <c r="CX18" s="128" t="str">
        <f t="shared" si="75"/>
        <v/>
      </c>
      <c r="CY18" s="129" t="str">
        <f t="shared" si="75"/>
        <v/>
      </c>
      <c r="CZ18" s="128" t="str">
        <f t="shared" si="75"/>
        <v/>
      </c>
      <c r="DA18" s="129" t="str">
        <f t="shared" si="75"/>
        <v/>
      </c>
      <c r="DB18" s="128" t="str">
        <f t="shared" si="75"/>
        <v/>
      </c>
      <c r="DC18" s="129" t="str">
        <f t="shared" si="75"/>
        <v/>
      </c>
      <c r="DD18" s="128" t="str">
        <f t="shared" si="75"/>
        <v/>
      </c>
      <c r="DE18" s="130" t="str">
        <f t="shared" si="75"/>
        <v/>
      </c>
      <c r="DF18" s="131" t="str">
        <f t="shared" si="75"/>
        <v/>
      </c>
      <c r="DG18" s="132" t="str">
        <f t="shared" si="75"/>
        <v/>
      </c>
      <c r="DH18" s="133" t="str">
        <f t="shared" si="75"/>
        <v/>
      </c>
    </row>
    <row r="19" spans="1:112">
      <c r="A19" s="72"/>
      <c r="B19" s="62"/>
      <c r="C19" s="62"/>
      <c r="D19" s="62"/>
      <c r="E19" s="141"/>
      <c r="F19" s="145"/>
      <c r="G19" s="73"/>
      <c r="H19" s="73"/>
      <c r="I19" s="70"/>
      <c r="J19" s="65"/>
      <c r="K19" s="66"/>
      <c r="L19" s="70"/>
      <c r="M19" s="71"/>
      <c r="N19" s="74"/>
      <c r="O19" s="127" t="str">
        <f t="shared" si="64"/>
        <v/>
      </c>
      <c r="P19" s="128" t="str">
        <f t="shared" si="64"/>
        <v/>
      </c>
      <c r="Q19" s="129" t="str">
        <f t="shared" si="64"/>
        <v/>
      </c>
      <c r="R19" s="128" t="str">
        <f t="shared" si="64"/>
        <v/>
      </c>
      <c r="S19" s="129" t="str">
        <f t="shared" si="64"/>
        <v/>
      </c>
      <c r="T19" s="128" t="str">
        <f t="shared" si="64"/>
        <v/>
      </c>
      <c r="U19" s="129" t="str">
        <f t="shared" si="64"/>
        <v/>
      </c>
      <c r="V19" s="128" t="str">
        <f t="shared" si="64"/>
        <v/>
      </c>
      <c r="W19" s="129" t="str">
        <f t="shared" si="64"/>
        <v/>
      </c>
      <c r="X19" s="128" t="str">
        <f t="shared" si="64"/>
        <v/>
      </c>
      <c r="Y19" s="130" t="str">
        <f t="shared" si="64"/>
        <v/>
      </c>
      <c r="Z19" s="131" t="str">
        <f t="shared" si="64"/>
        <v/>
      </c>
      <c r="AA19" s="132" t="str">
        <f t="shared" si="64"/>
        <v/>
      </c>
      <c r="AB19" s="133" t="str">
        <f t="shared" si="64"/>
        <v/>
      </c>
      <c r="AC19" s="127" t="str">
        <f t="shared" si="66"/>
        <v/>
      </c>
      <c r="AD19" s="128" t="str">
        <f t="shared" si="66"/>
        <v/>
      </c>
      <c r="AE19" s="129" t="str">
        <f t="shared" si="66"/>
        <v/>
      </c>
      <c r="AF19" s="128" t="str">
        <f t="shared" si="66"/>
        <v/>
      </c>
      <c r="AG19" s="129" t="str">
        <f t="shared" si="66"/>
        <v/>
      </c>
      <c r="AH19" s="128" t="str">
        <f t="shared" si="66"/>
        <v/>
      </c>
      <c r="AI19" s="129" t="str">
        <f t="shared" si="66"/>
        <v/>
      </c>
      <c r="AJ19" s="128" t="str">
        <f t="shared" si="66"/>
        <v/>
      </c>
      <c r="AK19" s="129" t="str">
        <f t="shared" si="66"/>
        <v/>
      </c>
      <c r="AL19" s="128" t="str">
        <f t="shared" si="66"/>
        <v/>
      </c>
      <c r="AM19" s="130" t="str">
        <f t="shared" si="66"/>
        <v/>
      </c>
      <c r="AN19" s="131" t="str">
        <f t="shared" si="66"/>
        <v/>
      </c>
      <c r="AO19" s="132" t="str">
        <f t="shared" si="66"/>
        <v/>
      </c>
      <c r="AP19" s="133" t="str">
        <f t="shared" si="66"/>
        <v/>
      </c>
      <c r="AQ19" s="127" t="str">
        <f t="shared" si="67"/>
        <v/>
      </c>
      <c r="AR19" s="128" t="str">
        <f t="shared" si="67"/>
        <v/>
      </c>
      <c r="AS19" s="129" t="str">
        <f t="shared" si="67"/>
        <v/>
      </c>
      <c r="AT19" s="128" t="str">
        <f t="shared" si="67"/>
        <v/>
      </c>
      <c r="AU19" s="129" t="str">
        <f t="shared" si="67"/>
        <v/>
      </c>
      <c r="AV19" s="128" t="str">
        <f t="shared" si="67"/>
        <v/>
      </c>
      <c r="AW19" s="129" t="str">
        <f t="shared" si="67"/>
        <v/>
      </c>
      <c r="AX19" s="128" t="str">
        <f t="shared" si="67"/>
        <v/>
      </c>
      <c r="AY19" s="129" t="str">
        <f t="shared" si="67"/>
        <v/>
      </c>
      <c r="AZ19" s="128" t="str">
        <f t="shared" si="67"/>
        <v/>
      </c>
      <c r="BA19" s="130" t="str">
        <f t="shared" si="67"/>
        <v/>
      </c>
      <c r="BB19" s="131" t="str">
        <f t="shared" si="67"/>
        <v/>
      </c>
      <c r="BC19" s="132" t="str">
        <f t="shared" si="67"/>
        <v/>
      </c>
      <c r="BD19" s="133" t="str">
        <f t="shared" si="67"/>
        <v/>
      </c>
      <c r="BE19" s="127" t="str">
        <f t="shared" si="68"/>
        <v/>
      </c>
      <c r="BF19" s="128" t="str">
        <f t="shared" si="68"/>
        <v/>
      </c>
      <c r="BG19" s="129" t="str">
        <f t="shared" si="68"/>
        <v/>
      </c>
      <c r="BH19" s="128" t="str">
        <f t="shared" si="68"/>
        <v/>
      </c>
      <c r="BI19" s="129" t="str">
        <f t="shared" si="68"/>
        <v/>
      </c>
      <c r="BJ19" s="128" t="str">
        <f t="shared" si="68"/>
        <v/>
      </c>
      <c r="BK19" s="129" t="str">
        <f t="shared" si="68"/>
        <v/>
      </c>
      <c r="BL19" s="128" t="str">
        <f t="shared" si="68"/>
        <v/>
      </c>
      <c r="BM19" s="129" t="str">
        <f t="shared" si="68"/>
        <v/>
      </c>
      <c r="BN19" s="128" t="str">
        <f t="shared" si="68"/>
        <v/>
      </c>
      <c r="BO19" s="130" t="str">
        <f t="shared" si="68"/>
        <v/>
      </c>
      <c r="BP19" s="131" t="str">
        <f t="shared" si="68"/>
        <v/>
      </c>
      <c r="BQ19" s="132" t="str">
        <f t="shared" si="68"/>
        <v/>
      </c>
      <c r="BR19" s="133" t="str">
        <f t="shared" si="68"/>
        <v/>
      </c>
      <c r="BS19" s="127" t="str">
        <f t="shared" si="69"/>
        <v/>
      </c>
      <c r="BT19" s="128" t="str">
        <f t="shared" si="69"/>
        <v/>
      </c>
      <c r="BU19" s="129" t="str">
        <f t="shared" si="69"/>
        <v/>
      </c>
      <c r="BV19" s="128" t="str">
        <f t="shared" si="69"/>
        <v/>
      </c>
      <c r="BW19" s="129" t="str">
        <f t="shared" si="69"/>
        <v/>
      </c>
      <c r="BX19" s="128" t="str">
        <f t="shared" si="69"/>
        <v/>
      </c>
      <c r="BY19" s="129" t="str">
        <f t="shared" si="69"/>
        <v/>
      </c>
      <c r="BZ19" s="128" t="str">
        <f t="shared" si="69"/>
        <v/>
      </c>
      <c r="CA19" s="129" t="str">
        <f t="shared" si="69"/>
        <v/>
      </c>
      <c r="CB19" s="128" t="str">
        <f t="shared" si="69"/>
        <v/>
      </c>
      <c r="CC19" s="130" t="str">
        <f t="shared" si="69"/>
        <v/>
      </c>
      <c r="CD19" s="131" t="str">
        <f t="shared" si="69"/>
        <v/>
      </c>
      <c r="CE19" s="132" t="str">
        <f t="shared" si="69"/>
        <v/>
      </c>
      <c r="CF19" s="133" t="str">
        <f t="shared" si="69"/>
        <v/>
      </c>
      <c r="CG19" s="127" t="str">
        <f t="shared" si="71"/>
        <v/>
      </c>
      <c r="CH19" s="128" t="str">
        <f t="shared" si="71"/>
        <v/>
      </c>
      <c r="CI19" s="129" t="str">
        <f t="shared" si="71"/>
        <v/>
      </c>
      <c r="CJ19" s="128" t="str">
        <f t="shared" si="71"/>
        <v/>
      </c>
      <c r="CK19" s="129" t="str">
        <f t="shared" si="71"/>
        <v/>
      </c>
      <c r="CL19" s="128" t="str">
        <f t="shared" si="71"/>
        <v/>
      </c>
      <c r="CM19" s="129" t="str">
        <f t="shared" si="71"/>
        <v/>
      </c>
      <c r="CN19" s="128" t="str">
        <f t="shared" si="71"/>
        <v/>
      </c>
      <c r="CO19" s="129" t="str">
        <f t="shared" si="71"/>
        <v/>
      </c>
      <c r="CP19" s="128" t="str">
        <f t="shared" si="71"/>
        <v/>
      </c>
      <c r="CQ19" s="130" t="str">
        <f t="shared" si="71"/>
        <v/>
      </c>
      <c r="CR19" s="131" t="str">
        <f t="shared" si="71"/>
        <v/>
      </c>
      <c r="CS19" s="132" t="str">
        <f t="shared" si="71"/>
        <v/>
      </c>
      <c r="CT19" s="133" t="str">
        <f t="shared" si="71"/>
        <v/>
      </c>
      <c r="CU19" s="127" t="str">
        <f t="shared" si="75"/>
        <v/>
      </c>
      <c r="CV19" s="128" t="str">
        <f t="shared" si="75"/>
        <v/>
      </c>
      <c r="CW19" s="129" t="str">
        <f t="shared" si="75"/>
        <v/>
      </c>
      <c r="CX19" s="128" t="str">
        <f t="shared" si="75"/>
        <v/>
      </c>
      <c r="CY19" s="129" t="str">
        <f t="shared" si="75"/>
        <v/>
      </c>
      <c r="CZ19" s="128" t="str">
        <f t="shared" si="75"/>
        <v/>
      </c>
      <c r="DA19" s="129" t="str">
        <f t="shared" si="75"/>
        <v/>
      </c>
      <c r="DB19" s="128" t="str">
        <f t="shared" si="75"/>
        <v/>
      </c>
      <c r="DC19" s="129" t="str">
        <f t="shared" si="75"/>
        <v/>
      </c>
      <c r="DD19" s="128" t="str">
        <f t="shared" si="75"/>
        <v/>
      </c>
      <c r="DE19" s="130" t="str">
        <f t="shared" si="75"/>
        <v/>
      </c>
      <c r="DF19" s="131" t="str">
        <f t="shared" si="75"/>
        <v/>
      </c>
      <c r="DG19" s="132" t="str">
        <f t="shared" si="75"/>
        <v/>
      </c>
      <c r="DH19" s="133" t="str">
        <f t="shared" si="75"/>
        <v/>
      </c>
    </row>
    <row r="20" spans="1:112">
      <c r="A20" s="72"/>
      <c r="B20" s="62"/>
      <c r="C20" s="62"/>
      <c r="D20" s="62"/>
      <c r="E20" s="141"/>
      <c r="F20" s="142"/>
      <c r="G20" s="73"/>
      <c r="H20" s="73"/>
      <c r="I20" s="70"/>
      <c r="J20" s="65"/>
      <c r="K20" s="66"/>
      <c r="L20" s="70"/>
      <c r="M20" s="71"/>
      <c r="N20" s="74"/>
      <c r="O20" s="127" t="str">
        <f t="shared" ref="O20:X26" si="76">IF(OR($G20="",$K20="",$K20=0),"",IF(AND(O$5&gt;=$I20,O$5&lt;=$J20,IF(Weekend="Yes",OR(AND(WEEKDAY(O$5,1)&lt;&gt;1,WEEKDAY(O$5,1)&lt;&gt;7,Festività_for&lt;1,Festività_for1&lt;1),Escl_Festività&gt;=1,Escl_Festività_1&gt;=1),"")),IF($H20="","",$H20),""))</f>
        <v/>
      </c>
      <c r="P20" s="128" t="str">
        <f t="shared" si="76"/>
        <v/>
      </c>
      <c r="Q20" s="129" t="str">
        <f t="shared" si="76"/>
        <v/>
      </c>
      <c r="R20" s="128" t="str">
        <f t="shared" si="76"/>
        <v/>
      </c>
      <c r="S20" s="129" t="str">
        <f t="shared" si="76"/>
        <v/>
      </c>
      <c r="T20" s="128" t="str">
        <f t="shared" si="76"/>
        <v/>
      </c>
      <c r="U20" s="129" t="str">
        <f t="shared" si="76"/>
        <v/>
      </c>
      <c r="V20" s="128" t="str">
        <f t="shared" si="76"/>
        <v/>
      </c>
      <c r="W20" s="129" t="str">
        <f t="shared" si="76"/>
        <v/>
      </c>
      <c r="X20" s="128" t="str">
        <f t="shared" si="76"/>
        <v/>
      </c>
      <c r="Y20" s="130" t="str">
        <f t="shared" ref="Y20:AL30" si="77">IF(OR($G20="",$K20="",$K20=0),"",IF(AND(Y$5&gt;=$I20,Y$5&lt;=$J20,IF(Weekend="Yes",OR(AND(WEEKDAY(Y$5,1)&lt;&gt;1,WEEKDAY(Y$5,1)&lt;&gt;7,Festività_for&lt;1,Festività_for1&lt;1),Escl_Festività&gt;=1,Escl_Festività_1&gt;=1),"")),IF($H20="","",$H20),""))</f>
        <v/>
      </c>
      <c r="Z20" s="131" t="str">
        <f t="shared" si="77"/>
        <v/>
      </c>
      <c r="AA20" s="132" t="str">
        <f t="shared" si="77"/>
        <v/>
      </c>
      <c r="AB20" s="133" t="str">
        <f t="shared" si="77"/>
        <v/>
      </c>
      <c r="AC20" s="127" t="str">
        <f t="shared" si="66"/>
        <v/>
      </c>
      <c r="AD20" s="128" t="str">
        <f t="shared" si="66"/>
        <v/>
      </c>
      <c r="AE20" s="129" t="str">
        <f t="shared" si="66"/>
        <v/>
      </c>
      <c r="AF20" s="128" t="str">
        <f t="shared" si="66"/>
        <v/>
      </c>
      <c r="AG20" s="129" t="str">
        <f t="shared" si="66"/>
        <v/>
      </c>
      <c r="AH20" s="128" t="str">
        <f t="shared" si="66"/>
        <v/>
      </c>
      <c r="AI20" s="129" t="str">
        <f t="shared" si="66"/>
        <v/>
      </c>
      <c r="AJ20" s="128" t="str">
        <f t="shared" si="66"/>
        <v/>
      </c>
      <c r="AK20" s="129" t="str">
        <f t="shared" si="66"/>
        <v/>
      </c>
      <c r="AL20" s="128" t="str">
        <f t="shared" si="66"/>
        <v/>
      </c>
      <c r="AM20" s="130" t="str">
        <f t="shared" si="66"/>
        <v/>
      </c>
      <c r="AN20" s="131" t="str">
        <f t="shared" si="66"/>
        <v/>
      </c>
      <c r="AO20" s="132" t="str">
        <f t="shared" si="66"/>
        <v/>
      </c>
      <c r="AP20" s="133" t="str">
        <f t="shared" si="66"/>
        <v/>
      </c>
      <c r="AQ20" s="127" t="str">
        <f t="shared" si="67"/>
        <v/>
      </c>
      <c r="AR20" s="128" t="str">
        <f t="shared" si="67"/>
        <v/>
      </c>
      <c r="AS20" s="129" t="str">
        <f t="shared" si="67"/>
        <v/>
      </c>
      <c r="AT20" s="128" t="str">
        <f t="shared" si="67"/>
        <v/>
      </c>
      <c r="AU20" s="129" t="str">
        <f t="shared" si="67"/>
        <v/>
      </c>
      <c r="AV20" s="128" t="str">
        <f t="shared" si="67"/>
        <v/>
      </c>
      <c r="AW20" s="129" t="str">
        <f t="shared" si="67"/>
        <v/>
      </c>
      <c r="AX20" s="128" t="str">
        <f t="shared" si="67"/>
        <v/>
      </c>
      <c r="AY20" s="129" t="str">
        <f t="shared" si="67"/>
        <v/>
      </c>
      <c r="AZ20" s="128" t="str">
        <f t="shared" si="67"/>
        <v/>
      </c>
      <c r="BA20" s="130" t="str">
        <f t="shared" si="67"/>
        <v/>
      </c>
      <c r="BB20" s="131" t="str">
        <f t="shared" si="67"/>
        <v/>
      </c>
      <c r="BC20" s="132" t="str">
        <f t="shared" si="67"/>
        <v/>
      </c>
      <c r="BD20" s="133" t="str">
        <f t="shared" si="67"/>
        <v/>
      </c>
      <c r="BE20" s="127" t="str">
        <f t="shared" si="68"/>
        <v/>
      </c>
      <c r="BF20" s="128" t="str">
        <f t="shared" si="68"/>
        <v/>
      </c>
      <c r="BG20" s="129" t="str">
        <f t="shared" si="68"/>
        <v/>
      </c>
      <c r="BH20" s="128" t="str">
        <f t="shared" si="68"/>
        <v/>
      </c>
      <c r="BI20" s="129" t="str">
        <f t="shared" si="68"/>
        <v/>
      </c>
      <c r="BJ20" s="128" t="str">
        <f t="shared" si="68"/>
        <v/>
      </c>
      <c r="BK20" s="129" t="str">
        <f t="shared" si="68"/>
        <v/>
      </c>
      <c r="BL20" s="128" t="str">
        <f t="shared" si="68"/>
        <v/>
      </c>
      <c r="BM20" s="129" t="str">
        <f t="shared" si="68"/>
        <v/>
      </c>
      <c r="BN20" s="128" t="str">
        <f t="shared" si="68"/>
        <v/>
      </c>
      <c r="BO20" s="130" t="str">
        <f t="shared" si="68"/>
        <v/>
      </c>
      <c r="BP20" s="131" t="str">
        <f t="shared" si="68"/>
        <v/>
      </c>
      <c r="BQ20" s="132" t="str">
        <f t="shared" si="68"/>
        <v/>
      </c>
      <c r="BR20" s="133" t="str">
        <f t="shared" si="68"/>
        <v/>
      </c>
      <c r="BS20" s="127" t="str">
        <f t="shared" si="69"/>
        <v/>
      </c>
      <c r="BT20" s="128" t="str">
        <f t="shared" si="69"/>
        <v/>
      </c>
      <c r="BU20" s="129" t="str">
        <f t="shared" si="69"/>
        <v/>
      </c>
      <c r="BV20" s="128" t="str">
        <f t="shared" si="69"/>
        <v/>
      </c>
      <c r="BW20" s="129" t="str">
        <f t="shared" si="69"/>
        <v/>
      </c>
      <c r="BX20" s="128" t="str">
        <f t="shared" si="69"/>
        <v/>
      </c>
      <c r="BY20" s="129" t="str">
        <f t="shared" si="69"/>
        <v/>
      </c>
      <c r="BZ20" s="128" t="str">
        <f t="shared" si="69"/>
        <v/>
      </c>
      <c r="CA20" s="129" t="str">
        <f t="shared" si="69"/>
        <v/>
      </c>
      <c r="CB20" s="128" t="str">
        <f t="shared" si="69"/>
        <v/>
      </c>
      <c r="CC20" s="130" t="str">
        <f t="shared" si="69"/>
        <v/>
      </c>
      <c r="CD20" s="131" t="str">
        <f t="shared" si="69"/>
        <v/>
      </c>
      <c r="CE20" s="132" t="str">
        <f t="shared" si="69"/>
        <v/>
      </c>
      <c r="CF20" s="133" t="str">
        <f t="shared" si="69"/>
        <v/>
      </c>
      <c r="CG20" s="127" t="str">
        <f t="shared" si="71"/>
        <v/>
      </c>
      <c r="CH20" s="128" t="str">
        <f t="shared" si="71"/>
        <v/>
      </c>
      <c r="CI20" s="129" t="str">
        <f t="shared" si="71"/>
        <v/>
      </c>
      <c r="CJ20" s="128" t="str">
        <f t="shared" si="71"/>
        <v/>
      </c>
      <c r="CK20" s="129" t="str">
        <f t="shared" si="71"/>
        <v/>
      </c>
      <c r="CL20" s="128" t="str">
        <f t="shared" si="71"/>
        <v/>
      </c>
      <c r="CM20" s="129" t="str">
        <f t="shared" si="71"/>
        <v/>
      </c>
      <c r="CN20" s="128" t="str">
        <f t="shared" si="71"/>
        <v/>
      </c>
      <c r="CO20" s="129" t="str">
        <f t="shared" si="71"/>
        <v/>
      </c>
      <c r="CP20" s="128" t="str">
        <f t="shared" si="71"/>
        <v/>
      </c>
      <c r="CQ20" s="130" t="str">
        <f t="shared" si="71"/>
        <v/>
      </c>
      <c r="CR20" s="131" t="str">
        <f t="shared" si="71"/>
        <v/>
      </c>
      <c r="CS20" s="132" t="str">
        <f t="shared" si="71"/>
        <v/>
      </c>
      <c r="CT20" s="133" t="str">
        <f t="shared" si="71"/>
        <v/>
      </c>
      <c r="CU20" s="127" t="str">
        <f t="shared" ref="CU20:DH23" si="78">IF(OR($G20="",$K20="",$K20=0),"",IF(AND(CU$5&gt;=$I20,CU$5&lt;=$J20,IF(Weekend="Yes",OR(AND(WEEKDAY(CU$5,1)&lt;&gt;1,WEEKDAY(CU$5,1)&lt;&gt;7,Festività_for&lt;1,Festività_for1&lt;1),Escl_Festività&gt;=1,Escl_Festività_1&gt;=1),"")),IF($H20="","",$H20),""))</f>
        <v/>
      </c>
      <c r="CV20" s="128" t="str">
        <f t="shared" si="78"/>
        <v/>
      </c>
      <c r="CW20" s="129" t="str">
        <f t="shared" si="78"/>
        <v/>
      </c>
      <c r="CX20" s="128" t="str">
        <f t="shared" si="78"/>
        <v/>
      </c>
      <c r="CY20" s="129" t="str">
        <f t="shared" si="78"/>
        <v/>
      </c>
      <c r="CZ20" s="128" t="str">
        <f t="shared" si="78"/>
        <v/>
      </c>
      <c r="DA20" s="129" t="str">
        <f t="shared" si="78"/>
        <v/>
      </c>
      <c r="DB20" s="128" t="str">
        <f t="shared" si="78"/>
        <v/>
      </c>
      <c r="DC20" s="129" t="str">
        <f t="shared" si="78"/>
        <v/>
      </c>
      <c r="DD20" s="128" t="str">
        <f t="shared" si="78"/>
        <v/>
      </c>
      <c r="DE20" s="130" t="str">
        <f t="shared" si="78"/>
        <v/>
      </c>
      <c r="DF20" s="131" t="str">
        <f t="shared" si="78"/>
        <v/>
      </c>
      <c r="DG20" s="132" t="str">
        <f t="shared" si="78"/>
        <v/>
      </c>
      <c r="DH20" s="133" t="str">
        <f t="shared" si="78"/>
        <v/>
      </c>
    </row>
    <row r="21" spans="1:112">
      <c r="A21" s="72"/>
      <c r="B21" s="62"/>
      <c r="C21" s="62"/>
      <c r="D21" s="62"/>
      <c r="E21" s="157"/>
      <c r="F21" s="158"/>
      <c r="G21" s="73"/>
      <c r="H21" s="73"/>
      <c r="I21" s="70"/>
      <c r="J21" s="65" t="s">
        <v>20</v>
      </c>
      <c r="K21" s="66"/>
      <c r="L21" s="70"/>
      <c r="M21" s="71"/>
      <c r="N21" s="74"/>
      <c r="O21" s="127" t="str">
        <f t="shared" si="76"/>
        <v/>
      </c>
      <c r="P21" s="128" t="str">
        <f t="shared" si="76"/>
        <v/>
      </c>
      <c r="Q21" s="129" t="str">
        <f t="shared" si="76"/>
        <v/>
      </c>
      <c r="R21" s="128" t="str">
        <f t="shared" si="76"/>
        <v/>
      </c>
      <c r="S21" s="129" t="str">
        <f t="shared" si="76"/>
        <v/>
      </c>
      <c r="T21" s="128" t="str">
        <f t="shared" si="76"/>
        <v/>
      </c>
      <c r="U21" s="129" t="str">
        <f t="shared" si="76"/>
        <v/>
      </c>
      <c r="V21" s="128" t="str">
        <f t="shared" si="76"/>
        <v/>
      </c>
      <c r="W21" s="129" t="str">
        <f t="shared" si="76"/>
        <v/>
      </c>
      <c r="X21" s="128" t="str">
        <f t="shared" si="76"/>
        <v/>
      </c>
      <c r="Y21" s="130" t="str">
        <f t="shared" si="77"/>
        <v/>
      </c>
      <c r="Z21" s="131" t="str">
        <f t="shared" si="77"/>
        <v/>
      </c>
      <c r="AA21" s="132" t="str">
        <f t="shared" si="77"/>
        <v/>
      </c>
      <c r="AB21" s="133" t="str">
        <f t="shared" si="77"/>
        <v/>
      </c>
      <c r="AC21" s="127" t="str">
        <f t="shared" si="66"/>
        <v/>
      </c>
      <c r="AD21" s="128" t="str">
        <f t="shared" si="66"/>
        <v/>
      </c>
      <c r="AE21" s="129" t="str">
        <f t="shared" si="66"/>
        <v/>
      </c>
      <c r="AF21" s="128" t="str">
        <f t="shared" si="66"/>
        <v/>
      </c>
      <c r="AG21" s="129" t="str">
        <f t="shared" si="66"/>
        <v/>
      </c>
      <c r="AH21" s="128" t="str">
        <f t="shared" si="66"/>
        <v/>
      </c>
      <c r="AI21" s="129" t="str">
        <f t="shared" si="66"/>
        <v/>
      </c>
      <c r="AJ21" s="128" t="str">
        <f t="shared" si="66"/>
        <v/>
      </c>
      <c r="AK21" s="129" t="str">
        <f t="shared" si="66"/>
        <v/>
      </c>
      <c r="AL21" s="128" t="str">
        <f t="shared" si="66"/>
        <v/>
      </c>
      <c r="AM21" s="130" t="str">
        <f t="shared" si="66"/>
        <v/>
      </c>
      <c r="AN21" s="131" t="str">
        <f t="shared" si="66"/>
        <v/>
      </c>
      <c r="AO21" s="132" t="str">
        <f t="shared" si="66"/>
        <v/>
      </c>
      <c r="AP21" s="133" t="str">
        <f t="shared" si="66"/>
        <v/>
      </c>
      <c r="AQ21" s="127" t="str">
        <f t="shared" si="67"/>
        <v/>
      </c>
      <c r="AR21" s="128" t="str">
        <f t="shared" si="67"/>
        <v/>
      </c>
      <c r="AS21" s="129" t="str">
        <f t="shared" si="67"/>
        <v/>
      </c>
      <c r="AT21" s="128" t="str">
        <f t="shared" si="67"/>
        <v/>
      </c>
      <c r="AU21" s="129" t="str">
        <f t="shared" si="67"/>
        <v/>
      </c>
      <c r="AV21" s="128" t="str">
        <f t="shared" si="67"/>
        <v/>
      </c>
      <c r="AW21" s="129" t="str">
        <f t="shared" si="67"/>
        <v/>
      </c>
      <c r="AX21" s="128" t="str">
        <f t="shared" si="67"/>
        <v/>
      </c>
      <c r="AY21" s="129" t="str">
        <f t="shared" si="67"/>
        <v/>
      </c>
      <c r="AZ21" s="128" t="str">
        <f t="shared" si="67"/>
        <v/>
      </c>
      <c r="BA21" s="130" t="str">
        <f t="shared" si="67"/>
        <v/>
      </c>
      <c r="BB21" s="131" t="str">
        <f t="shared" si="67"/>
        <v/>
      </c>
      <c r="BC21" s="132" t="str">
        <f t="shared" si="67"/>
        <v/>
      </c>
      <c r="BD21" s="133" t="str">
        <f t="shared" si="67"/>
        <v/>
      </c>
      <c r="BE21" s="127" t="str">
        <f t="shared" si="68"/>
        <v/>
      </c>
      <c r="BF21" s="128" t="str">
        <f t="shared" si="68"/>
        <v/>
      </c>
      <c r="BG21" s="129" t="str">
        <f t="shared" si="68"/>
        <v/>
      </c>
      <c r="BH21" s="128" t="str">
        <f t="shared" si="68"/>
        <v/>
      </c>
      <c r="BI21" s="129" t="str">
        <f t="shared" si="68"/>
        <v/>
      </c>
      <c r="BJ21" s="128" t="str">
        <f t="shared" si="68"/>
        <v/>
      </c>
      <c r="BK21" s="129" t="str">
        <f t="shared" si="68"/>
        <v/>
      </c>
      <c r="BL21" s="128" t="str">
        <f t="shared" si="68"/>
        <v/>
      </c>
      <c r="BM21" s="129" t="str">
        <f t="shared" si="68"/>
        <v/>
      </c>
      <c r="BN21" s="128" t="str">
        <f t="shared" si="68"/>
        <v/>
      </c>
      <c r="BO21" s="130" t="str">
        <f t="shared" si="68"/>
        <v/>
      </c>
      <c r="BP21" s="131" t="str">
        <f t="shared" si="68"/>
        <v/>
      </c>
      <c r="BQ21" s="132" t="str">
        <f t="shared" si="68"/>
        <v/>
      </c>
      <c r="BR21" s="133" t="str">
        <f t="shared" si="68"/>
        <v/>
      </c>
      <c r="BS21" s="127" t="str">
        <f t="shared" si="69"/>
        <v/>
      </c>
      <c r="BT21" s="128" t="str">
        <f t="shared" si="69"/>
        <v/>
      </c>
      <c r="BU21" s="129" t="str">
        <f t="shared" si="69"/>
        <v/>
      </c>
      <c r="BV21" s="128" t="str">
        <f t="shared" si="69"/>
        <v/>
      </c>
      <c r="BW21" s="129" t="str">
        <f t="shared" si="69"/>
        <v/>
      </c>
      <c r="BX21" s="128" t="str">
        <f t="shared" si="69"/>
        <v/>
      </c>
      <c r="BY21" s="129" t="str">
        <f t="shared" si="69"/>
        <v/>
      </c>
      <c r="BZ21" s="128" t="str">
        <f t="shared" si="69"/>
        <v/>
      </c>
      <c r="CA21" s="129" t="str">
        <f t="shared" si="69"/>
        <v/>
      </c>
      <c r="CB21" s="128" t="str">
        <f t="shared" si="69"/>
        <v/>
      </c>
      <c r="CC21" s="130" t="str">
        <f t="shared" si="69"/>
        <v/>
      </c>
      <c r="CD21" s="131" t="str">
        <f t="shared" si="69"/>
        <v/>
      </c>
      <c r="CE21" s="132" t="str">
        <f t="shared" si="69"/>
        <v/>
      </c>
      <c r="CF21" s="133" t="str">
        <f t="shared" si="69"/>
        <v/>
      </c>
      <c r="CG21" s="127" t="str">
        <f t="shared" si="71"/>
        <v/>
      </c>
      <c r="CH21" s="128" t="str">
        <f t="shared" si="71"/>
        <v/>
      </c>
      <c r="CI21" s="129" t="str">
        <f t="shared" si="71"/>
        <v/>
      </c>
      <c r="CJ21" s="128" t="str">
        <f t="shared" si="71"/>
        <v/>
      </c>
      <c r="CK21" s="129" t="str">
        <f t="shared" si="71"/>
        <v/>
      </c>
      <c r="CL21" s="128" t="str">
        <f t="shared" si="71"/>
        <v/>
      </c>
      <c r="CM21" s="129" t="str">
        <f t="shared" si="71"/>
        <v/>
      </c>
      <c r="CN21" s="128" t="str">
        <f t="shared" si="71"/>
        <v/>
      </c>
      <c r="CO21" s="129" t="str">
        <f t="shared" si="71"/>
        <v/>
      </c>
      <c r="CP21" s="128" t="str">
        <f t="shared" si="71"/>
        <v/>
      </c>
      <c r="CQ21" s="130" t="str">
        <f t="shared" si="71"/>
        <v/>
      </c>
      <c r="CR21" s="131" t="str">
        <f t="shared" si="71"/>
        <v/>
      </c>
      <c r="CS21" s="132" t="str">
        <f t="shared" si="71"/>
        <v/>
      </c>
      <c r="CT21" s="133" t="str">
        <f t="shared" si="71"/>
        <v/>
      </c>
      <c r="CU21" s="127" t="str">
        <f t="shared" si="78"/>
        <v/>
      </c>
      <c r="CV21" s="128" t="str">
        <f t="shared" si="78"/>
        <v/>
      </c>
      <c r="CW21" s="129" t="str">
        <f t="shared" si="78"/>
        <v/>
      </c>
      <c r="CX21" s="128" t="str">
        <f t="shared" si="78"/>
        <v/>
      </c>
      <c r="CY21" s="129" t="str">
        <f t="shared" si="78"/>
        <v/>
      </c>
      <c r="CZ21" s="128" t="str">
        <f t="shared" si="78"/>
        <v/>
      </c>
      <c r="DA21" s="129" t="str">
        <f t="shared" si="78"/>
        <v/>
      </c>
      <c r="DB21" s="128" t="str">
        <f t="shared" si="78"/>
        <v/>
      </c>
      <c r="DC21" s="129" t="str">
        <f t="shared" si="78"/>
        <v/>
      </c>
      <c r="DD21" s="128" t="str">
        <f t="shared" si="78"/>
        <v/>
      </c>
      <c r="DE21" s="130" t="str">
        <f t="shared" si="78"/>
        <v/>
      </c>
      <c r="DF21" s="131" t="str">
        <f t="shared" si="78"/>
        <v/>
      </c>
      <c r="DG21" s="132" t="str">
        <f t="shared" si="78"/>
        <v/>
      </c>
      <c r="DH21" s="133" t="str">
        <f t="shared" si="78"/>
        <v/>
      </c>
    </row>
    <row r="22" spans="1:112">
      <c r="A22" s="72"/>
      <c r="B22" s="62"/>
      <c r="C22" s="62"/>
      <c r="D22" s="62"/>
      <c r="E22" s="145"/>
      <c r="F22" s="145"/>
      <c r="G22" s="73"/>
      <c r="H22" s="73"/>
      <c r="I22" s="70"/>
      <c r="J22" s="65" t="s">
        <v>20</v>
      </c>
      <c r="K22" s="66"/>
      <c r="L22" s="70"/>
      <c r="M22" s="71"/>
      <c r="N22" s="74"/>
      <c r="O22" s="127" t="str">
        <f t="shared" si="76"/>
        <v/>
      </c>
      <c r="P22" s="128" t="str">
        <f t="shared" si="76"/>
        <v/>
      </c>
      <c r="Q22" s="129" t="str">
        <f t="shared" si="76"/>
        <v/>
      </c>
      <c r="R22" s="128" t="str">
        <f t="shared" si="76"/>
        <v/>
      </c>
      <c r="S22" s="129" t="str">
        <f t="shared" si="76"/>
        <v/>
      </c>
      <c r="T22" s="128" t="str">
        <f t="shared" si="76"/>
        <v/>
      </c>
      <c r="U22" s="129" t="str">
        <f t="shared" si="76"/>
        <v/>
      </c>
      <c r="V22" s="128" t="str">
        <f t="shared" si="76"/>
        <v/>
      </c>
      <c r="W22" s="129" t="str">
        <f t="shared" si="76"/>
        <v/>
      </c>
      <c r="X22" s="128" t="str">
        <f t="shared" si="76"/>
        <v/>
      </c>
      <c r="Y22" s="130" t="str">
        <f t="shared" si="77"/>
        <v/>
      </c>
      <c r="Z22" s="131" t="str">
        <f t="shared" si="77"/>
        <v/>
      </c>
      <c r="AA22" s="132" t="str">
        <f t="shared" si="77"/>
        <v/>
      </c>
      <c r="AB22" s="133" t="str">
        <f t="shared" si="77"/>
        <v/>
      </c>
      <c r="AC22" s="127" t="str">
        <f t="shared" si="66"/>
        <v/>
      </c>
      <c r="AD22" s="128" t="str">
        <f t="shared" si="66"/>
        <v/>
      </c>
      <c r="AE22" s="129" t="str">
        <f t="shared" si="66"/>
        <v/>
      </c>
      <c r="AF22" s="128" t="str">
        <f t="shared" si="66"/>
        <v/>
      </c>
      <c r="AG22" s="129" t="str">
        <f t="shared" si="66"/>
        <v/>
      </c>
      <c r="AH22" s="128" t="str">
        <f t="shared" si="66"/>
        <v/>
      </c>
      <c r="AI22" s="129" t="str">
        <f t="shared" si="66"/>
        <v/>
      </c>
      <c r="AJ22" s="128" t="str">
        <f t="shared" si="66"/>
        <v/>
      </c>
      <c r="AK22" s="129" t="str">
        <f t="shared" si="66"/>
        <v/>
      </c>
      <c r="AL22" s="128" t="str">
        <f t="shared" si="66"/>
        <v/>
      </c>
      <c r="AM22" s="130" t="str">
        <f t="shared" si="66"/>
        <v/>
      </c>
      <c r="AN22" s="131" t="str">
        <f t="shared" si="66"/>
        <v/>
      </c>
      <c r="AO22" s="132" t="str">
        <f t="shared" si="66"/>
        <v/>
      </c>
      <c r="AP22" s="133" t="str">
        <f t="shared" si="66"/>
        <v/>
      </c>
      <c r="AQ22" s="127" t="str">
        <f t="shared" si="67"/>
        <v/>
      </c>
      <c r="AR22" s="128" t="str">
        <f t="shared" si="67"/>
        <v/>
      </c>
      <c r="AS22" s="129" t="str">
        <f t="shared" si="67"/>
        <v/>
      </c>
      <c r="AT22" s="128" t="str">
        <f t="shared" si="67"/>
        <v/>
      </c>
      <c r="AU22" s="129" t="str">
        <f t="shared" si="67"/>
        <v/>
      </c>
      <c r="AV22" s="128" t="str">
        <f t="shared" si="67"/>
        <v/>
      </c>
      <c r="AW22" s="129" t="str">
        <f t="shared" si="67"/>
        <v/>
      </c>
      <c r="AX22" s="128" t="str">
        <f t="shared" si="67"/>
        <v/>
      </c>
      <c r="AY22" s="129" t="str">
        <f t="shared" si="67"/>
        <v/>
      </c>
      <c r="AZ22" s="128" t="str">
        <f t="shared" si="67"/>
        <v/>
      </c>
      <c r="BA22" s="130" t="str">
        <f t="shared" si="67"/>
        <v/>
      </c>
      <c r="BB22" s="131" t="str">
        <f t="shared" si="67"/>
        <v/>
      </c>
      <c r="BC22" s="132" t="str">
        <f t="shared" si="67"/>
        <v/>
      </c>
      <c r="BD22" s="133" t="str">
        <f t="shared" si="67"/>
        <v/>
      </c>
      <c r="BE22" s="127" t="str">
        <f t="shared" si="68"/>
        <v/>
      </c>
      <c r="BF22" s="128" t="str">
        <f t="shared" si="68"/>
        <v/>
      </c>
      <c r="BG22" s="129" t="str">
        <f t="shared" si="68"/>
        <v/>
      </c>
      <c r="BH22" s="128" t="str">
        <f t="shared" si="68"/>
        <v/>
      </c>
      <c r="BI22" s="129" t="str">
        <f t="shared" si="68"/>
        <v/>
      </c>
      <c r="BJ22" s="128" t="str">
        <f t="shared" si="68"/>
        <v/>
      </c>
      <c r="BK22" s="129" t="str">
        <f t="shared" si="68"/>
        <v/>
      </c>
      <c r="BL22" s="128" t="str">
        <f t="shared" si="68"/>
        <v/>
      </c>
      <c r="BM22" s="129" t="str">
        <f t="shared" si="68"/>
        <v/>
      </c>
      <c r="BN22" s="128" t="str">
        <f t="shared" si="68"/>
        <v/>
      </c>
      <c r="BO22" s="130" t="str">
        <f t="shared" si="68"/>
        <v/>
      </c>
      <c r="BP22" s="131" t="str">
        <f t="shared" si="68"/>
        <v/>
      </c>
      <c r="BQ22" s="132" t="str">
        <f t="shared" si="68"/>
        <v/>
      </c>
      <c r="BR22" s="133" t="str">
        <f t="shared" si="68"/>
        <v/>
      </c>
      <c r="BS22" s="127" t="str">
        <f t="shared" si="69"/>
        <v/>
      </c>
      <c r="BT22" s="128" t="str">
        <f t="shared" si="69"/>
        <v/>
      </c>
      <c r="BU22" s="129" t="str">
        <f t="shared" si="69"/>
        <v/>
      </c>
      <c r="BV22" s="128" t="str">
        <f t="shared" si="69"/>
        <v/>
      </c>
      <c r="BW22" s="129" t="str">
        <f t="shared" si="69"/>
        <v/>
      </c>
      <c r="BX22" s="128" t="str">
        <f t="shared" si="69"/>
        <v/>
      </c>
      <c r="BY22" s="129" t="str">
        <f t="shared" si="69"/>
        <v/>
      </c>
      <c r="BZ22" s="128" t="str">
        <f t="shared" si="69"/>
        <v/>
      </c>
      <c r="CA22" s="129" t="str">
        <f t="shared" si="69"/>
        <v/>
      </c>
      <c r="CB22" s="128" t="str">
        <f t="shared" si="69"/>
        <v/>
      </c>
      <c r="CC22" s="130" t="str">
        <f t="shared" si="69"/>
        <v/>
      </c>
      <c r="CD22" s="131" t="str">
        <f t="shared" si="69"/>
        <v/>
      </c>
      <c r="CE22" s="132" t="str">
        <f t="shared" si="69"/>
        <v/>
      </c>
      <c r="CF22" s="133" t="str">
        <f t="shared" si="69"/>
        <v/>
      </c>
      <c r="CG22" s="127" t="str">
        <f t="shared" si="71"/>
        <v/>
      </c>
      <c r="CH22" s="128" t="str">
        <f t="shared" si="71"/>
        <v/>
      </c>
      <c r="CI22" s="129" t="str">
        <f t="shared" si="71"/>
        <v/>
      </c>
      <c r="CJ22" s="128" t="str">
        <f t="shared" si="71"/>
        <v/>
      </c>
      <c r="CK22" s="129" t="str">
        <f t="shared" si="71"/>
        <v/>
      </c>
      <c r="CL22" s="128" t="str">
        <f t="shared" si="71"/>
        <v/>
      </c>
      <c r="CM22" s="129" t="str">
        <f t="shared" si="71"/>
        <v/>
      </c>
      <c r="CN22" s="128" t="str">
        <f t="shared" si="71"/>
        <v/>
      </c>
      <c r="CO22" s="129" t="str">
        <f t="shared" si="71"/>
        <v/>
      </c>
      <c r="CP22" s="128" t="str">
        <f t="shared" si="71"/>
        <v/>
      </c>
      <c r="CQ22" s="130" t="str">
        <f t="shared" si="71"/>
        <v/>
      </c>
      <c r="CR22" s="131" t="str">
        <f t="shared" si="71"/>
        <v/>
      </c>
      <c r="CS22" s="132" t="str">
        <f t="shared" si="71"/>
        <v/>
      </c>
      <c r="CT22" s="133" t="str">
        <f t="shared" si="71"/>
        <v/>
      </c>
      <c r="CU22" s="127" t="str">
        <f t="shared" si="78"/>
        <v/>
      </c>
      <c r="CV22" s="128" t="str">
        <f t="shared" si="78"/>
        <v/>
      </c>
      <c r="CW22" s="129" t="str">
        <f t="shared" si="78"/>
        <v/>
      </c>
      <c r="CX22" s="128" t="str">
        <f t="shared" si="78"/>
        <v/>
      </c>
      <c r="CY22" s="129" t="str">
        <f t="shared" si="78"/>
        <v/>
      </c>
      <c r="CZ22" s="128" t="str">
        <f t="shared" si="78"/>
        <v/>
      </c>
      <c r="DA22" s="129" t="str">
        <f t="shared" si="78"/>
        <v/>
      </c>
      <c r="DB22" s="128" t="str">
        <f t="shared" si="78"/>
        <v/>
      </c>
      <c r="DC22" s="129" t="str">
        <f t="shared" si="78"/>
        <v/>
      </c>
      <c r="DD22" s="128" t="str">
        <f t="shared" si="78"/>
        <v/>
      </c>
      <c r="DE22" s="130" t="str">
        <f t="shared" si="78"/>
        <v/>
      </c>
      <c r="DF22" s="131" t="str">
        <f t="shared" si="78"/>
        <v/>
      </c>
      <c r="DG22" s="132" t="str">
        <f t="shared" si="78"/>
        <v/>
      </c>
      <c r="DH22" s="133" t="str">
        <f t="shared" si="78"/>
        <v/>
      </c>
    </row>
    <row r="23" spans="1:112">
      <c r="A23" s="72"/>
      <c r="B23" s="62"/>
      <c r="C23" s="62"/>
      <c r="D23" s="62"/>
      <c r="E23" s="172"/>
      <c r="F23" s="173"/>
      <c r="G23" s="73"/>
      <c r="H23" s="73"/>
      <c r="I23" s="70"/>
      <c r="J23" s="65" t="s">
        <v>20</v>
      </c>
      <c r="K23" s="66"/>
      <c r="L23" s="70"/>
      <c r="M23" s="71"/>
      <c r="N23" s="74"/>
      <c r="O23" s="127" t="str">
        <f t="shared" si="76"/>
        <v/>
      </c>
      <c r="P23" s="128" t="str">
        <f t="shared" si="76"/>
        <v/>
      </c>
      <c r="Q23" s="129" t="str">
        <f t="shared" si="76"/>
        <v/>
      </c>
      <c r="R23" s="128" t="str">
        <f t="shared" si="76"/>
        <v/>
      </c>
      <c r="S23" s="129" t="str">
        <f t="shared" si="76"/>
        <v/>
      </c>
      <c r="T23" s="128" t="str">
        <f t="shared" si="76"/>
        <v/>
      </c>
      <c r="U23" s="129" t="str">
        <f t="shared" si="76"/>
        <v/>
      </c>
      <c r="V23" s="128" t="str">
        <f t="shared" si="76"/>
        <v/>
      </c>
      <c r="W23" s="129" t="str">
        <f t="shared" si="76"/>
        <v/>
      </c>
      <c r="X23" s="128" t="str">
        <f t="shared" si="76"/>
        <v/>
      </c>
      <c r="Y23" s="130" t="str">
        <f t="shared" si="77"/>
        <v/>
      </c>
      <c r="Z23" s="131" t="str">
        <f t="shared" si="77"/>
        <v/>
      </c>
      <c r="AA23" s="132" t="str">
        <f t="shared" si="77"/>
        <v/>
      </c>
      <c r="AB23" s="133" t="str">
        <f t="shared" si="77"/>
        <v/>
      </c>
      <c r="AC23" s="127" t="str">
        <f t="shared" si="77"/>
        <v/>
      </c>
      <c r="AD23" s="128" t="str">
        <f t="shared" si="77"/>
        <v/>
      </c>
      <c r="AE23" s="129" t="str">
        <f t="shared" si="77"/>
        <v/>
      </c>
      <c r="AF23" s="128" t="str">
        <f t="shared" si="77"/>
        <v/>
      </c>
      <c r="AG23" s="129" t="str">
        <f t="shared" si="77"/>
        <v/>
      </c>
      <c r="AH23" s="128" t="str">
        <f t="shared" si="77"/>
        <v/>
      </c>
      <c r="AI23" s="129" t="str">
        <f t="shared" si="77"/>
        <v/>
      </c>
      <c r="AJ23" s="128" t="str">
        <f t="shared" si="77"/>
        <v/>
      </c>
      <c r="AK23" s="129" t="str">
        <f t="shared" si="77"/>
        <v/>
      </c>
      <c r="AL23" s="128" t="str">
        <f t="shared" si="77"/>
        <v/>
      </c>
      <c r="AM23" s="130" t="str">
        <f t="shared" ref="AM23:BB38" si="79">IF(OR($G23="",$K23="",$K23=0),"",IF(AND(AM$5&gt;=$I23,AM$5&lt;=$J23,IF(Weekend="Yes",OR(AND(WEEKDAY(AM$5,1)&lt;&gt;1,WEEKDAY(AM$5,1)&lt;&gt;7,Festività_for&lt;1,Festività_for1&lt;1),Escl_Festività&gt;=1,Escl_Festività_1&gt;=1),"")),IF($H23="","",$H23),""))</f>
        <v/>
      </c>
      <c r="AN23" s="131" t="str">
        <f t="shared" si="79"/>
        <v/>
      </c>
      <c r="AO23" s="132" t="str">
        <f t="shared" si="79"/>
        <v/>
      </c>
      <c r="AP23" s="133" t="str">
        <f t="shared" si="79"/>
        <v/>
      </c>
      <c r="AQ23" s="127" t="str">
        <f t="shared" si="79"/>
        <v/>
      </c>
      <c r="AR23" s="128" t="str">
        <f t="shared" si="79"/>
        <v/>
      </c>
      <c r="AS23" s="129" t="str">
        <f t="shared" si="79"/>
        <v/>
      </c>
      <c r="AT23" s="128" t="str">
        <f t="shared" si="79"/>
        <v/>
      </c>
      <c r="AU23" s="129" t="str">
        <f t="shared" si="79"/>
        <v/>
      </c>
      <c r="AV23" s="128" t="str">
        <f t="shared" si="79"/>
        <v/>
      </c>
      <c r="AW23" s="129" t="str">
        <f t="shared" si="79"/>
        <v/>
      </c>
      <c r="AX23" s="128" t="str">
        <f t="shared" si="79"/>
        <v/>
      </c>
      <c r="AY23" s="129" t="str">
        <f t="shared" si="79"/>
        <v/>
      </c>
      <c r="AZ23" s="128" t="str">
        <f t="shared" si="79"/>
        <v/>
      </c>
      <c r="BA23" s="130" t="str">
        <f t="shared" si="79"/>
        <v/>
      </c>
      <c r="BB23" s="131" t="str">
        <f t="shared" si="79"/>
        <v/>
      </c>
      <c r="BC23" s="132" t="str">
        <f t="shared" ref="BA23:BP38" si="80">IF(OR($G23="",$K23="",$K23=0),"",IF(AND(BC$5&gt;=$I23,BC$5&lt;=$J23,IF(Weekend="Yes",OR(AND(WEEKDAY(BC$5,1)&lt;&gt;1,WEEKDAY(BC$5,1)&lt;&gt;7,Festività_for&lt;1,Festività_for1&lt;1),Escl_Festività&gt;=1,Escl_Festività_1&gt;=1),"")),IF($H23="","",$H23),""))</f>
        <v/>
      </c>
      <c r="BD23" s="133" t="str">
        <f t="shared" si="80"/>
        <v/>
      </c>
      <c r="BE23" s="127" t="str">
        <f t="shared" si="80"/>
        <v/>
      </c>
      <c r="BF23" s="128" t="str">
        <f t="shared" si="80"/>
        <v/>
      </c>
      <c r="BG23" s="129" t="str">
        <f t="shared" si="80"/>
        <v/>
      </c>
      <c r="BH23" s="128" t="str">
        <f t="shared" si="80"/>
        <v/>
      </c>
      <c r="BI23" s="129" t="str">
        <f t="shared" si="80"/>
        <v/>
      </c>
      <c r="BJ23" s="128" t="str">
        <f t="shared" si="80"/>
        <v/>
      </c>
      <c r="BK23" s="129" t="str">
        <f t="shared" si="80"/>
        <v/>
      </c>
      <c r="BL23" s="128" t="str">
        <f t="shared" si="80"/>
        <v/>
      </c>
      <c r="BM23" s="129" t="str">
        <f t="shared" si="80"/>
        <v/>
      </c>
      <c r="BN23" s="128" t="str">
        <f t="shared" si="80"/>
        <v/>
      </c>
      <c r="BO23" s="130" t="str">
        <f t="shared" si="80"/>
        <v/>
      </c>
      <c r="BP23" s="131" t="str">
        <f t="shared" si="80"/>
        <v/>
      </c>
      <c r="BQ23" s="132" t="str">
        <f t="shared" ref="BO23:CG38" si="81">IF(OR($G23="",$K23="",$K23=0),"",IF(AND(BQ$5&gt;=$I23,BQ$5&lt;=$J23,IF(Weekend="Yes",OR(AND(WEEKDAY(BQ$5,1)&lt;&gt;1,WEEKDAY(BQ$5,1)&lt;&gt;7,Festività_for&lt;1,Festività_for1&lt;1),Escl_Festività&gt;=1,Escl_Festività_1&gt;=1),"")),IF($H23="","",$H23),""))</f>
        <v/>
      </c>
      <c r="BR23" s="133" t="str">
        <f t="shared" si="81"/>
        <v/>
      </c>
      <c r="BS23" s="127" t="str">
        <f t="shared" si="81"/>
        <v/>
      </c>
      <c r="BT23" s="128" t="str">
        <f t="shared" si="81"/>
        <v/>
      </c>
      <c r="BU23" s="129" t="str">
        <f t="shared" si="81"/>
        <v/>
      </c>
      <c r="BV23" s="128" t="str">
        <f t="shared" si="81"/>
        <v/>
      </c>
      <c r="BW23" s="129" t="str">
        <f t="shared" si="81"/>
        <v/>
      </c>
      <c r="BX23" s="128" t="str">
        <f t="shared" si="81"/>
        <v/>
      </c>
      <c r="BY23" s="129" t="str">
        <f t="shared" si="81"/>
        <v/>
      </c>
      <c r="BZ23" s="128" t="str">
        <f t="shared" si="81"/>
        <v/>
      </c>
      <c r="CA23" s="129" t="str">
        <f t="shared" si="81"/>
        <v/>
      </c>
      <c r="CB23" s="128" t="str">
        <f t="shared" si="81"/>
        <v/>
      </c>
      <c r="CC23" s="130" t="str">
        <f t="shared" si="81"/>
        <v/>
      </c>
      <c r="CD23" s="131" t="str">
        <f t="shared" si="81"/>
        <v/>
      </c>
      <c r="CE23" s="132" t="str">
        <f t="shared" si="81"/>
        <v/>
      </c>
      <c r="CF23" s="133" t="str">
        <f t="shared" ref="CC23:CF38" si="82">IF(OR($G23="",$K23="",$K23=0),"",IF(AND(CF$5&gt;=$I23,CF$5&lt;=$J23,IF(Weekend="Yes",OR(AND(WEEKDAY(CF$5,1)&lt;&gt;1,WEEKDAY(CF$5,1)&lt;&gt;7,Festività_for&lt;1,Festività_for1&lt;1),Escl_Festività&gt;=1,Escl_Festività_1&gt;=1),"")),IF($H23="","",$H23),""))</f>
        <v/>
      </c>
      <c r="CG23" s="127" t="str">
        <f t="shared" si="81"/>
        <v/>
      </c>
      <c r="CH23" s="128" t="str">
        <f t="shared" ref="CG23:CV38" si="83">IF(OR($G23="",$K23="",$K23=0),"",IF(AND(CH$5&gt;=$I23,CH$5&lt;=$J23,IF(Weekend="Yes",OR(AND(WEEKDAY(CH$5,1)&lt;&gt;1,WEEKDAY(CH$5,1)&lt;&gt;7,Festività_for&lt;1,Festività_for1&lt;1),Escl_Festività&gt;=1,Escl_Festività_1&gt;=1),"")),IF($H23="","",$H23),""))</f>
        <v/>
      </c>
      <c r="CI23" s="129" t="str">
        <f t="shared" si="83"/>
        <v/>
      </c>
      <c r="CJ23" s="128" t="str">
        <f t="shared" si="83"/>
        <v/>
      </c>
      <c r="CK23" s="129" t="str">
        <f t="shared" si="83"/>
        <v/>
      </c>
      <c r="CL23" s="128" t="str">
        <f t="shared" si="83"/>
        <v/>
      </c>
      <c r="CM23" s="129" t="str">
        <f t="shared" si="83"/>
        <v/>
      </c>
      <c r="CN23" s="128" t="str">
        <f t="shared" si="83"/>
        <v/>
      </c>
      <c r="CO23" s="129" t="str">
        <f t="shared" si="83"/>
        <v/>
      </c>
      <c r="CP23" s="128" t="str">
        <f t="shared" si="83"/>
        <v/>
      </c>
      <c r="CQ23" s="130" t="str">
        <f t="shared" si="83"/>
        <v/>
      </c>
      <c r="CR23" s="131" t="str">
        <f t="shared" si="83"/>
        <v/>
      </c>
      <c r="CS23" s="132" t="str">
        <f t="shared" si="83"/>
        <v/>
      </c>
      <c r="CT23" s="133" t="str">
        <f t="shared" si="83"/>
        <v/>
      </c>
      <c r="CU23" s="127" t="str">
        <f t="shared" si="78"/>
        <v/>
      </c>
      <c r="CV23" s="128" t="str">
        <f t="shared" si="83"/>
        <v/>
      </c>
      <c r="CW23" s="129" t="str">
        <f t="shared" si="78"/>
        <v/>
      </c>
      <c r="CX23" s="128" t="str">
        <f t="shared" si="78"/>
        <v/>
      </c>
      <c r="CY23" s="129" t="str">
        <f t="shared" si="78"/>
        <v/>
      </c>
      <c r="CZ23" s="128" t="str">
        <f t="shared" si="78"/>
        <v/>
      </c>
      <c r="DA23" s="129" t="str">
        <f t="shared" si="78"/>
        <v/>
      </c>
      <c r="DB23" s="128" t="str">
        <f t="shared" si="78"/>
        <v/>
      </c>
      <c r="DC23" s="129" t="str">
        <f t="shared" si="78"/>
        <v/>
      </c>
      <c r="DD23" s="128" t="str">
        <f t="shared" si="78"/>
        <v/>
      </c>
      <c r="DE23" s="130" t="str">
        <f t="shared" si="78"/>
        <v/>
      </c>
      <c r="DF23" s="131" t="str">
        <f t="shared" si="78"/>
        <v/>
      </c>
      <c r="DG23" s="132" t="str">
        <f t="shared" si="78"/>
        <v/>
      </c>
      <c r="DH23" s="133" t="str">
        <f t="shared" si="78"/>
        <v/>
      </c>
    </row>
    <row r="24" spans="1:112">
      <c r="A24" s="72"/>
      <c r="B24" s="62"/>
      <c r="C24" s="62"/>
      <c r="D24" s="62"/>
      <c r="E24" s="157"/>
      <c r="F24" s="158"/>
      <c r="G24" s="73"/>
      <c r="H24" s="73"/>
      <c r="I24" s="70"/>
      <c r="J24" s="65" t="s">
        <v>20</v>
      </c>
      <c r="K24" s="66"/>
      <c r="L24" s="70"/>
      <c r="M24" s="71"/>
      <c r="N24" s="74"/>
      <c r="O24" s="127" t="str">
        <f t="shared" si="76"/>
        <v/>
      </c>
      <c r="P24" s="128" t="str">
        <f t="shared" si="76"/>
        <v/>
      </c>
      <c r="Q24" s="129" t="str">
        <f t="shared" si="76"/>
        <v/>
      </c>
      <c r="R24" s="128" t="str">
        <f t="shared" si="76"/>
        <v/>
      </c>
      <c r="S24" s="129" t="str">
        <f t="shared" si="76"/>
        <v/>
      </c>
      <c r="T24" s="128" t="str">
        <f t="shared" si="76"/>
        <v/>
      </c>
      <c r="U24" s="129" t="str">
        <f t="shared" si="76"/>
        <v/>
      </c>
      <c r="V24" s="128" t="str">
        <f t="shared" si="76"/>
        <v/>
      </c>
      <c r="W24" s="129" t="str">
        <f t="shared" si="76"/>
        <v/>
      </c>
      <c r="X24" s="128" t="str">
        <f t="shared" si="76"/>
        <v/>
      </c>
      <c r="Y24" s="130" t="str">
        <f t="shared" si="77"/>
        <v/>
      </c>
      <c r="Z24" s="131" t="str">
        <f t="shared" si="77"/>
        <v/>
      </c>
      <c r="AA24" s="132" t="str">
        <f t="shared" si="77"/>
        <v/>
      </c>
      <c r="AB24" s="133" t="str">
        <f t="shared" si="77"/>
        <v/>
      </c>
      <c r="AC24" s="127" t="str">
        <f t="shared" si="77"/>
        <v/>
      </c>
      <c r="AD24" s="128" t="str">
        <f t="shared" si="77"/>
        <v/>
      </c>
      <c r="AE24" s="129" t="str">
        <f t="shared" si="77"/>
        <v/>
      </c>
      <c r="AF24" s="128" t="str">
        <f t="shared" si="77"/>
        <v/>
      </c>
      <c r="AG24" s="129" t="str">
        <f t="shared" si="77"/>
        <v/>
      </c>
      <c r="AH24" s="128" t="str">
        <f t="shared" si="77"/>
        <v/>
      </c>
      <c r="AI24" s="129" t="str">
        <f t="shared" si="77"/>
        <v/>
      </c>
      <c r="AJ24" s="128" t="str">
        <f t="shared" si="77"/>
        <v/>
      </c>
      <c r="AK24" s="129" t="str">
        <f t="shared" si="77"/>
        <v/>
      </c>
      <c r="AL24" s="128" t="str">
        <f t="shared" si="77"/>
        <v/>
      </c>
      <c r="AM24" s="130" t="str">
        <f t="shared" si="79"/>
        <v/>
      </c>
      <c r="AN24" s="131" t="str">
        <f t="shared" si="79"/>
        <v/>
      </c>
      <c r="AO24" s="132" t="str">
        <f t="shared" si="79"/>
        <v/>
      </c>
      <c r="AP24" s="133" t="str">
        <f t="shared" si="79"/>
        <v/>
      </c>
      <c r="AQ24" s="127" t="str">
        <f t="shared" si="79"/>
        <v/>
      </c>
      <c r="AR24" s="128" t="str">
        <f t="shared" si="79"/>
        <v/>
      </c>
      <c r="AS24" s="129" t="str">
        <f t="shared" si="79"/>
        <v/>
      </c>
      <c r="AT24" s="128" t="str">
        <f t="shared" si="79"/>
        <v/>
      </c>
      <c r="AU24" s="129" t="str">
        <f t="shared" si="79"/>
        <v/>
      </c>
      <c r="AV24" s="128" t="str">
        <f t="shared" si="79"/>
        <v/>
      </c>
      <c r="AW24" s="129" t="str">
        <f t="shared" si="79"/>
        <v/>
      </c>
      <c r="AX24" s="128" t="str">
        <f t="shared" si="79"/>
        <v/>
      </c>
      <c r="AY24" s="129" t="str">
        <f t="shared" si="79"/>
        <v/>
      </c>
      <c r="AZ24" s="128" t="str">
        <f t="shared" si="79"/>
        <v/>
      </c>
      <c r="BA24" s="130" t="str">
        <f t="shared" si="80"/>
        <v/>
      </c>
      <c r="BB24" s="131" t="str">
        <f t="shared" si="80"/>
        <v/>
      </c>
      <c r="BC24" s="132" t="str">
        <f t="shared" si="80"/>
        <v/>
      </c>
      <c r="BD24" s="133" t="str">
        <f t="shared" si="80"/>
        <v/>
      </c>
      <c r="BE24" s="127" t="str">
        <f t="shared" si="80"/>
        <v/>
      </c>
      <c r="BF24" s="128" t="str">
        <f t="shared" si="80"/>
        <v/>
      </c>
      <c r="BG24" s="129" t="str">
        <f t="shared" si="80"/>
        <v/>
      </c>
      <c r="BH24" s="128" t="str">
        <f t="shared" si="80"/>
        <v/>
      </c>
      <c r="BI24" s="129" t="str">
        <f t="shared" si="80"/>
        <v/>
      </c>
      <c r="BJ24" s="128" t="str">
        <f t="shared" si="80"/>
        <v/>
      </c>
      <c r="BK24" s="129" t="str">
        <f t="shared" si="80"/>
        <v/>
      </c>
      <c r="BL24" s="128" t="str">
        <f t="shared" si="80"/>
        <v/>
      </c>
      <c r="BM24" s="129" t="str">
        <f t="shared" si="80"/>
        <v/>
      </c>
      <c r="BN24" s="128" t="str">
        <f t="shared" si="80"/>
        <v/>
      </c>
      <c r="BO24" s="130" t="str">
        <f t="shared" si="81"/>
        <v/>
      </c>
      <c r="BP24" s="131" t="str">
        <f t="shared" si="81"/>
        <v/>
      </c>
      <c r="BQ24" s="132" t="str">
        <f t="shared" si="81"/>
        <v/>
      </c>
      <c r="BR24" s="133" t="str">
        <f t="shared" si="81"/>
        <v/>
      </c>
      <c r="BS24" s="127" t="str">
        <f t="shared" si="81"/>
        <v/>
      </c>
      <c r="BT24" s="128" t="str">
        <f t="shared" si="81"/>
        <v/>
      </c>
      <c r="BU24" s="129" t="str">
        <f t="shared" si="81"/>
        <v/>
      </c>
      <c r="BV24" s="128" t="str">
        <f t="shared" si="81"/>
        <v/>
      </c>
      <c r="BW24" s="129" t="str">
        <f t="shared" si="81"/>
        <v/>
      </c>
      <c r="BX24" s="128" t="str">
        <f t="shared" si="81"/>
        <v/>
      </c>
      <c r="BY24" s="129" t="str">
        <f t="shared" si="81"/>
        <v/>
      </c>
      <c r="BZ24" s="128" t="str">
        <f t="shared" si="81"/>
        <v/>
      </c>
      <c r="CA24" s="129" t="str">
        <f t="shared" si="81"/>
        <v/>
      </c>
      <c r="CB24" s="128" t="str">
        <f t="shared" si="81"/>
        <v/>
      </c>
      <c r="CC24" s="130" t="str">
        <f t="shared" si="82"/>
        <v/>
      </c>
      <c r="CD24" s="131" t="str">
        <f t="shared" si="82"/>
        <v/>
      </c>
      <c r="CE24" s="132" t="str">
        <f t="shared" si="82"/>
        <v/>
      </c>
      <c r="CF24" s="133" t="str">
        <f t="shared" si="82"/>
        <v/>
      </c>
      <c r="CG24" s="127" t="str">
        <f t="shared" si="83"/>
        <v/>
      </c>
      <c r="CH24" s="128" t="str">
        <f t="shared" si="83"/>
        <v/>
      </c>
      <c r="CI24" s="129" t="str">
        <f t="shared" si="83"/>
        <v/>
      </c>
      <c r="CJ24" s="128" t="str">
        <f t="shared" si="83"/>
        <v/>
      </c>
      <c r="CK24" s="129" t="str">
        <f t="shared" si="83"/>
        <v/>
      </c>
      <c r="CL24" s="128" t="str">
        <f t="shared" si="83"/>
        <v/>
      </c>
      <c r="CM24" s="129" t="str">
        <f t="shared" si="83"/>
        <v/>
      </c>
      <c r="CN24" s="128" t="str">
        <f t="shared" si="83"/>
        <v/>
      </c>
      <c r="CO24" s="129" t="str">
        <f t="shared" si="83"/>
        <v/>
      </c>
      <c r="CP24" s="128" t="str">
        <f t="shared" si="83"/>
        <v/>
      </c>
      <c r="CQ24" s="130" t="str">
        <f t="shared" si="83"/>
        <v/>
      </c>
      <c r="CR24" s="131" t="str">
        <f t="shared" si="83"/>
        <v/>
      </c>
      <c r="CS24" s="132" t="str">
        <f t="shared" si="83"/>
        <v/>
      </c>
      <c r="CT24" s="133" t="str">
        <f t="shared" si="83"/>
        <v/>
      </c>
      <c r="CU24" s="127" t="str">
        <f t="shared" ref="CU24:DH27" si="84">IF(OR($G24="",$K24="",$K24=0),"",IF(AND(CU$5&gt;=$I24,CU$5&lt;=$J24,IF(Weekend="Yes",OR(AND(WEEKDAY(CU$5,1)&lt;&gt;1,WEEKDAY(CU$5,1)&lt;&gt;7,Festività_for&lt;1,Festività_for1&lt;1),Escl_Festività&gt;=1,Escl_Festività_1&gt;=1),"")),IF($H24="","",$H24),""))</f>
        <v/>
      </c>
      <c r="CV24" s="128" t="str">
        <f t="shared" si="84"/>
        <v/>
      </c>
      <c r="CW24" s="129" t="str">
        <f t="shared" si="84"/>
        <v/>
      </c>
      <c r="CX24" s="128" t="str">
        <f t="shared" si="84"/>
        <v/>
      </c>
      <c r="CY24" s="129" t="str">
        <f t="shared" si="84"/>
        <v/>
      </c>
      <c r="CZ24" s="128" t="str">
        <f t="shared" si="84"/>
        <v/>
      </c>
      <c r="DA24" s="129" t="str">
        <f t="shared" si="84"/>
        <v/>
      </c>
      <c r="DB24" s="128" t="str">
        <f t="shared" si="84"/>
        <v/>
      </c>
      <c r="DC24" s="129" t="str">
        <f t="shared" si="84"/>
        <v/>
      </c>
      <c r="DD24" s="128" t="str">
        <f t="shared" si="84"/>
        <v/>
      </c>
      <c r="DE24" s="130" t="str">
        <f t="shared" si="84"/>
        <v/>
      </c>
      <c r="DF24" s="131" t="str">
        <f t="shared" si="84"/>
        <v/>
      </c>
      <c r="DG24" s="132" t="str">
        <f t="shared" si="84"/>
        <v/>
      </c>
      <c r="DH24" s="133" t="str">
        <f t="shared" si="84"/>
        <v/>
      </c>
    </row>
    <row r="25" spans="1:112">
      <c r="A25" s="72"/>
      <c r="B25" s="62"/>
      <c r="C25" s="62"/>
      <c r="D25" s="62"/>
      <c r="E25" s="157"/>
      <c r="F25" s="158"/>
      <c r="G25" s="73"/>
      <c r="H25" s="73"/>
      <c r="I25" s="70"/>
      <c r="J25" s="65" t="s">
        <v>20</v>
      </c>
      <c r="K25" s="66"/>
      <c r="L25" s="70"/>
      <c r="M25" s="71"/>
      <c r="N25" s="74"/>
      <c r="O25" s="127" t="str">
        <f t="shared" si="76"/>
        <v/>
      </c>
      <c r="P25" s="128" t="str">
        <f t="shared" si="76"/>
        <v/>
      </c>
      <c r="Q25" s="129" t="str">
        <f t="shared" si="76"/>
        <v/>
      </c>
      <c r="R25" s="128" t="str">
        <f t="shared" si="76"/>
        <v/>
      </c>
      <c r="S25" s="129" t="str">
        <f t="shared" si="76"/>
        <v/>
      </c>
      <c r="T25" s="128" t="str">
        <f t="shared" si="76"/>
        <v/>
      </c>
      <c r="U25" s="129" t="str">
        <f t="shared" si="76"/>
        <v/>
      </c>
      <c r="V25" s="128" t="str">
        <f t="shared" si="76"/>
        <v/>
      </c>
      <c r="W25" s="129" t="str">
        <f t="shared" si="76"/>
        <v/>
      </c>
      <c r="X25" s="128" t="str">
        <f t="shared" si="76"/>
        <v/>
      </c>
      <c r="Y25" s="130" t="str">
        <f t="shared" si="77"/>
        <v/>
      </c>
      <c r="Z25" s="131" t="str">
        <f t="shared" si="77"/>
        <v/>
      </c>
      <c r="AA25" s="132" t="str">
        <f t="shared" si="77"/>
        <v/>
      </c>
      <c r="AB25" s="133" t="str">
        <f t="shared" si="77"/>
        <v/>
      </c>
      <c r="AC25" s="127" t="str">
        <f t="shared" si="77"/>
        <v/>
      </c>
      <c r="AD25" s="128" t="str">
        <f t="shared" si="77"/>
        <v/>
      </c>
      <c r="AE25" s="129" t="str">
        <f t="shared" si="77"/>
        <v/>
      </c>
      <c r="AF25" s="128" t="str">
        <f t="shared" si="77"/>
        <v/>
      </c>
      <c r="AG25" s="129" t="str">
        <f t="shared" si="77"/>
        <v/>
      </c>
      <c r="AH25" s="128" t="str">
        <f t="shared" si="77"/>
        <v/>
      </c>
      <c r="AI25" s="129" t="str">
        <f t="shared" si="77"/>
        <v/>
      </c>
      <c r="AJ25" s="128" t="str">
        <f t="shared" si="77"/>
        <v/>
      </c>
      <c r="AK25" s="129" t="str">
        <f t="shared" si="77"/>
        <v/>
      </c>
      <c r="AL25" s="128" t="str">
        <f t="shared" si="77"/>
        <v/>
      </c>
      <c r="AM25" s="130" t="str">
        <f t="shared" si="79"/>
        <v/>
      </c>
      <c r="AN25" s="131" t="str">
        <f t="shared" si="79"/>
        <v/>
      </c>
      <c r="AO25" s="132" t="str">
        <f t="shared" si="79"/>
        <v/>
      </c>
      <c r="AP25" s="133" t="str">
        <f t="shared" si="79"/>
        <v/>
      </c>
      <c r="AQ25" s="127" t="str">
        <f t="shared" si="79"/>
        <v/>
      </c>
      <c r="AR25" s="128" t="str">
        <f t="shared" si="79"/>
        <v/>
      </c>
      <c r="AS25" s="129" t="str">
        <f t="shared" si="79"/>
        <v/>
      </c>
      <c r="AT25" s="128" t="str">
        <f t="shared" si="79"/>
        <v/>
      </c>
      <c r="AU25" s="129" t="str">
        <f t="shared" si="79"/>
        <v/>
      </c>
      <c r="AV25" s="128" t="str">
        <f t="shared" si="79"/>
        <v/>
      </c>
      <c r="AW25" s="129" t="str">
        <f t="shared" si="79"/>
        <v/>
      </c>
      <c r="AX25" s="128" t="str">
        <f t="shared" si="79"/>
        <v/>
      </c>
      <c r="AY25" s="129" t="str">
        <f t="shared" si="79"/>
        <v/>
      </c>
      <c r="AZ25" s="128" t="str">
        <f t="shared" si="79"/>
        <v/>
      </c>
      <c r="BA25" s="130" t="str">
        <f t="shared" si="80"/>
        <v/>
      </c>
      <c r="BB25" s="131" t="str">
        <f t="shared" si="80"/>
        <v/>
      </c>
      <c r="BC25" s="132" t="str">
        <f t="shared" si="80"/>
        <v/>
      </c>
      <c r="BD25" s="133" t="str">
        <f t="shared" si="80"/>
        <v/>
      </c>
      <c r="BE25" s="127" t="str">
        <f t="shared" si="80"/>
        <v/>
      </c>
      <c r="BF25" s="128" t="str">
        <f t="shared" si="80"/>
        <v/>
      </c>
      <c r="BG25" s="129" t="str">
        <f t="shared" si="80"/>
        <v/>
      </c>
      <c r="BH25" s="128" t="str">
        <f t="shared" si="80"/>
        <v/>
      </c>
      <c r="BI25" s="129" t="str">
        <f t="shared" si="80"/>
        <v/>
      </c>
      <c r="BJ25" s="128" t="str">
        <f t="shared" si="80"/>
        <v/>
      </c>
      <c r="BK25" s="129" t="str">
        <f t="shared" si="80"/>
        <v/>
      </c>
      <c r="BL25" s="128" t="str">
        <f t="shared" si="80"/>
        <v/>
      </c>
      <c r="BM25" s="129" t="str">
        <f t="shared" si="80"/>
        <v/>
      </c>
      <c r="BN25" s="128" t="str">
        <f t="shared" ref="BE25:BR40" si="85">IF(OR($G25="",$K25="",$K25=0),"",IF(AND(BN$5&gt;=$I25,BN$5&lt;=$J25,IF(Weekend="Yes",OR(AND(WEEKDAY(BN$5,1)&lt;&gt;1,WEEKDAY(BN$5,1)&lt;&gt;7,Festività_for&lt;1,Festività_for1&lt;1),Escl_Festività&gt;=1,Escl_Festività_1&gt;=1),"")),IF($H25="","",$H25),""))</f>
        <v/>
      </c>
      <c r="BO25" s="130" t="str">
        <f t="shared" si="81"/>
        <v/>
      </c>
      <c r="BP25" s="131" t="str">
        <f t="shared" si="81"/>
        <v/>
      </c>
      <c r="BQ25" s="132" t="str">
        <f t="shared" si="81"/>
        <v/>
      </c>
      <c r="BR25" s="133" t="str">
        <f t="shared" si="81"/>
        <v/>
      </c>
      <c r="BS25" s="127" t="str">
        <f t="shared" si="81"/>
        <v/>
      </c>
      <c r="BT25" s="128" t="str">
        <f t="shared" si="81"/>
        <v/>
      </c>
      <c r="BU25" s="129" t="str">
        <f t="shared" si="81"/>
        <v/>
      </c>
      <c r="BV25" s="128" t="str">
        <f t="shared" si="81"/>
        <v/>
      </c>
      <c r="BW25" s="129" t="str">
        <f t="shared" si="81"/>
        <v/>
      </c>
      <c r="BX25" s="128" t="str">
        <f t="shared" si="81"/>
        <v/>
      </c>
      <c r="BY25" s="129" t="str">
        <f t="shared" si="81"/>
        <v/>
      </c>
      <c r="BZ25" s="128" t="str">
        <f t="shared" si="81"/>
        <v/>
      </c>
      <c r="CA25" s="129" t="str">
        <f t="shared" si="81"/>
        <v/>
      </c>
      <c r="CB25" s="128" t="str">
        <f t="shared" si="81"/>
        <v/>
      </c>
      <c r="CC25" s="130" t="str">
        <f t="shared" si="82"/>
        <v/>
      </c>
      <c r="CD25" s="131" t="str">
        <f t="shared" si="82"/>
        <v/>
      </c>
      <c r="CE25" s="132" t="str">
        <f t="shared" si="82"/>
        <v/>
      </c>
      <c r="CF25" s="133" t="str">
        <f t="shared" si="82"/>
        <v/>
      </c>
      <c r="CG25" s="127" t="str">
        <f t="shared" si="83"/>
        <v/>
      </c>
      <c r="CH25" s="128" t="str">
        <f t="shared" si="83"/>
        <v/>
      </c>
      <c r="CI25" s="129" t="str">
        <f t="shared" si="83"/>
        <v/>
      </c>
      <c r="CJ25" s="128" t="str">
        <f t="shared" si="83"/>
        <v/>
      </c>
      <c r="CK25" s="129" t="str">
        <f t="shared" si="83"/>
        <v/>
      </c>
      <c r="CL25" s="128" t="str">
        <f t="shared" si="83"/>
        <v/>
      </c>
      <c r="CM25" s="129" t="str">
        <f t="shared" si="83"/>
        <v/>
      </c>
      <c r="CN25" s="128" t="str">
        <f t="shared" si="83"/>
        <v/>
      </c>
      <c r="CO25" s="129" t="str">
        <f t="shared" si="83"/>
        <v/>
      </c>
      <c r="CP25" s="128" t="str">
        <f t="shared" si="83"/>
        <v/>
      </c>
      <c r="CQ25" s="130" t="str">
        <f t="shared" si="83"/>
        <v/>
      </c>
      <c r="CR25" s="131" t="str">
        <f t="shared" si="83"/>
        <v/>
      </c>
      <c r="CS25" s="132" t="str">
        <f t="shared" si="83"/>
        <v/>
      </c>
      <c r="CT25" s="133" t="str">
        <f t="shared" si="83"/>
        <v/>
      </c>
      <c r="CU25" s="127" t="str">
        <f t="shared" si="84"/>
        <v/>
      </c>
      <c r="CV25" s="128" t="str">
        <f t="shared" si="84"/>
        <v/>
      </c>
      <c r="CW25" s="129" t="str">
        <f t="shared" si="84"/>
        <v/>
      </c>
      <c r="CX25" s="128" t="str">
        <f t="shared" si="84"/>
        <v/>
      </c>
      <c r="CY25" s="129" t="str">
        <f t="shared" si="84"/>
        <v/>
      </c>
      <c r="CZ25" s="128" t="str">
        <f t="shared" si="84"/>
        <v/>
      </c>
      <c r="DA25" s="129" t="str">
        <f t="shared" si="84"/>
        <v/>
      </c>
      <c r="DB25" s="128" t="str">
        <f t="shared" si="84"/>
        <v/>
      </c>
      <c r="DC25" s="129" t="str">
        <f t="shared" si="84"/>
        <v/>
      </c>
      <c r="DD25" s="128" t="str">
        <f t="shared" si="84"/>
        <v/>
      </c>
      <c r="DE25" s="130" t="str">
        <f t="shared" si="84"/>
        <v/>
      </c>
      <c r="DF25" s="131" t="str">
        <f t="shared" si="84"/>
        <v/>
      </c>
      <c r="DG25" s="132" t="str">
        <f t="shared" si="84"/>
        <v/>
      </c>
      <c r="DH25" s="133" t="str">
        <f t="shared" si="84"/>
        <v/>
      </c>
    </row>
    <row r="26" spans="1:112">
      <c r="A26" s="72"/>
      <c r="B26" s="62"/>
      <c r="C26" s="62"/>
      <c r="D26" s="62"/>
      <c r="E26" s="157"/>
      <c r="F26" s="158"/>
      <c r="G26" s="73"/>
      <c r="H26" s="73"/>
      <c r="I26" s="70"/>
      <c r="J26" s="65" t="s">
        <v>20</v>
      </c>
      <c r="K26" s="66"/>
      <c r="L26" s="70"/>
      <c r="M26" s="71"/>
      <c r="N26" s="74"/>
      <c r="O26" s="127" t="str">
        <f t="shared" si="76"/>
        <v/>
      </c>
      <c r="P26" s="128" t="str">
        <f t="shared" si="76"/>
        <v/>
      </c>
      <c r="Q26" s="129" t="str">
        <f t="shared" si="76"/>
        <v/>
      </c>
      <c r="R26" s="128" t="str">
        <f t="shared" si="76"/>
        <v/>
      </c>
      <c r="S26" s="129" t="str">
        <f t="shared" si="76"/>
        <v/>
      </c>
      <c r="T26" s="128" t="str">
        <f t="shared" si="76"/>
        <v/>
      </c>
      <c r="U26" s="129" t="str">
        <f t="shared" si="76"/>
        <v/>
      </c>
      <c r="V26" s="128" t="str">
        <f t="shared" si="76"/>
        <v/>
      </c>
      <c r="W26" s="129" t="str">
        <f t="shared" si="76"/>
        <v/>
      </c>
      <c r="X26" s="128" t="str">
        <f t="shared" si="76"/>
        <v/>
      </c>
      <c r="Y26" s="130" t="str">
        <f t="shared" si="77"/>
        <v/>
      </c>
      <c r="Z26" s="131" t="str">
        <f t="shared" si="77"/>
        <v/>
      </c>
      <c r="AA26" s="132" t="str">
        <f t="shared" si="77"/>
        <v/>
      </c>
      <c r="AB26" s="133" t="str">
        <f t="shared" si="77"/>
        <v/>
      </c>
      <c r="AC26" s="127" t="str">
        <f t="shared" si="77"/>
        <v/>
      </c>
      <c r="AD26" s="128" t="str">
        <f t="shared" si="77"/>
        <v/>
      </c>
      <c r="AE26" s="129" t="str">
        <f t="shared" si="77"/>
        <v/>
      </c>
      <c r="AF26" s="128" t="str">
        <f t="shared" si="77"/>
        <v/>
      </c>
      <c r="AG26" s="129" t="str">
        <f t="shared" si="77"/>
        <v/>
      </c>
      <c r="AH26" s="128" t="str">
        <f t="shared" si="77"/>
        <v/>
      </c>
      <c r="AI26" s="129" t="str">
        <f t="shared" si="77"/>
        <v/>
      </c>
      <c r="AJ26" s="128" t="str">
        <f t="shared" si="77"/>
        <v/>
      </c>
      <c r="AK26" s="129" t="str">
        <f t="shared" si="77"/>
        <v/>
      </c>
      <c r="AL26" s="128" t="str">
        <f t="shared" si="77"/>
        <v/>
      </c>
      <c r="AM26" s="130" t="str">
        <f t="shared" si="79"/>
        <v/>
      </c>
      <c r="AN26" s="131" t="str">
        <f t="shared" si="79"/>
        <v/>
      </c>
      <c r="AO26" s="132" t="str">
        <f t="shared" si="79"/>
        <v/>
      </c>
      <c r="AP26" s="133" t="str">
        <f t="shared" si="79"/>
        <v/>
      </c>
      <c r="AQ26" s="127" t="str">
        <f t="shared" si="79"/>
        <v/>
      </c>
      <c r="AR26" s="128" t="str">
        <f t="shared" si="79"/>
        <v/>
      </c>
      <c r="AS26" s="129" t="str">
        <f t="shared" si="79"/>
        <v/>
      </c>
      <c r="AT26" s="128" t="str">
        <f t="shared" si="79"/>
        <v/>
      </c>
      <c r="AU26" s="129" t="str">
        <f t="shared" si="79"/>
        <v/>
      </c>
      <c r="AV26" s="128" t="str">
        <f t="shared" si="79"/>
        <v/>
      </c>
      <c r="AW26" s="129" t="str">
        <f t="shared" si="79"/>
        <v/>
      </c>
      <c r="AX26" s="128" t="str">
        <f t="shared" si="79"/>
        <v/>
      </c>
      <c r="AY26" s="129" t="str">
        <f t="shared" si="79"/>
        <v/>
      </c>
      <c r="AZ26" s="128" t="str">
        <f t="shared" si="79"/>
        <v/>
      </c>
      <c r="BA26" s="130" t="str">
        <f t="shared" si="80"/>
        <v/>
      </c>
      <c r="BB26" s="131" t="str">
        <f t="shared" si="80"/>
        <v/>
      </c>
      <c r="BC26" s="132" t="str">
        <f t="shared" si="80"/>
        <v/>
      </c>
      <c r="BD26" s="133" t="str">
        <f t="shared" si="80"/>
        <v/>
      </c>
      <c r="BE26" s="127" t="str">
        <f t="shared" si="85"/>
        <v/>
      </c>
      <c r="BF26" s="128" t="str">
        <f t="shared" si="85"/>
        <v/>
      </c>
      <c r="BG26" s="129" t="str">
        <f t="shared" si="85"/>
        <v/>
      </c>
      <c r="BH26" s="128" t="str">
        <f t="shared" si="85"/>
        <v/>
      </c>
      <c r="BI26" s="129" t="str">
        <f t="shared" si="85"/>
        <v/>
      </c>
      <c r="BJ26" s="128" t="str">
        <f t="shared" si="85"/>
        <v/>
      </c>
      <c r="BK26" s="129" t="str">
        <f t="shared" si="85"/>
        <v/>
      </c>
      <c r="BL26" s="128" t="str">
        <f t="shared" si="85"/>
        <v/>
      </c>
      <c r="BM26" s="129" t="str">
        <f t="shared" si="85"/>
        <v/>
      </c>
      <c r="BN26" s="128" t="str">
        <f t="shared" si="85"/>
        <v/>
      </c>
      <c r="BO26" s="130" t="str">
        <f t="shared" si="81"/>
        <v/>
      </c>
      <c r="BP26" s="131" t="str">
        <f t="shared" si="81"/>
        <v/>
      </c>
      <c r="BQ26" s="132" t="str">
        <f t="shared" si="81"/>
        <v/>
      </c>
      <c r="BR26" s="133" t="str">
        <f t="shared" si="81"/>
        <v/>
      </c>
      <c r="BS26" s="127" t="str">
        <f t="shared" si="81"/>
        <v/>
      </c>
      <c r="BT26" s="128" t="str">
        <f t="shared" si="81"/>
        <v/>
      </c>
      <c r="BU26" s="129" t="str">
        <f t="shared" si="81"/>
        <v/>
      </c>
      <c r="BV26" s="128" t="str">
        <f t="shared" si="81"/>
        <v/>
      </c>
      <c r="BW26" s="129" t="str">
        <f t="shared" si="81"/>
        <v/>
      </c>
      <c r="BX26" s="128" t="str">
        <f t="shared" si="81"/>
        <v/>
      </c>
      <c r="BY26" s="129" t="str">
        <f t="shared" si="81"/>
        <v/>
      </c>
      <c r="BZ26" s="128" t="str">
        <f t="shared" si="81"/>
        <v/>
      </c>
      <c r="CA26" s="129" t="str">
        <f t="shared" si="81"/>
        <v/>
      </c>
      <c r="CB26" s="128" t="str">
        <f t="shared" si="81"/>
        <v/>
      </c>
      <c r="CC26" s="130" t="str">
        <f t="shared" si="82"/>
        <v/>
      </c>
      <c r="CD26" s="131" t="str">
        <f t="shared" si="82"/>
        <v/>
      </c>
      <c r="CE26" s="132" t="str">
        <f t="shared" si="82"/>
        <v/>
      </c>
      <c r="CF26" s="133" t="str">
        <f t="shared" si="82"/>
        <v/>
      </c>
      <c r="CG26" s="127" t="str">
        <f t="shared" si="83"/>
        <v/>
      </c>
      <c r="CH26" s="128" t="str">
        <f t="shared" si="83"/>
        <v/>
      </c>
      <c r="CI26" s="129" t="str">
        <f t="shared" si="83"/>
        <v/>
      </c>
      <c r="CJ26" s="128" t="str">
        <f t="shared" si="83"/>
        <v/>
      </c>
      <c r="CK26" s="129" t="str">
        <f t="shared" si="83"/>
        <v/>
      </c>
      <c r="CL26" s="128" t="str">
        <f t="shared" si="83"/>
        <v/>
      </c>
      <c r="CM26" s="129" t="str">
        <f t="shared" si="83"/>
        <v/>
      </c>
      <c r="CN26" s="128" t="str">
        <f t="shared" si="83"/>
        <v/>
      </c>
      <c r="CO26" s="129" t="str">
        <f t="shared" si="83"/>
        <v/>
      </c>
      <c r="CP26" s="128" t="str">
        <f t="shared" si="83"/>
        <v/>
      </c>
      <c r="CQ26" s="130" t="str">
        <f t="shared" si="83"/>
        <v/>
      </c>
      <c r="CR26" s="131" t="str">
        <f t="shared" si="83"/>
        <v/>
      </c>
      <c r="CS26" s="132" t="str">
        <f t="shared" si="83"/>
        <v/>
      </c>
      <c r="CT26" s="133" t="str">
        <f t="shared" si="83"/>
        <v/>
      </c>
      <c r="CU26" s="127" t="str">
        <f t="shared" si="84"/>
        <v/>
      </c>
      <c r="CV26" s="128" t="str">
        <f t="shared" si="84"/>
        <v/>
      </c>
      <c r="CW26" s="129" t="str">
        <f t="shared" si="84"/>
        <v/>
      </c>
      <c r="CX26" s="128" t="str">
        <f t="shared" si="84"/>
        <v/>
      </c>
      <c r="CY26" s="129" t="str">
        <f t="shared" si="84"/>
        <v/>
      </c>
      <c r="CZ26" s="128" t="str">
        <f t="shared" si="84"/>
        <v/>
      </c>
      <c r="DA26" s="129" t="str">
        <f t="shared" si="84"/>
        <v/>
      </c>
      <c r="DB26" s="128" t="str">
        <f t="shared" si="84"/>
        <v/>
      </c>
      <c r="DC26" s="129" t="str">
        <f t="shared" si="84"/>
        <v/>
      </c>
      <c r="DD26" s="128" t="str">
        <f t="shared" si="84"/>
        <v/>
      </c>
      <c r="DE26" s="130" t="str">
        <f t="shared" si="84"/>
        <v/>
      </c>
      <c r="DF26" s="131" t="str">
        <f t="shared" si="84"/>
        <v/>
      </c>
      <c r="DG26" s="132" t="str">
        <f t="shared" si="84"/>
        <v/>
      </c>
      <c r="DH26" s="133" t="str">
        <f t="shared" si="84"/>
        <v/>
      </c>
    </row>
    <row r="27" spans="1:112">
      <c r="A27" s="72"/>
      <c r="B27" s="62"/>
      <c r="C27" s="62"/>
      <c r="D27" s="62"/>
      <c r="E27" s="157"/>
      <c r="F27" s="158"/>
      <c r="G27" s="73"/>
      <c r="H27" s="73"/>
      <c r="I27" s="70"/>
      <c r="J27" s="65" t="s">
        <v>20</v>
      </c>
      <c r="K27" s="66"/>
      <c r="L27" s="70"/>
      <c r="M27" s="71"/>
      <c r="N27" s="74"/>
      <c r="O27" s="127" t="str">
        <f t="shared" ref="O27:X36" si="86">IF(OR($G27="",$K27="",$K27=0),"",IF(AND(O$5&gt;=$I27,O$5&lt;=$J27,IF(Weekend="Yes",OR(AND(WEEKDAY(O$5,1)&lt;&gt;1,WEEKDAY(O$5,1)&lt;&gt;7,Festività_for&lt;1,Festività_for1&lt;1),Escl_Festività&gt;=1,Escl_Festività_1&gt;=1),"")),IF($H27="","",$H27),""))</f>
        <v/>
      </c>
      <c r="P27" s="128" t="str">
        <f t="shared" si="86"/>
        <v/>
      </c>
      <c r="Q27" s="129" t="str">
        <f t="shared" si="86"/>
        <v/>
      </c>
      <c r="R27" s="128" t="str">
        <f t="shared" si="86"/>
        <v/>
      </c>
      <c r="S27" s="129" t="str">
        <f t="shared" si="86"/>
        <v/>
      </c>
      <c r="T27" s="128" t="str">
        <f t="shared" si="86"/>
        <v/>
      </c>
      <c r="U27" s="129" t="str">
        <f t="shared" si="86"/>
        <v/>
      </c>
      <c r="V27" s="128" t="str">
        <f t="shared" si="86"/>
        <v/>
      </c>
      <c r="W27" s="129" t="str">
        <f t="shared" si="86"/>
        <v/>
      </c>
      <c r="X27" s="128" t="str">
        <f t="shared" si="86"/>
        <v/>
      </c>
      <c r="Y27" s="130" t="str">
        <f t="shared" ref="Y27:AN42" si="87">IF(OR($G27="",$K27="",$K27=0),"",IF(AND(Y$5&gt;=$I27,Y$5&lt;=$J27,IF(Weekend="Yes",OR(AND(WEEKDAY(Y$5,1)&lt;&gt;1,WEEKDAY(Y$5,1)&lt;&gt;7,Festività_for&lt;1,Festività_for1&lt;1),Escl_Festività&gt;=1,Escl_Festività_1&gt;=1),"")),IF($H27="","",$H27),""))</f>
        <v/>
      </c>
      <c r="Z27" s="131" t="str">
        <f t="shared" si="87"/>
        <v/>
      </c>
      <c r="AA27" s="132" t="str">
        <f t="shared" si="87"/>
        <v/>
      </c>
      <c r="AB27" s="133" t="str">
        <f t="shared" si="87"/>
        <v/>
      </c>
      <c r="AC27" s="127" t="str">
        <f t="shared" si="77"/>
        <v/>
      </c>
      <c r="AD27" s="128" t="str">
        <f t="shared" si="77"/>
        <v/>
      </c>
      <c r="AE27" s="129" t="str">
        <f t="shared" si="77"/>
        <v/>
      </c>
      <c r="AF27" s="128" t="str">
        <f t="shared" si="77"/>
        <v/>
      </c>
      <c r="AG27" s="129" t="str">
        <f t="shared" si="77"/>
        <v/>
      </c>
      <c r="AH27" s="128" t="str">
        <f t="shared" si="77"/>
        <v/>
      </c>
      <c r="AI27" s="129" t="str">
        <f t="shared" si="77"/>
        <v/>
      </c>
      <c r="AJ27" s="128" t="str">
        <f t="shared" si="77"/>
        <v/>
      </c>
      <c r="AK27" s="129" t="str">
        <f t="shared" si="77"/>
        <v/>
      </c>
      <c r="AL27" s="128" t="str">
        <f t="shared" si="77"/>
        <v/>
      </c>
      <c r="AM27" s="130" t="str">
        <f t="shared" si="79"/>
        <v/>
      </c>
      <c r="AN27" s="131" t="str">
        <f t="shared" si="79"/>
        <v/>
      </c>
      <c r="AO27" s="132" t="str">
        <f t="shared" si="79"/>
        <v/>
      </c>
      <c r="AP27" s="133" t="str">
        <f t="shared" si="79"/>
        <v/>
      </c>
      <c r="AQ27" s="127" t="str">
        <f t="shared" si="79"/>
        <v/>
      </c>
      <c r="AR27" s="128" t="str">
        <f t="shared" si="79"/>
        <v/>
      </c>
      <c r="AS27" s="129" t="str">
        <f t="shared" si="79"/>
        <v/>
      </c>
      <c r="AT27" s="128" t="str">
        <f t="shared" si="79"/>
        <v/>
      </c>
      <c r="AU27" s="129" t="str">
        <f t="shared" si="79"/>
        <v/>
      </c>
      <c r="AV27" s="128" t="str">
        <f t="shared" si="79"/>
        <v/>
      </c>
      <c r="AW27" s="129" t="str">
        <f t="shared" si="79"/>
        <v/>
      </c>
      <c r="AX27" s="128" t="str">
        <f t="shared" si="79"/>
        <v/>
      </c>
      <c r="AY27" s="129" t="str">
        <f t="shared" si="79"/>
        <v/>
      </c>
      <c r="AZ27" s="128" t="str">
        <f t="shared" si="79"/>
        <v/>
      </c>
      <c r="BA27" s="130" t="str">
        <f t="shared" si="80"/>
        <v/>
      </c>
      <c r="BB27" s="131" t="str">
        <f t="shared" si="80"/>
        <v/>
      </c>
      <c r="BC27" s="132" t="str">
        <f t="shared" si="80"/>
        <v/>
      </c>
      <c r="BD27" s="133" t="str">
        <f t="shared" si="80"/>
        <v/>
      </c>
      <c r="BE27" s="127" t="str">
        <f t="shared" si="85"/>
        <v/>
      </c>
      <c r="BF27" s="128" t="str">
        <f t="shared" si="85"/>
        <v/>
      </c>
      <c r="BG27" s="129" t="str">
        <f t="shared" si="85"/>
        <v/>
      </c>
      <c r="BH27" s="128" t="str">
        <f t="shared" si="85"/>
        <v/>
      </c>
      <c r="BI27" s="129" t="str">
        <f t="shared" si="85"/>
        <v/>
      </c>
      <c r="BJ27" s="128" t="str">
        <f t="shared" si="85"/>
        <v/>
      </c>
      <c r="BK27" s="129" t="str">
        <f t="shared" si="85"/>
        <v/>
      </c>
      <c r="BL27" s="128" t="str">
        <f t="shared" si="85"/>
        <v/>
      </c>
      <c r="BM27" s="129" t="str">
        <f t="shared" si="85"/>
        <v/>
      </c>
      <c r="BN27" s="128" t="str">
        <f t="shared" si="85"/>
        <v/>
      </c>
      <c r="BO27" s="130" t="str">
        <f t="shared" si="81"/>
        <v/>
      </c>
      <c r="BP27" s="131" t="str">
        <f t="shared" si="81"/>
        <v/>
      </c>
      <c r="BQ27" s="132" t="str">
        <f t="shared" si="81"/>
        <v/>
      </c>
      <c r="BR27" s="133" t="str">
        <f t="shared" si="81"/>
        <v/>
      </c>
      <c r="BS27" s="127" t="str">
        <f t="shared" si="81"/>
        <v/>
      </c>
      <c r="BT27" s="128" t="str">
        <f t="shared" si="81"/>
        <v/>
      </c>
      <c r="BU27" s="129" t="str">
        <f t="shared" si="81"/>
        <v/>
      </c>
      <c r="BV27" s="128" t="str">
        <f t="shared" si="81"/>
        <v/>
      </c>
      <c r="BW27" s="129" t="str">
        <f t="shared" si="81"/>
        <v/>
      </c>
      <c r="BX27" s="128" t="str">
        <f t="shared" si="81"/>
        <v/>
      </c>
      <c r="BY27" s="129" t="str">
        <f t="shared" si="81"/>
        <v/>
      </c>
      <c r="BZ27" s="128" t="str">
        <f t="shared" si="81"/>
        <v/>
      </c>
      <c r="CA27" s="129" t="str">
        <f t="shared" si="81"/>
        <v/>
      </c>
      <c r="CB27" s="128" t="str">
        <f t="shared" si="81"/>
        <v/>
      </c>
      <c r="CC27" s="130" t="str">
        <f t="shared" si="82"/>
        <v/>
      </c>
      <c r="CD27" s="131" t="str">
        <f t="shared" si="82"/>
        <v/>
      </c>
      <c r="CE27" s="132" t="str">
        <f t="shared" si="82"/>
        <v/>
      </c>
      <c r="CF27" s="133" t="str">
        <f t="shared" si="82"/>
        <v/>
      </c>
      <c r="CG27" s="127" t="str">
        <f t="shared" si="83"/>
        <v/>
      </c>
      <c r="CH27" s="128" t="str">
        <f t="shared" si="83"/>
        <v/>
      </c>
      <c r="CI27" s="129" t="str">
        <f t="shared" si="83"/>
        <v/>
      </c>
      <c r="CJ27" s="128" t="str">
        <f t="shared" si="83"/>
        <v/>
      </c>
      <c r="CK27" s="129" t="str">
        <f t="shared" si="83"/>
        <v/>
      </c>
      <c r="CL27" s="128" t="str">
        <f t="shared" si="83"/>
        <v/>
      </c>
      <c r="CM27" s="129" t="str">
        <f t="shared" si="83"/>
        <v/>
      </c>
      <c r="CN27" s="128" t="str">
        <f t="shared" si="83"/>
        <v/>
      </c>
      <c r="CO27" s="129" t="str">
        <f t="shared" si="83"/>
        <v/>
      </c>
      <c r="CP27" s="128" t="str">
        <f t="shared" si="83"/>
        <v/>
      </c>
      <c r="CQ27" s="130" t="str">
        <f t="shared" si="83"/>
        <v/>
      </c>
      <c r="CR27" s="131" t="str">
        <f t="shared" si="83"/>
        <v/>
      </c>
      <c r="CS27" s="132" t="str">
        <f t="shared" si="83"/>
        <v/>
      </c>
      <c r="CT27" s="133" t="str">
        <f t="shared" si="83"/>
        <v/>
      </c>
      <c r="CU27" s="127" t="str">
        <f t="shared" si="84"/>
        <v/>
      </c>
      <c r="CV27" s="128" t="str">
        <f t="shared" si="84"/>
        <v/>
      </c>
      <c r="CW27" s="129" t="str">
        <f t="shared" si="84"/>
        <v/>
      </c>
      <c r="CX27" s="128" t="str">
        <f t="shared" si="84"/>
        <v/>
      </c>
      <c r="CY27" s="129" t="str">
        <f t="shared" si="84"/>
        <v/>
      </c>
      <c r="CZ27" s="128" t="str">
        <f t="shared" si="84"/>
        <v/>
      </c>
      <c r="DA27" s="129" t="str">
        <f t="shared" si="84"/>
        <v/>
      </c>
      <c r="DB27" s="128" t="str">
        <f t="shared" si="84"/>
        <v/>
      </c>
      <c r="DC27" s="129" t="str">
        <f t="shared" si="84"/>
        <v/>
      </c>
      <c r="DD27" s="128" t="str">
        <f t="shared" si="84"/>
        <v/>
      </c>
      <c r="DE27" s="130" t="str">
        <f t="shared" si="84"/>
        <v/>
      </c>
      <c r="DF27" s="131" t="str">
        <f t="shared" si="84"/>
        <v/>
      </c>
      <c r="DG27" s="132" t="str">
        <f t="shared" si="84"/>
        <v/>
      </c>
      <c r="DH27" s="133" t="str">
        <f t="shared" si="84"/>
        <v/>
      </c>
    </row>
    <row r="28" spans="1:112">
      <c r="A28" s="72"/>
      <c r="B28" s="62"/>
      <c r="C28" s="62"/>
      <c r="D28" s="62"/>
      <c r="E28" s="157"/>
      <c r="F28" s="158"/>
      <c r="G28" s="73"/>
      <c r="H28" s="73"/>
      <c r="I28" s="70"/>
      <c r="J28" s="65" t="s">
        <v>20</v>
      </c>
      <c r="K28" s="66"/>
      <c r="L28" s="70"/>
      <c r="M28" s="71"/>
      <c r="N28" s="74"/>
      <c r="O28" s="127" t="str">
        <f t="shared" si="86"/>
        <v/>
      </c>
      <c r="P28" s="128" t="str">
        <f t="shared" si="86"/>
        <v/>
      </c>
      <c r="Q28" s="129" t="str">
        <f t="shared" si="86"/>
        <v/>
      </c>
      <c r="R28" s="128" t="str">
        <f t="shared" si="86"/>
        <v/>
      </c>
      <c r="S28" s="129" t="str">
        <f t="shared" si="86"/>
        <v/>
      </c>
      <c r="T28" s="128" t="str">
        <f t="shared" si="86"/>
        <v/>
      </c>
      <c r="U28" s="129" t="str">
        <f t="shared" si="86"/>
        <v/>
      </c>
      <c r="V28" s="128" t="str">
        <f t="shared" si="86"/>
        <v/>
      </c>
      <c r="W28" s="129" t="str">
        <f t="shared" si="86"/>
        <v/>
      </c>
      <c r="X28" s="128" t="str">
        <f t="shared" si="86"/>
        <v/>
      </c>
      <c r="Y28" s="130" t="str">
        <f t="shared" si="87"/>
        <v/>
      </c>
      <c r="Z28" s="131" t="str">
        <f t="shared" si="87"/>
        <v/>
      </c>
      <c r="AA28" s="132" t="str">
        <f t="shared" si="87"/>
        <v/>
      </c>
      <c r="AB28" s="133" t="str">
        <f t="shared" si="87"/>
        <v/>
      </c>
      <c r="AC28" s="127" t="str">
        <f t="shared" si="77"/>
        <v/>
      </c>
      <c r="AD28" s="128" t="str">
        <f t="shared" si="77"/>
        <v/>
      </c>
      <c r="AE28" s="129" t="str">
        <f t="shared" si="77"/>
        <v/>
      </c>
      <c r="AF28" s="128" t="str">
        <f t="shared" si="77"/>
        <v/>
      </c>
      <c r="AG28" s="129" t="str">
        <f t="shared" si="77"/>
        <v/>
      </c>
      <c r="AH28" s="128" t="str">
        <f t="shared" si="77"/>
        <v/>
      </c>
      <c r="AI28" s="129" t="str">
        <f t="shared" si="77"/>
        <v/>
      </c>
      <c r="AJ28" s="128" t="str">
        <f t="shared" si="77"/>
        <v/>
      </c>
      <c r="AK28" s="129" t="str">
        <f t="shared" si="77"/>
        <v/>
      </c>
      <c r="AL28" s="128" t="str">
        <f t="shared" si="77"/>
        <v/>
      </c>
      <c r="AM28" s="130" t="str">
        <f t="shared" si="79"/>
        <v/>
      </c>
      <c r="AN28" s="131" t="str">
        <f t="shared" si="79"/>
        <v/>
      </c>
      <c r="AO28" s="132" t="str">
        <f t="shared" si="79"/>
        <v/>
      </c>
      <c r="AP28" s="133" t="str">
        <f t="shared" si="79"/>
        <v/>
      </c>
      <c r="AQ28" s="127" t="str">
        <f t="shared" si="79"/>
        <v/>
      </c>
      <c r="AR28" s="128" t="str">
        <f t="shared" si="79"/>
        <v/>
      </c>
      <c r="AS28" s="129" t="str">
        <f t="shared" si="79"/>
        <v/>
      </c>
      <c r="AT28" s="128" t="str">
        <f t="shared" si="79"/>
        <v/>
      </c>
      <c r="AU28" s="129" t="str">
        <f t="shared" si="79"/>
        <v/>
      </c>
      <c r="AV28" s="128" t="str">
        <f t="shared" si="79"/>
        <v/>
      </c>
      <c r="AW28" s="129" t="str">
        <f t="shared" si="79"/>
        <v/>
      </c>
      <c r="AX28" s="128" t="str">
        <f t="shared" si="79"/>
        <v/>
      </c>
      <c r="AY28" s="129" t="str">
        <f t="shared" si="79"/>
        <v/>
      </c>
      <c r="AZ28" s="128" t="str">
        <f t="shared" si="79"/>
        <v/>
      </c>
      <c r="BA28" s="130" t="str">
        <f t="shared" si="80"/>
        <v/>
      </c>
      <c r="BB28" s="131" t="str">
        <f t="shared" si="80"/>
        <v/>
      </c>
      <c r="BC28" s="132" t="str">
        <f t="shared" si="80"/>
        <v/>
      </c>
      <c r="BD28" s="133" t="str">
        <f t="shared" si="80"/>
        <v/>
      </c>
      <c r="BE28" s="127" t="str">
        <f t="shared" si="85"/>
        <v/>
      </c>
      <c r="BF28" s="128" t="str">
        <f t="shared" si="85"/>
        <v/>
      </c>
      <c r="BG28" s="129" t="str">
        <f t="shared" si="85"/>
        <v/>
      </c>
      <c r="BH28" s="128" t="str">
        <f t="shared" si="85"/>
        <v/>
      </c>
      <c r="BI28" s="129" t="str">
        <f t="shared" si="85"/>
        <v/>
      </c>
      <c r="BJ28" s="128" t="str">
        <f t="shared" si="85"/>
        <v/>
      </c>
      <c r="BK28" s="129" t="str">
        <f t="shared" si="85"/>
        <v/>
      </c>
      <c r="BL28" s="128" t="str">
        <f t="shared" si="85"/>
        <v/>
      </c>
      <c r="BM28" s="129" t="str">
        <f t="shared" si="85"/>
        <v/>
      </c>
      <c r="BN28" s="128" t="str">
        <f t="shared" si="85"/>
        <v/>
      </c>
      <c r="BO28" s="130" t="str">
        <f t="shared" si="81"/>
        <v/>
      </c>
      <c r="BP28" s="131" t="str">
        <f t="shared" si="81"/>
        <v/>
      </c>
      <c r="BQ28" s="132" t="str">
        <f t="shared" si="81"/>
        <v/>
      </c>
      <c r="BR28" s="133" t="str">
        <f t="shared" si="81"/>
        <v/>
      </c>
      <c r="BS28" s="127" t="str">
        <f t="shared" si="81"/>
        <v/>
      </c>
      <c r="BT28" s="128" t="str">
        <f t="shared" si="81"/>
        <v/>
      </c>
      <c r="BU28" s="129" t="str">
        <f t="shared" si="81"/>
        <v/>
      </c>
      <c r="BV28" s="128" t="str">
        <f t="shared" si="81"/>
        <v/>
      </c>
      <c r="BW28" s="129" t="str">
        <f t="shared" si="81"/>
        <v/>
      </c>
      <c r="BX28" s="128" t="str">
        <f t="shared" si="81"/>
        <v/>
      </c>
      <c r="BY28" s="129" t="str">
        <f t="shared" si="81"/>
        <v/>
      </c>
      <c r="BZ28" s="128" t="str">
        <f t="shared" si="81"/>
        <v/>
      </c>
      <c r="CA28" s="129" t="str">
        <f t="shared" si="81"/>
        <v/>
      </c>
      <c r="CB28" s="128" t="str">
        <f t="shared" si="81"/>
        <v/>
      </c>
      <c r="CC28" s="130" t="str">
        <f t="shared" si="82"/>
        <v/>
      </c>
      <c r="CD28" s="131" t="str">
        <f t="shared" si="82"/>
        <v/>
      </c>
      <c r="CE28" s="132" t="str">
        <f t="shared" si="82"/>
        <v/>
      </c>
      <c r="CF28" s="133" t="str">
        <f t="shared" si="82"/>
        <v/>
      </c>
      <c r="CG28" s="127" t="str">
        <f t="shared" si="83"/>
        <v/>
      </c>
      <c r="CH28" s="128" t="str">
        <f t="shared" si="83"/>
        <v/>
      </c>
      <c r="CI28" s="129" t="str">
        <f t="shared" si="83"/>
        <v/>
      </c>
      <c r="CJ28" s="128" t="str">
        <f t="shared" si="83"/>
        <v/>
      </c>
      <c r="CK28" s="129" t="str">
        <f t="shared" si="83"/>
        <v/>
      </c>
      <c r="CL28" s="128" t="str">
        <f t="shared" si="83"/>
        <v/>
      </c>
      <c r="CM28" s="129" t="str">
        <f t="shared" si="83"/>
        <v/>
      </c>
      <c r="CN28" s="128" t="str">
        <f t="shared" si="83"/>
        <v/>
      </c>
      <c r="CO28" s="129" t="str">
        <f t="shared" si="83"/>
        <v/>
      </c>
      <c r="CP28" s="128" t="str">
        <f t="shared" si="83"/>
        <v/>
      </c>
      <c r="CQ28" s="130" t="str">
        <f t="shared" si="83"/>
        <v/>
      </c>
      <c r="CR28" s="131" t="str">
        <f t="shared" si="83"/>
        <v/>
      </c>
      <c r="CS28" s="132" t="str">
        <f t="shared" si="83"/>
        <v/>
      </c>
      <c r="CT28" s="133" t="str">
        <f t="shared" si="83"/>
        <v/>
      </c>
      <c r="CU28" s="127" t="str">
        <f t="shared" ref="CU28:DH31" si="88">IF(OR($G28="",$K28="",$K28=0),"",IF(AND(CU$5&gt;=$I28,CU$5&lt;=$J28,IF(Weekend="Yes",OR(AND(WEEKDAY(CU$5,1)&lt;&gt;1,WEEKDAY(CU$5,1)&lt;&gt;7,Festività_for&lt;1,Festività_for1&lt;1),Escl_Festività&gt;=1,Escl_Festività_1&gt;=1),"")),IF($H28="","",$H28),""))</f>
        <v/>
      </c>
      <c r="CV28" s="128" t="str">
        <f t="shared" si="88"/>
        <v/>
      </c>
      <c r="CW28" s="129" t="str">
        <f t="shared" si="88"/>
        <v/>
      </c>
      <c r="CX28" s="128" t="str">
        <f t="shared" si="88"/>
        <v/>
      </c>
      <c r="CY28" s="129" t="str">
        <f t="shared" si="88"/>
        <v/>
      </c>
      <c r="CZ28" s="128" t="str">
        <f t="shared" si="88"/>
        <v/>
      </c>
      <c r="DA28" s="129" t="str">
        <f t="shared" si="88"/>
        <v/>
      </c>
      <c r="DB28" s="128" t="str">
        <f t="shared" si="88"/>
        <v/>
      </c>
      <c r="DC28" s="129" t="str">
        <f t="shared" si="88"/>
        <v/>
      </c>
      <c r="DD28" s="128" t="str">
        <f t="shared" si="88"/>
        <v/>
      </c>
      <c r="DE28" s="130" t="str">
        <f t="shared" si="88"/>
        <v/>
      </c>
      <c r="DF28" s="131" t="str">
        <f t="shared" si="88"/>
        <v/>
      </c>
      <c r="DG28" s="132" t="str">
        <f t="shared" si="88"/>
        <v/>
      </c>
      <c r="DH28" s="133" t="str">
        <f t="shared" si="88"/>
        <v/>
      </c>
    </row>
    <row r="29" spans="1:112">
      <c r="A29" s="72"/>
      <c r="B29" s="62"/>
      <c r="C29" s="62"/>
      <c r="D29" s="62"/>
      <c r="E29" s="157"/>
      <c r="F29" s="158"/>
      <c r="G29" s="73"/>
      <c r="H29" s="73"/>
      <c r="I29" s="70"/>
      <c r="J29" s="65" t="s">
        <v>20</v>
      </c>
      <c r="K29" s="66"/>
      <c r="L29" s="70"/>
      <c r="M29" s="71"/>
      <c r="N29" s="74"/>
      <c r="O29" s="127" t="str">
        <f t="shared" si="86"/>
        <v/>
      </c>
      <c r="P29" s="128" t="str">
        <f t="shared" si="86"/>
        <v/>
      </c>
      <c r="Q29" s="129" t="str">
        <f t="shared" si="86"/>
        <v/>
      </c>
      <c r="R29" s="128" t="str">
        <f t="shared" si="86"/>
        <v/>
      </c>
      <c r="S29" s="129" t="str">
        <f t="shared" si="86"/>
        <v/>
      </c>
      <c r="T29" s="128" t="str">
        <f t="shared" si="86"/>
        <v/>
      </c>
      <c r="U29" s="129" t="str">
        <f t="shared" si="86"/>
        <v/>
      </c>
      <c r="V29" s="128" t="str">
        <f t="shared" si="86"/>
        <v/>
      </c>
      <c r="W29" s="129" t="str">
        <f t="shared" si="86"/>
        <v/>
      </c>
      <c r="X29" s="128" t="str">
        <f t="shared" si="86"/>
        <v/>
      </c>
      <c r="Y29" s="130" t="str">
        <f t="shared" si="87"/>
        <v/>
      </c>
      <c r="Z29" s="131" t="str">
        <f t="shared" si="87"/>
        <v/>
      </c>
      <c r="AA29" s="132" t="str">
        <f t="shared" si="87"/>
        <v/>
      </c>
      <c r="AB29" s="133" t="str">
        <f t="shared" si="87"/>
        <v/>
      </c>
      <c r="AC29" s="127" t="str">
        <f t="shared" si="77"/>
        <v/>
      </c>
      <c r="AD29" s="128" t="str">
        <f t="shared" si="77"/>
        <v/>
      </c>
      <c r="AE29" s="129" t="str">
        <f t="shared" si="77"/>
        <v/>
      </c>
      <c r="AF29" s="128" t="str">
        <f t="shared" si="77"/>
        <v/>
      </c>
      <c r="AG29" s="129" t="str">
        <f t="shared" si="77"/>
        <v/>
      </c>
      <c r="AH29" s="128" t="str">
        <f t="shared" si="77"/>
        <v/>
      </c>
      <c r="AI29" s="129" t="str">
        <f t="shared" si="77"/>
        <v/>
      </c>
      <c r="AJ29" s="128" t="str">
        <f t="shared" si="77"/>
        <v/>
      </c>
      <c r="AK29" s="129" t="str">
        <f t="shared" si="77"/>
        <v/>
      </c>
      <c r="AL29" s="128" t="str">
        <f t="shared" si="77"/>
        <v/>
      </c>
      <c r="AM29" s="130" t="str">
        <f t="shared" si="79"/>
        <v/>
      </c>
      <c r="AN29" s="131" t="str">
        <f t="shared" si="79"/>
        <v/>
      </c>
      <c r="AO29" s="132" t="str">
        <f t="shared" si="79"/>
        <v/>
      </c>
      <c r="AP29" s="133" t="str">
        <f t="shared" si="79"/>
        <v/>
      </c>
      <c r="AQ29" s="127" t="str">
        <f t="shared" si="79"/>
        <v/>
      </c>
      <c r="AR29" s="128" t="str">
        <f t="shared" si="79"/>
        <v/>
      </c>
      <c r="AS29" s="129" t="str">
        <f t="shared" si="79"/>
        <v/>
      </c>
      <c r="AT29" s="128" t="str">
        <f t="shared" si="79"/>
        <v/>
      </c>
      <c r="AU29" s="129" t="str">
        <f t="shared" si="79"/>
        <v/>
      </c>
      <c r="AV29" s="128" t="str">
        <f t="shared" si="79"/>
        <v/>
      </c>
      <c r="AW29" s="129" t="str">
        <f t="shared" si="79"/>
        <v/>
      </c>
      <c r="AX29" s="128" t="str">
        <f t="shared" si="79"/>
        <v/>
      </c>
      <c r="AY29" s="129" t="str">
        <f t="shared" si="79"/>
        <v/>
      </c>
      <c r="AZ29" s="128" t="str">
        <f t="shared" si="79"/>
        <v/>
      </c>
      <c r="BA29" s="130" t="str">
        <f t="shared" si="80"/>
        <v/>
      </c>
      <c r="BB29" s="131" t="str">
        <f t="shared" si="80"/>
        <v/>
      </c>
      <c r="BC29" s="132" t="str">
        <f t="shared" si="80"/>
        <v/>
      </c>
      <c r="BD29" s="133" t="str">
        <f t="shared" si="80"/>
        <v/>
      </c>
      <c r="BE29" s="127" t="str">
        <f t="shared" si="85"/>
        <v/>
      </c>
      <c r="BF29" s="128" t="str">
        <f t="shared" si="85"/>
        <v/>
      </c>
      <c r="BG29" s="129" t="str">
        <f t="shared" si="85"/>
        <v/>
      </c>
      <c r="BH29" s="128" t="str">
        <f t="shared" si="85"/>
        <v/>
      </c>
      <c r="BI29" s="129" t="str">
        <f t="shared" si="85"/>
        <v/>
      </c>
      <c r="BJ29" s="128" t="str">
        <f t="shared" si="85"/>
        <v/>
      </c>
      <c r="BK29" s="129" t="str">
        <f t="shared" si="85"/>
        <v/>
      </c>
      <c r="BL29" s="128" t="str">
        <f t="shared" si="85"/>
        <v/>
      </c>
      <c r="BM29" s="129" t="str">
        <f t="shared" si="85"/>
        <v/>
      </c>
      <c r="BN29" s="128" t="str">
        <f t="shared" si="85"/>
        <v/>
      </c>
      <c r="BO29" s="130" t="str">
        <f t="shared" si="81"/>
        <v/>
      </c>
      <c r="BP29" s="131" t="str">
        <f t="shared" si="81"/>
        <v/>
      </c>
      <c r="BQ29" s="132" t="str">
        <f t="shared" si="81"/>
        <v/>
      </c>
      <c r="BR29" s="133" t="str">
        <f t="shared" si="81"/>
        <v/>
      </c>
      <c r="BS29" s="127" t="str">
        <f t="shared" si="81"/>
        <v/>
      </c>
      <c r="BT29" s="128" t="str">
        <f t="shared" si="81"/>
        <v/>
      </c>
      <c r="BU29" s="129" t="str">
        <f t="shared" si="81"/>
        <v/>
      </c>
      <c r="BV29" s="128" t="str">
        <f t="shared" si="81"/>
        <v/>
      </c>
      <c r="BW29" s="129" t="str">
        <f t="shared" si="81"/>
        <v/>
      </c>
      <c r="BX29" s="128" t="str">
        <f t="shared" si="81"/>
        <v/>
      </c>
      <c r="BY29" s="129" t="str">
        <f t="shared" si="81"/>
        <v/>
      </c>
      <c r="BZ29" s="128" t="str">
        <f t="shared" si="81"/>
        <v/>
      </c>
      <c r="CA29" s="129" t="str">
        <f t="shared" si="81"/>
        <v/>
      </c>
      <c r="CB29" s="128" t="str">
        <f t="shared" si="81"/>
        <v/>
      </c>
      <c r="CC29" s="130" t="str">
        <f t="shared" si="82"/>
        <v/>
      </c>
      <c r="CD29" s="131" t="str">
        <f t="shared" si="82"/>
        <v/>
      </c>
      <c r="CE29" s="132" t="str">
        <f t="shared" si="82"/>
        <v/>
      </c>
      <c r="CF29" s="133" t="str">
        <f t="shared" si="82"/>
        <v/>
      </c>
      <c r="CG29" s="127" t="str">
        <f t="shared" si="83"/>
        <v/>
      </c>
      <c r="CH29" s="128" t="str">
        <f t="shared" si="83"/>
        <v/>
      </c>
      <c r="CI29" s="129" t="str">
        <f t="shared" si="83"/>
        <v/>
      </c>
      <c r="CJ29" s="128" t="str">
        <f t="shared" si="83"/>
        <v/>
      </c>
      <c r="CK29" s="129" t="str">
        <f t="shared" si="83"/>
        <v/>
      </c>
      <c r="CL29" s="128" t="str">
        <f t="shared" si="83"/>
        <v/>
      </c>
      <c r="CM29" s="129" t="str">
        <f t="shared" si="83"/>
        <v/>
      </c>
      <c r="CN29" s="128" t="str">
        <f t="shared" si="83"/>
        <v/>
      </c>
      <c r="CO29" s="129" t="str">
        <f t="shared" si="83"/>
        <v/>
      </c>
      <c r="CP29" s="128" t="str">
        <f t="shared" si="83"/>
        <v/>
      </c>
      <c r="CQ29" s="130" t="str">
        <f t="shared" si="83"/>
        <v/>
      </c>
      <c r="CR29" s="131" t="str">
        <f t="shared" si="83"/>
        <v/>
      </c>
      <c r="CS29" s="132" t="str">
        <f t="shared" si="83"/>
        <v/>
      </c>
      <c r="CT29" s="133" t="str">
        <f t="shared" si="83"/>
        <v/>
      </c>
      <c r="CU29" s="127" t="str">
        <f t="shared" si="88"/>
        <v/>
      </c>
      <c r="CV29" s="128" t="str">
        <f t="shared" si="88"/>
        <v/>
      </c>
      <c r="CW29" s="129" t="str">
        <f t="shared" si="88"/>
        <v/>
      </c>
      <c r="CX29" s="128" t="str">
        <f t="shared" si="88"/>
        <v/>
      </c>
      <c r="CY29" s="129" t="str">
        <f t="shared" si="88"/>
        <v/>
      </c>
      <c r="CZ29" s="128" t="str">
        <f t="shared" si="88"/>
        <v/>
      </c>
      <c r="DA29" s="129" t="str">
        <f t="shared" si="88"/>
        <v/>
      </c>
      <c r="DB29" s="128" t="str">
        <f t="shared" si="88"/>
        <v/>
      </c>
      <c r="DC29" s="129" t="str">
        <f t="shared" si="88"/>
        <v/>
      </c>
      <c r="DD29" s="128" t="str">
        <f t="shared" si="88"/>
        <v/>
      </c>
      <c r="DE29" s="130" t="str">
        <f t="shared" si="88"/>
        <v/>
      </c>
      <c r="DF29" s="131" t="str">
        <f t="shared" si="88"/>
        <v/>
      </c>
      <c r="DG29" s="132" t="str">
        <f t="shared" si="88"/>
        <v/>
      </c>
      <c r="DH29" s="133" t="str">
        <f t="shared" si="88"/>
        <v/>
      </c>
    </row>
    <row r="30" spans="1:112">
      <c r="A30" s="72"/>
      <c r="B30" s="62"/>
      <c r="C30" s="62"/>
      <c r="D30" s="62"/>
      <c r="E30" s="157"/>
      <c r="F30" s="158"/>
      <c r="G30" s="73"/>
      <c r="H30" s="73"/>
      <c r="I30" s="70"/>
      <c r="J30" s="65" t="s">
        <v>20</v>
      </c>
      <c r="K30" s="66"/>
      <c r="L30" s="70"/>
      <c r="M30" s="71"/>
      <c r="N30" s="74"/>
      <c r="O30" s="127" t="str">
        <f t="shared" si="86"/>
        <v/>
      </c>
      <c r="P30" s="128" t="str">
        <f t="shared" si="86"/>
        <v/>
      </c>
      <c r="Q30" s="129" t="str">
        <f t="shared" si="86"/>
        <v/>
      </c>
      <c r="R30" s="128" t="str">
        <f t="shared" si="86"/>
        <v/>
      </c>
      <c r="S30" s="129" t="str">
        <f t="shared" si="86"/>
        <v/>
      </c>
      <c r="T30" s="128" t="str">
        <f t="shared" si="86"/>
        <v/>
      </c>
      <c r="U30" s="129" t="str">
        <f t="shared" si="86"/>
        <v/>
      </c>
      <c r="V30" s="128" t="str">
        <f t="shared" si="86"/>
        <v/>
      </c>
      <c r="W30" s="129" t="str">
        <f t="shared" si="86"/>
        <v/>
      </c>
      <c r="X30" s="128" t="str">
        <f t="shared" si="86"/>
        <v/>
      </c>
      <c r="Y30" s="130" t="str">
        <f t="shared" si="87"/>
        <v/>
      </c>
      <c r="Z30" s="131" t="str">
        <f t="shared" si="87"/>
        <v/>
      </c>
      <c r="AA30" s="132" t="str">
        <f t="shared" si="87"/>
        <v/>
      </c>
      <c r="AB30" s="133" t="str">
        <f t="shared" si="87"/>
        <v/>
      </c>
      <c r="AC30" s="127" t="str">
        <f t="shared" si="77"/>
        <v/>
      </c>
      <c r="AD30" s="128" t="str">
        <f t="shared" si="77"/>
        <v/>
      </c>
      <c r="AE30" s="129" t="str">
        <f t="shared" si="77"/>
        <v/>
      </c>
      <c r="AF30" s="128" t="str">
        <f t="shared" si="77"/>
        <v/>
      </c>
      <c r="AG30" s="129" t="str">
        <f t="shared" si="77"/>
        <v/>
      </c>
      <c r="AH30" s="128" t="str">
        <f t="shared" si="77"/>
        <v/>
      </c>
      <c r="AI30" s="129" t="str">
        <f t="shared" si="77"/>
        <v/>
      </c>
      <c r="AJ30" s="128" t="str">
        <f t="shared" si="77"/>
        <v/>
      </c>
      <c r="AK30" s="129" t="str">
        <f t="shared" si="77"/>
        <v/>
      </c>
      <c r="AL30" s="128" t="str">
        <f t="shared" si="77"/>
        <v/>
      </c>
      <c r="AM30" s="130" t="str">
        <f t="shared" si="79"/>
        <v/>
      </c>
      <c r="AN30" s="131" t="str">
        <f t="shared" si="79"/>
        <v/>
      </c>
      <c r="AO30" s="132" t="str">
        <f t="shared" si="79"/>
        <v/>
      </c>
      <c r="AP30" s="133" t="str">
        <f t="shared" si="79"/>
        <v/>
      </c>
      <c r="AQ30" s="127" t="str">
        <f t="shared" si="79"/>
        <v/>
      </c>
      <c r="AR30" s="128" t="str">
        <f t="shared" si="79"/>
        <v/>
      </c>
      <c r="AS30" s="129" t="str">
        <f t="shared" si="79"/>
        <v/>
      </c>
      <c r="AT30" s="128" t="str">
        <f t="shared" si="79"/>
        <v/>
      </c>
      <c r="AU30" s="129" t="str">
        <f t="shared" si="79"/>
        <v/>
      </c>
      <c r="AV30" s="128" t="str">
        <f t="shared" si="79"/>
        <v/>
      </c>
      <c r="AW30" s="129" t="str">
        <f t="shared" si="79"/>
        <v/>
      </c>
      <c r="AX30" s="128" t="str">
        <f t="shared" si="79"/>
        <v/>
      </c>
      <c r="AY30" s="129" t="str">
        <f t="shared" si="79"/>
        <v/>
      </c>
      <c r="AZ30" s="128" t="str">
        <f t="shared" si="79"/>
        <v/>
      </c>
      <c r="BA30" s="130" t="str">
        <f t="shared" si="80"/>
        <v/>
      </c>
      <c r="BB30" s="131" t="str">
        <f t="shared" si="80"/>
        <v/>
      </c>
      <c r="BC30" s="132" t="str">
        <f t="shared" si="80"/>
        <v/>
      </c>
      <c r="BD30" s="133" t="str">
        <f t="shared" si="80"/>
        <v/>
      </c>
      <c r="BE30" s="127" t="str">
        <f t="shared" si="85"/>
        <v/>
      </c>
      <c r="BF30" s="128" t="str">
        <f t="shared" si="85"/>
        <v/>
      </c>
      <c r="BG30" s="129" t="str">
        <f t="shared" si="85"/>
        <v/>
      </c>
      <c r="BH30" s="128" t="str">
        <f t="shared" si="85"/>
        <v/>
      </c>
      <c r="BI30" s="129" t="str">
        <f t="shared" si="85"/>
        <v/>
      </c>
      <c r="BJ30" s="128" t="str">
        <f t="shared" si="85"/>
        <v/>
      </c>
      <c r="BK30" s="129" t="str">
        <f t="shared" si="85"/>
        <v/>
      </c>
      <c r="BL30" s="128" t="str">
        <f t="shared" si="85"/>
        <v/>
      </c>
      <c r="BM30" s="129" t="str">
        <f t="shared" si="85"/>
        <v/>
      </c>
      <c r="BN30" s="128" t="str">
        <f t="shared" si="85"/>
        <v/>
      </c>
      <c r="BO30" s="130" t="str">
        <f t="shared" si="81"/>
        <v/>
      </c>
      <c r="BP30" s="131" t="str">
        <f t="shared" si="81"/>
        <v/>
      </c>
      <c r="BQ30" s="132" t="str">
        <f t="shared" si="81"/>
        <v/>
      </c>
      <c r="BR30" s="133" t="str">
        <f t="shared" si="81"/>
        <v/>
      </c>
      <c r="BS30" s="127" t="str">
        <f t="shared" si="81"/>
        <v/>
      </c>
      <c r="BT30" s="128" t="str">
        <f t="shared" si="81"/>
        <v/>
      </c>
      <c r="BU30" s="129" t="str">
        <f t="shared" si="81"/>
        <v/>
      </c>
      <c r="BV30" s="128" t="str">
        <f t="shared" si="81"/>
        <v/>
      </c>
      <c r="BW30" s="129" t="str">
        <f t="shared" si="81"/>
        <v/>
      </c>
      <c r="BX30" s="128" t="str">
        <f t="shared" si="81"/>
        <v/>
      </c>
      <c r="BY30" s="129" t="str">
        <f t="shared" si="81"/>
        <v/>
      </c>
      <c r="BZ30" s="128" t="str">
        <f t="shared" si="81"/>
        <v/>
      </c>
      <c r="CA30" s="129" t="str">
        <f t="shared" si="81"/>
        <v/>
      </c>
      <c r="CB30" s="128" t="str">
        <f t="shared" si="81"/>
        <v/>
      </c>
      <c r="CC30" s="130" t="str">
        <f t="shared" si="82"/>
        <v/>
      </c>
      <c r="CD30" s="131" t="str">
        <f t="shared" si="82"/>
        <v/>
      </c>
      <c r="CE30" s="132" t="str">
        <f t="shared" si="82"/>
        <v/>
      </c>
      <c r="CF30" s="133" t="str">
        <f t="shared" si="82"/>
        <v/>
      </c>
      <c r="CG30" s="127" t="str">
        <f t="shared" si="83"/>
        <v/>
      </c>
      <c r="CH30" s="128" t="str">
        <f t="shared" si="83"/>
        <v/>
      </c>
      <c r="CI30" s="129" t="str">
        <f t="shared" si="83"/>
        <v/>
      </c>
      <c r="CJ30" s="128" t="str">
        <f t="shared" si="83"/>
        <v/>
      </c>
      <c r="CK30" s="129" t="str">
        <f t="shared" si="83"/>
        <v/>
      </c>
      <c r="CL30" s="128" t="str">
        <f t="shared" si="83"/>
        <v/>
      </c>
      <c r="CM30" s="129" t="str">
        <f t="shared" si="83"/>
        <v/>
      </c>
      <c r="CN30" s="128" t="str">
        <f t="shared" si="83"/>
        <v/>
      </c>
      <c r="CO30" s="129" t="str">
        <f t="shared" si="83"/>
        <v/>
      </c>
      <c r="CP30" s="128" t="str">
        <f t="shared" si="83"/>
        <v/>
      </c>
      <c r="CQ30" s="130" t="str">
        <f t="shared" si="83"/>
        <v/>
      </c>
      <c r="CR30" s="131" t="str">
        <f t="shared" si="83"/>
        <v/>
      </c>
      <c r="CS30" s="132" t="str">
        <f t="shared" si="83"/>
        <v/>
      </c>
      <c r="CT30" s="133" t="str">
        <f t="shared" si="83"/>
        <v/>
      </c>
      <c r="CU30" s="127" t="str">
        <f t="shared" si="88"/>
        <v/>
      </c>
      <c r="CV30" s="128" t="str">
        <f t="shared" si="88"/>
        <v/>
      </c>
      <c r="CW30" s="129" t="str">
        <f t="shared" si="88"/>
        <v/>
      </c>
      <c r="CX30" s="128" t="str">
        <f t="shared" si="88"/>
        <v/>
      </c>
      <c r="CY30" s="129" t="str">
        <f t="shared" si="88"/>
        <v/>
      </c>
      <c r="CZ30" s="128" t="str">
        <f t="shared" si="88"/>
        <v/>
      </c>
      <c r="DA30" s="129" t="str">
        <f t="shared" si="88"/>
        <v/>
      </c>
      <c r="DB30" s="128" t="str">
        <f t="shared" si="88"/>
        <v/>
      </c>
      <c r="DC30" s="129" t="str">
        <f t="shared" si="88"/>
        <v/>
      </c>
      <c r="DD30" s="128" t="str">
        <f t="shared" si="88"/>
        <v/>
      </c>
      <c r="DE30" s="130" t="str">
        <f t="shared" si="88"/>
        <v/>
      </c>
      <c r="DF30" s="131" t="str">
        <f t="shared" si="88"/>
        <v/>
      </c>
      <c r="DG30" s="132" t="str">
        <f t="shared" si="88"/>
        <v/>
      </c>
      <c r="DH30" s="133" t="str">
        <f t="shared" si="88"/>
        <v/>
      </c>
    </row>
    <row r="31" spans="1:112">
      <c r="A31" s="72"/>
      <c r="B31" s="62"/>
      <c r="C31" s="62"/>
      <c r="D31" s="62"/>
      <c r="E31" s="157"/>
      <c r="F31" s="158"/>
      <c r="G31" s="73"/>
      <c r="H31" s="73"/>
      <c r="I31" s="70"/>
      <c r="J31" s="65" t="s">
        <v>20</v>
      </c>
      <c r="K31" s="66"/>
      <c r="L31" s="70"/>
      <c r="M31" s="71"/>
      <c r="N31" s="74"/>
      <c r="O31" s="127" t="str">
        <f t="shared" si="86"/>
        <v/>
      </c>
      <c r="P31" s="128" t="str">
        <f t="shared" si="86"/>
        <v/>
      </c>
      <c r="Q31" s="129" t="str">
        <f t="shared" si="86"/>
        <v/>
      </c>
      <c r="R31" s="128" t="str">
        <f t="shared" si="86"/>
        <v/>
      </c>
      <c r="S31" s="129" t="str">
        <f t="shared" si="86"/>
        <v/>
      </c>
      <c r="T31" s="128" t="str">
        <f t="shared" si="86"/>
        <v/>
      </c>
      <c r="U31" s="129" t="str">
        <f t="shared" si="86"/>
        <v/>
      </c>
      <c r="V31" s="128" t="str">
        <f t="shared" si="86"/>
        <v/>
      </c>
      <c r="W31" s="129" t="str">
        <f t="shared" si="86"/>
        <v/>
      </c>
      <c r="X31" s="128" t="str">
        <f t="shared" si="86"/>
        <v/>
      </c>
      <c r="Y31" s="130" t="str">
        <f t="shared" si="87"/>
        <v/>
      </c>
      <c r="Z31" s="131" t="str">
        <f t="shared" si="87"/>
        <v/>
      </c>
      <c r="AA31" s="132" t="str">
        <f t="shared" si="87"/>
        <v/>
      </c>
      <c r="AB31" s="133" t="str">
        <f t="shared" si="87"/>
        <v/>
      </c>
      <c r="AC31" s="127" t="str">
        <f t="shared" si="87"/>
        <v/>
      </c>
      <c r="AD31" s="128" t="str">
        <f t="shared" si="87"/>
        <v/>
      </c>
      <c r="AE31" s="129" t="str">
        <f t="shared" si="87"/>
        <v/>
      </c>
      <c r="AF31" s="128" t="str">
        <f t="shared" si="87"/>
        <v/>
      </c>
      <c r="AG31" s="129" t="str">
        <f t="shared" si="87"/>
        <v/>
      </c>
      <c r="AH31" s="128" t="str">
        <f t="shared" si="87"/>
        <v/>
      </c>
      <c r="AI31" s="129" t="str">
        <f t="shared" si="87"/>
        <v/>
      </c>
      <c r="AJ31" s="128" t="str">
        <f t="shared" si="87"/>
        <v/>
      </c>
      <c r="AK31" s="129" t="str">
        <f t="shared" si="87"/>
        <v/>
      </c>
      <c r="AL31" s="128" t="str">
        <f t="shared" si="87"/>
        <v/>
      </c>
      <c r="AM31" s="130" t="str">
        <f t="shared" si="79"/>
        <v/>
      </c>
      <c r="AN31" s="131" t="str">
        <f t="shared" si="79"/>
        <v/>
      </c>
      <c r="AO31" s="132" t="str">
        <f t="shared" si="79"/>
        <v/>
      </c>
      <c r="AP31" s="133" t="str">
        <f t="shared" si="79"/>
        <v/>
      </c>
      <c r="AQ31" s="127" t="str">
        <f t="shared" si="79"/>
        <v/>
      </c>
      <c r="AR31" s="128" t="str">
        <f t="shared" si="79"/>
        <v/>
      </c>
      <c r="AS31" s="129" t="str">
        <f t="shared" si="79"/>
        <v/>
      </c>
      <c r="AT31" s="128" t="str">
        <f t="shared" si="79"/>
        <v/>
      </c>
      <c r="AU31" s="129" t="str">
        <f t="shared" si="79"/>
        <v/>
      </c>
      <c r="AV31" s="128" t="str">
        <f t="shared" si="79"/>
        <v/>
      </c>
      <c r="AW31" s="129" t="str">
        <f t="shared" si="79"/>
        <v/>
      </c>
      <c r="AX31" s="128" t="str">
        <f t="shared" si="79"/>
        <v/>
      </c>
      <c r="AY31" s="129" t="str">
        <f t="shared" si="79"/>
        <v/>
      </c>
      <c r="AZ31" s="128" t="str">
        <f t="shared" si="79"/>
        <v/>
      </c>
      <c r="BA31" s="130" t="str">
        <f t="shared" si="80"/>
        <v/>
      </c>
      <c r="BB31" s="131" t="str">
        <f t="shared" si="80"/>
        <v/>
      </c>
      <c r="BC31" s="132" t="str">
        <f t="shared" si="80"/>
        <v/>
      </c>
      <c r="BD31" s="133" t="str">
        <f t="shared" si="80"/>
        <v/>
      </c>
      <c r="BE31" s="127" t="str">
        <f t="shared" si="85"/>
        <v/>
      </c>
      <c r="BF31" s="128" t="str">
        <f t="shared" si="85"/>
        <v/>
      </c>
      <c r="BG31" s="129" t="str">
        <f t="shared" si="85"/>
        <v/>
      </c>
      <c r="BH31" s="128" t="str">
        <f t="shared" si="85"/>
        <v/>
      </c>
      <c r="BI31" s="129" t="str">
        <f t="shared" si="85"/>
        <v/>
      </c>
      <c r="BJ31" s="128" t="str">
        <f t="shared" si="85"/>
        <v/>
      </c>
      <c r="BK31" s="129" t="str">
        <f t="shared" si="85"/>
        <v/>
      </c>
      <c r="BL31" s="128" t="str">
        <f t="shared" si="85"/>
        <v/>
      </c>
      <c r="BM31" s="129" t="str">
        <f t="shared" si="85"/>
        <v/>
      </c>
      <c r="BN31" s="128" t="str">
        <f t="shared" si="85"/>
        <v/>
      </c>
      <c r="BO31" s="130" t="str">
        <f t="shared" si="81"/>
        <v/>
      </c>
      <c r="BP31" s="131" t="str">
        <f t="shared" si="81"/>
        <v/>
      </c>
      <c r="BQ31" s="132" t="str">
        <f t="shared" si="81"/>
        <v/>
      </c>
      <c r="BR31" s="133" t="str">
        <f t="shared" si="81"/>
        <v/>
      </c>
      <c r="BS31" s="127" t="str">
        <f t="shared" si="81"/>
        <v/>
      </c>
      <c r="BT31" s="128" t="str">
        <f t="shared" si="81"/>
        <v/>
      </c>
      <c r="BU31" s="129" t="str">
        <f t="shared" si="81"/>
        <v/>
      </c>
      <c r="BV31" s="128" t="str">
        <f t="shared" si="81"/>
        <v/>
      </c>
      <c r="BW31" s="129" t="str">
        <f t="shared" si="81"/>
        <v/>
      </c>
      <c r="BX31" s="128" t="str">
        <f t="shared" si="81"/>
        <v/>
      </c>
      <c r="BY31" s="129" t="str">
        <f t="shared" si="81"/>
        <v/>
      </c>
      <c r="BZ31" s="128" t="str">
        <f t="shared" si="81"/>
        <v/>
      </c>
      <c r="CA31" s="129" t="str">
        <f t="shared" si="81"/>
        <v/>
      </c>
      <c r="CB31" s="128" t="str">
        <f t="shared" si="81"/>
        <v/>
      </c>
      <c r="CC31" s="130" t="str">
        <f t="shared" si="82"/>
        <v/>
      </c>
      <c r="CD31" s="131" t="str">
        <f t="shared" si="82"/>
        <v/>
      </c>
      <c r="CE31" s="132" t="str">
        <f t="shared" si="82"/>
        <v/>
      </c>
      <c r="CF31" s="133" t="str">
        <f t="shared" si="82"/>
        <v/>
      </c>
      <c r="CG31" s="127" t="str">
        <f t="shared" si="83"/>
        <v/>
      </c>
      <c r="CH31" s="128" t="str">
        <f t="shared" si="83"/>
        <v/>
      </c>
      <c r="CI31" s="129" t="str">
        <f t="shared" si="83"/>
        <v/>
      </c>
      <c r="CJ31" s="128" t="str">
        <f t="shared" si="83"/>
        <v/>
      </c>
      <c r="CK31" s="129" t="str">
        <f t="shared" si="83"/>
        <v/>
      </c>
      <c r="CL31" s="128" t="str">
        <f t="shared" si="83"/>
        <v/>
      </c>
      <c r="CM31" s="129" t="str">
        <f t="shared" si="83"/>
        <v/>
      </c>
      <c r="CN31" s="128" t="str">
        <f t="shared" si="83"/>
        <v/>
      </c>
      <c r="CO31" s="129" t="str">
        <f t="shared" si="83"/>
        <v/>
      </c>
      <c r="CP31" s="128" t="str">
        <f t="shared" si="83"/>
        <v/>
      </c>
      <c r="CQ31" s="130" t="str">
        <f t="shared" si="83"/>
        <v/>
      </c>
      <c r="CR31" s="131" t="str">
        <f t="shared" si="83"/>
        <v/>
      </c>
      <c r="CS31" s="132" t="str">
        <f t="shared" si="83"/>
        <v/>
      </c>
      <c r="CT31" s="133" t="str">
        <f t="shared" si="83"/>
        <v/>
      </c>
      <c r="CU31" s="127" t="str">
        <f t="shared" si="88"/>
        <v/>
      </c>
      <c r="CV31" s="128" t="str">
        <f t="shared" si="88"/>
        <v/>
      </c>
      <c r="CW31" s="129" t="str">
        <f t="shared" si="88"/>
        <v/>
      </c>
      <c r="CX31" s="128" t="str">
        <f t="shared" si="88"/>
        <v/>
      </c>
      <c r="CY31" s="129" t="str">
        <f t="shared" si="88"/>
        <v/>
      </c>
      <c r="CZ31" s="128" t="str">
        <f t="shared" si="88"/>
        <v/>
      </c>
      <c r="DA31" s="129" t="str">
        <f t="shared" si="88"/>
        <v/>
      </c>
      <c r="DB31" s="128" t="str">
        <f t="shared" si="88"/>
        <v/>
      </c>
      <c r="DC31" s="129" t="str">
        <f t="shared" si="88"/>
        <v/>
      </c>
      <c r="DD31" s="128" t="str">
        <f t="shared" si="88"/>
        <v/>
      </c>
      <c r="DE31" s="130" t="str">
        <f t="shared" si="88"/>
        <v/>
      </c>
      <c r="DF31" s="131" t="str">
        <f t="shared" si="88"/>
        <v/>
      </c>
      <c r="DG31" s="132" t="str">
        <f t="shared" si="88"/>
        <v/>
      </c>
      <c r="DH31" s="133" t="str">
        <f t="shared" si="88"/>
        <v/>
      </c>
    </row>
    <row r="32" spans="1:112">
      <c r="A32" s="72"/>
      <c r="B32" s="62"/>
      <c r="C32" s="62"/>
      <c r="D32" s="62"/>
      <c r="E32" s="157"/>
      <c r="F32" s="158"/>
      <c r="G32" s="73"/>
      <c r="H32" s="73"/>
      <c r="I32" s="70"/>
      <c r="J32" s="65" t="s">
        <v>20</v>
      </c>
      <c r="K32" s="66"/>
      <c r="L32" s="70"/>
      <c r="M32" s="71"/>
      <c r="N32" s="74"/>
      <c r="O32" s="127" t="str">
        <f t="shared" si="86"/>
        <v/>
      </c>
      <c r="P32" s="128" t="str">
        <f t="shared" si="86"/>
        <v/>
      </c>
      <c r="Q32" s="129" t="str">
        <f t="shared" si="86"/>
        <v/>
      </c>
      <c r="R32" s="128" t="str">
        <f t="shared" si="86"/>
        <v/>
      </c>
      <c r="S32" s="129" t="str">
        <f t="shared" si="86"/>
        <v/>
      </c>
      <c r="T32" s="128" t="str">
        <f t="shared" si="86"/>
        <v/>
      </c>
      <c r="U32" s="129" t="str">
        <f t="shared" si="86"/>
        <v/>
      </c>
      <c r="V32" s="128" t="str">
        <f t="shared" si="86"/>
        <v/>
      </c>
      <c r="W32" s="129" t="str">
        <f t="shared" si="86"/>
        <v/>
      </c>
      <c r="X32" s="128" t="str">
        <f t="shared" si="86"/>
        <v/>
      </c>
      <c r="Y32" s="130" t="str">
        <f t="shared" si="87"/>
        <v/>
      </c>
      <c r="Z32" s="131" t="str">
        <f t="shared" si="87"/>
        <v/>
      </c>
      <c r="AA32" s="132" t="str">
        <f t="shared" si="87"/>
        <v/>
      </c>
      <c r="AB32" s="133" t="str">
        <f t="shared" si="87"/>
        <v/>
      </c>
      <c r="AC32" s="127" t="str">
        <f t="shared" si="87"/>
        <v/>
      </c>
      <c r="AD32" s="128" t="str">
        <f t="shared" si="87"/>
        <v/>
      </c>
      <c r="AE32" s="129" t="str">
        <f t="shared" si="87"/>
        <v/>
      </c>
      <c r="AF32" s="128" t="str">
        <f t="shared" si="87"/>
        <v/>
      </c>
      <c r="AG32" s="129" t="str">
        <f t="shared" si="87"/>
        <v/>
      </c>
      <c r="AH32" s="128" t="str">
        <f t="shared" si="87"/>
        <v/>
      </c>
      <c r="AI32" s="129" t="str">
        <f t="shared" si="87"/>
        <v/>
      </c>
      <c r="AJ32" s="128" t="str">
        <f t="shared" si="87"/>
        <v/>
      </c>
      <c r="AK32" s="129" t="str">
        <f t="shared" si="87"/>
        <v/>
      </c>
      <c r="AL32" s="128" t="str">
        <f t="shared" si="87"/>
        <v/>
      </c>
      <c r="AM32" s="130" t="str">
        <f t="shared" si="79"/>
        <v/>
      </c>
      <c r="AN32" s="131" t="str">
        <f t="shared" si="79"/>
        <v/>
      </c>
      <c r="AO32" s="132" t="str">
        <f t="shared" si="79"/>
        <v/>
      </c>
      <c r="AP32" s="133" t="str">
        <f t="shared" si="79"/>
        <v/>
      </c>
      <c r="AQ32" s="127" t="str">
        <f t="shared" si="79"/>
        <v/>
      </c>
      <c r="AR32" s="128" t="str">
        <f t="shared" si="79"/>
        <v/>
      </c>
      <c r="AS32" s="129" t="str">
        <f t="shared" si="79"/>
        <v/>
      </c>
      <c r="AT32" s="128" t="str">
        <f t="shared" si="79"/>
        <v/>
      </c>
      <c r="AU32" s="129" t="str">
        <f t="shared" si="79"/>
        <v/>
      </c>
      <c r="AV32" s="128" t="str">
        <f t="shared" si="79"/>
        <v/>
      </c>
      <c r="AW32" s="129" t="str">
        <f t="shared" si="79"/>
        <v/>
      </c>
      <c r="AX32" s="128" t="str">
        <f t="shared" si="79"/>
        <v/>
      </c>
      <c r="AY32" s="129" t="str">
        <f t="shared" si="79"/>
        <v/>
      </c>
      <c r="AZ32" s="128" t="str">
        <f t="shared" si="79"/>
        <v/>
      </c>
      <c r="BA32" s="130" t="str">
        <f t="shared" si="80"/>
        <v/>
      </c>
      <c r="BB32" s="131" t="str">
        <f t="shared" si="80"/>
        <v/>
      </c>
      <c r="BC32" s="132" t="str">
        <f t="shared" si="80"/>
        <v/>
      </c>
      <c r="BD32" s="133" t="str">
        <f t="shared" si="80"/>
        <v/>
      </c>
      <c r="BE32" s="127" t="str">
        <f t="shared" si="85"/>
        <v/>
      </c>
      <c r="BF32" s="128" t="str">
        <f t="shared" si="85"/>
        <v/>
      </c>
      <c r="BG32" s="129" t="str">
        <f t="shared" si="85"/>
        <v/>
      </c>
      <c r="BH32" s="128" t="str">
        <f t="shared" si="85"/>
        <v/>
      </c>
      <c r="BI32" s="129" t="str">
        <f t="shared" si="85"/>
        <v/>
      </c>
      <c r="BJ32" s="128" t="str">
        <f t="shared" si="85"/>
        <v/>
      </c>
      <c r="BK32" s="129" t="str">
        <f t="shared" si="85"/>
        <v/>
      </c>
      <c r="BL32" s="128" t="str">
        <f t="shared" si="85"/>
        <v/>
      </c>
      <c r="BM32" s="129" t="str">
        <f t="shared" si="85"/>
        <v/>
      </c>
      <c r="BN32" s="128" t="str">
        <f t="shared" si="85"/>
        <v/>
      </c>
      <c r="BO32" s="130" t="str">
        <f t="shared" si="81"/>
        <v/>
      </c>
      <c r="BP32" s="131" t="str">
        <f t="shared" si="81"/>
        <v/>
      </c>
      <c r="BQ32" s="132" t="str">
        <f t="shared" si="81"/>
        <v/>
      </c>
      <c r="BR32" s="133" t="str">
        <f t="shared" si="81"/>
        <v/>
      </c>
      <c r="BS32" s="127" t="str">
        <f t="shared" si="81"/>
        <v/>
      </c>
      <c r="BT32" s="128" t="str">
        <f t="shared" si="81"/>
        <v/>
      </c>
      <c r="BU32" s="129" t="str">
        <f t="shared" si="81"/>
        <v/>
      </c>
      <c r="BV32" s="128" t="str">
        <f t="shared" si="81"/>
        <v/>
      </c>
      <c r="BW32" s="129" t="str">
        <f t="shared" si="81"/>
        <v/>
      </c>
      <c r="BX32" s="128" t="str">
        <f t="shared" si="81"/>
        <v/>
      </c>
      <c r="BY32" s="129" t="str">
        <f t="shared" si="81"/>
        <v/>
      </c>
      <c r="BZ32" s="128" t="str">
        <f t="shared" si="81"/>
        <v/>
      </c>
      <c r="CA32" s="129" t="str">
        <f t="shared" si="81"/>
        <v/>
      </c>
      <c r="CB32" s="128" t="str">
        <f t="shared" si="81"/>
        <v/>
      </c>
      <c r="CC32" s="130" t="str">
        <f t="shared" si="82"/>
        <v/>
      </c>
      <c r="CD32" s="131" t="str">
        <f t="shared" si="82"/>
        <v/>
      </c>
      <c r="CE32" s="132" t="str">
        <f t="shared" si="82"/>
        <v/>
      </c>
      <c r="CF32" s="133" t="str">
        <f t="shared" si="82"/>
        <v/>
      </c>
      <c r="CG32" s="127" t="str">
        <f t="shared" si="83"/>
        <v/>
      </c>
      <c r="CH32" s="128" t="str">
        <f t="shared" si="83"/>
        <v/>
      </c>
      <c r="CI32" s="129" t="str">
        <f t="shared" si="83"/>
        <v/>
      </c>
      <c r="CJ32" s="128" t="str">
        <f t="shared" si="83"/>
        <v/>
      </c>
      <c r="CK32" s="129" t="str">
        <f t="shared" si="83"/>
        <v/>
      </c>
      <c r="CL32" s="128" t="str">
        <f t="shared" si="83"/>
        <v/>
      </c>
      <c r="CM32" s="129" t="str">
        <f t="shared" si="83"/>
        <v/>
      </c>
      <c r="CN32" s="128" t="str">
        <f t="shared" si="83"/>
        <v/>
      </c>
      <c r="CO32" s="129" t="str">
        <f t="shared" si="83"/>
        <v/>
      </c>
      <c r="CP32" s="128" t="str">
        <f t="shared" si="83"/>
        <v/>
      </c>
      <c r="CQ32" s="130" t="str">
        <f t="shared" si="83"/>
        <v/>
      </c>
      <c r="CR32" s="131" t="str">
        <f t="shared" si="83"/>
        <v/>
      </c>
      <c r="CS32" s="132" t="str">
        <f t="shared" si="83"/>
        <v/>
      </c>
      <c r="CT32" s="133" t="str">
        <f t="shared" si="83"/>
        <v/>
      </c>
      <c r="CU32" s="127" t="str">
        <f t="shared" ref="CU32:DH35" si="89">IF(OR($G32="",$K32="",$K32=0),"",IF(AND(CU$5&gt;=$I32,CU$5&lt;=$J32,IF(Weekend="Yes",OR(AND(WEEKDAY(CU$5,1)&lt;&gt;1,WEEKDAY(CU$5,1)&lt;&gt;7,Festività_for&lt;1,Festività_for1&lt;1),Escl_Festività&gt;=1,Escl_Festività_1&gt;=1),"")),IF($H32="","",$H32),""))</f>
        <v/>
      </c>
      <c r="CV32" s="128" t="str">
        <f t="shared" si="89"/>
        <v/>
      </c>
      <c r="CW32" s="129" t="str">
        <f t="shared" si="89"/>
        <v/>
      </c>
      <c r="CX32" s="128" t="str">
        <f t="shared" si="89"/>
        <v/>
      </c>
      <c r="CY32" s="129" t="str">
        <f t="shared" si="89"/>
        <v/>
      </c>
      <c r="CZ32" s="128" t="str">
        <f t="shared" si="89"/>
        <v/>
      </c>
      <c r="DA32" s="129" t="str">
        <f t="shared" si="89"/>
        <v/>
      </c>
      <c r="DB32" s="128" t="str">
        <f t="shared" si="89"/>
        <v/>
      </c>
      <c r="DC32" s="129" t="str">
        <f t="shared" si="89"/>
        <v/>
      </c>
      <c r="DD32" s="128" t="str">
        <f t="shared" si="89"/>
        <v/>
      </c>
      <c r="DE32" s="130" t="str">
        <f t="shared" si="89"/>
        <v/>
      </c>
      <c r="DF32" s="131" t="str">
        <f t="shared" si="89"/>
        <v/>
      </c>
      <c r="DG32" s="132" t="str">
        <f t="shared" si="89"/>
        <v/>
      </c>
      <c r="DH32" s="133" t="str">
        <f t="shared" si="89"/>
        <v/>
      </c>
    </row>
    <row r="33" spans="1:112">
      <c r="A33" s="72"/>
      <c r="B33" s="62"/>
      <c r="C33" s="62"/>
      <c r="D33" s="62"/>
      <c r="E33" s="157"/>
      <c r="F33" s="158"/>
      <c r="G33" s="73"/>
      <c r="H33" s="73"/>
      <c r="I33" s="70"/>
      <c r="J33" s="65" t="s">
        <v>20</v>
      </c>
      <c r="K33" s="66"/>
      <c r="L33" s="70"/>
      <c r="M33" s="71"/>
      <c r="N33" s="74"/>
      <c r="O33" s="127" t="str">
        <f t="shared" si="86"/>
        <v/>
      </c>
      <c r="P33" s="128" t="str">
        <f t="shared" si="86"/>
        <v/>
      </c>
      <c r="Q33" s="129" t="str">
        <f t="shared" si="86"/>
        <v/>
      </c>
      <c r="R33" s="128" t="str">
        <f t="shared" si="86"/>
        <v/>
      </c>
      <c r="S33" s="129" t="str">
        <f t="shared" si="86"/>
        <v/>
      </c>
      <c r="T33" s="128" t="str">
        <f t="shared" si="86"/>
        <v/>
      </c>
      <c r="U33" s="129" t="str">
        <f t="shared" si="86"/>
        <v/>
      </c>
      <c r="V33" s="128" t="str">
        <f t="shared" si="86"/>
        <v/>
      </c>
      <c r="W33" s="129" t="str">
        <f t="shared" si="86"/>
        <v/>
      </c>
      <c r="X33" s="128" t="str">
        <f t="shared" si="86"/>
        <v/>
      </c>
      <c r="Y33" s="130" t="str">
        <f t="shared" si="87"/>
        <v/>
      </c>
      <c r="Z33" s="131" t="str">
        <f t="shared" si="87"/>
        <v/>
      </c>
      <c r="AA33" s="132" t="str">
        <f t="shared" si="87"/>
        <v/>
      </c>
      <c r="AB33" s="133" t="str">
        <f t="shared" si="87"/>
        <v/>
      </c>
      <c r="AC33" s="127" t="str">
        <f t="shared" si="87"/>
        <v/>
      </c>
      <c r="AD33" s="128" t="str">
        <f t="shared" si="87"/>
        <v/>
      </c>
      <c r="AE33" s="129" t="str">
        <f t="shared" si="87"/>
        <v/>
      </c>
      <c r="AF33" s="128" t="str">
        <f t="shared" si="87"/>
        <v/>
      </c>
      <c r="AG33" s="129" t="str">
        <f t="shared" si="87"/>
        <v/>
      </c>
      <c r="AH33" s="128" t="str">
        <f t="shared" si="87"/>
        <v/>
      </c>
      <c r="AI33" s="129" t="str">
        <f t="shared" si="87"/>
        <v/>
      </c>
      <c r="AJ33" s="128" t="str">
        <f t="shared" si="87"/>
        <v/>
      </c>
      <c r="AK33" s="129" t="str">
        <f t="shared" si="87"/>
        <v/>
      </c>
      <c r="AL33" s="128" t="str">
        <f t="shared" si="87"/>
        <v/>
      </c>
      <c r="AM33" s="130" t="str">
        <f t="shared" si="79"/>
        <v/>
      </c>
      <c r="AN33" s="131" t="str">
        <f t="shared" si="79"/>
        <v/>
      </c>
      <c r="AO33" s="132" t="str">
        <f t="shared" si="79"/>
        <v/>
      </c>
      <c r="AP33" s="133" t="str">
        <f t="shared" si="79"/>
        <v/>
      </c>
      <c r="AQ33" s="127" t="str">
        <f t="shared" si="79"/>
        <v/>
      </c>
      <c r="AR33" s="128" t="str">
        <f t="shared" si="79"/>
        <v/>
      </c>
      <c r="AS33" s="129" t="str">
        <f t="shared" si="79"/>
        <v/>
      </c>
      <c r="AT33" s="128" t="str">
        <f t="shared" si="79"/>
        <v/>
      </c>
      <c r="AU33" s="129" t="str">
        <f t="shared" si="79"/>
        <v/>
      </c>
      <c r="AV33" s="128" t="str">
        <f t="shared" si="79"/>
        <v/>
      </c>
      <c r="AW33" s="129" t="str">
        <f t="shared" si="79"/>
        <v/>
      </c>
      <c r="AX33" s="128" t="str">
        <f t="shared" si="79"/>
        <v/>
      </c>
      <c r="AY33" s="129" t="str">
        <f t="shared" si="79"/>
        <v/>
      </c>
      <c r="AZ33" s="128" t="str">
        <f t="shared" si="79"/>
        <v/>
      </c>
      <c r="BA33" s="130" t="str">
        <f t="shared" si="80"/>
        <v/>
      </c>
      <c r="BB33" s="131" t="str">
        <f t="shared" si="80"/>
        <v/>
      </c>
      <c r="BC33" s="132" t="str">
        <f t="shared" si="80"/>
        <v/>
      </c>
      <c r="BD33" s="133" t="str">
        <f t="shared" si="80"/>
        <v/>
      </c>
      <c r="BE33" s="127" t="str">
        <f t="shared" si="85"/>
        <v/>
      </c>
      <c r="BF33" s="128" t="str">
        <f t="shared" si="85"/>
        <v/>
      </c>
      <c r="BG33" s="129" t="str">
        <f t="shared" si="85"/>
        <v/>
      </c>
      <c r="BH33" s="128" t="str">
        <f t="shared" si="85"/>
        <v/>
      </c>
      <c r="BI33" s="129" t="str">
        <f t="shared" si="85"/>
        <v/>
      </c>
      <c r="BJ33" s="128" t="str">
        <f t="shared" si="85"/>
        <v/>
      </c>
      <c r="BK33" s="129" t="str">
        <f t="shared" si="85"/>
        <v/>
      </c>
      <c r="BL33" s="128" t="str">
        <f t="shared" si="85"/>
        <v/>
      </c>
      <c r="BM33" s="129" t="str">
        <f t="shared" si="85"/>
        <v/>
      </c>
      <c r="BN33" s="128" t="str">
        <f t="shared" si="85"/>
        <v/>
      </c>
      <c r="BO33" s="130" t="str">
        <f t="shared" si="81"/>
        <v/>
      </c>
      <c r="BP33" s="131" t="str">
        <f t="shared" si="81"/>
        <v/>
      </c>
      <c r="BQ33" s="132" t="str">
        <f t="shared" si="81"/>
        <v/>
      </c>
      <c r="BR33" s="133" t="str">
        <f t="shared" si="81"/>
        <v/>
      </c>
      <c r="BS33" s="127" t="str">
        <f t="shared" si="81"/>
        <v/>
      </c>
      <c r="BT33" s="128" t="str">
        <f t="shared" si="81"/>
        <v/>
      </c>
      <c r="BU33" s="129" t="str">
        <f t="shared" si="81"/>
        <v/>
      </c>
      <c r="BV33" s="128" t="str">
        <f t="shared" si="81"/>
        <v/>
      </c>
      <c r="BW33" s="129" t="str">
        <f t="shared" si="81"/>
        <v/>
      </c>
      <c r="BX33" s="128" t="str">
        <f t="shared" si="81"/>
        <v/>
      </c>
      <c r="BY33" s="129" t="str">
        <f t="shared" si="81"/>
        <v/>
      </c>
      <c r="BZ33" s="128" t="str">
        <f t="shared" si="81"/>
        <v/>
      </c>
      <c r="CA33" s="129" t="str">
        <f t="shared" si="81"/>
        <v/>
      </c>
      <c r="CB33" s="128" t="str">
        <f t="shared" si="81"/>
        <v/>
      </c>
      <c r="CC33" s="130" t="str">
        <f t="shared" si="82"/>
        <v/>
      </c>
      <c r="CD33" s="131" t="str">
        <f t="shared" si="82"/>
        <v/>
      </c>
      <c r="CE33" s="132" t="str">
        <f t="shared" si="82"/>
        <v/>
      </c>
      <c r="CF33" s="133" t="str">
        <f t="shared" si="82"/>
        <v/>
      </c>
      <c r="CG33" s="127" t="str">
        <f t="shared" si="83"/>
        <v/>
      </c>
      <c r="CH33" s="128" t="str">
        <f t="shared" si="83"/>
        <v/>
      </c>
      <c r="CI33" s="129" t="str">
        <f t="shared" si="83"/>
        <v/>
      </c>
      <c r="CJ33" s="128" t="str">
        <f t="shared" si="83"/>
        <v/>
      </c>
      <c r="CK33" s="129" t="str">
        <f t="shared" si="83"/>
        <v/>
      </c>
      <c r="CL33" s="128" t="str">
        <f t="shared" si="83"/>
        <v/>
      </c>
      <c r="CM33" s="129" t="str">
        <f t="shared" si="83"/>
        <v/>
      </c>
      <c r="CN33" s="128" t="str">
        <f t="shared" si="83"/>
        <v/>
      </c>
      <c r="CO33" s="129" t="str">
        <f t="shared" si="83"/>
        <v/>
      </c>
      <c r="CP33" s="128" t="str">
        <f t="shared" si="83"/>
        <v/>
      </c>
      <c r="CQ33" s="130" t="str">
        <f t="shared" si="83"/>
        <v/>
      </c>
      <c r="CR33" s="131" t="str">
        <f t="shared" si="83"/>
        <v/>
      </c>
      <c r="CS33" s="132" t="str">
        <f t="shared" si="83"/>
        <v/>
      </c>
      <c r="CT33" s="133" t="str">
        <f t="shared" si="83"/>
        <v/>
      </c>
      <c r="CU33" s="127" t="str">
        <f t="shared" si="89"/>
        <v/>
      </c>
      <c r="CV33" s="128" t="str">
        <f t="shared" si="89"/>
        <v/>
      </c>
      <c r="CW33" s="129" t="str">
        <f t="shared" si="89"/>
        <v/>
      </c>
      <c r="CX33" s="128" t="str">
        <f t="shared" si="89"/>
        <v/>
      </c>
      <c r="CY33" s="129" t="str">
        <f t="shared" si="89"/>
        <v/>
      </c>
      <c r="CZ33" s="128" t="str">
        <f t="shared" si="89"/>
        <v/>
      </c>
      <c r="DA33" s="129" t="str">
        <f t="shared" si="89"/>
        <v/>
      </c>
      <c r="DB33" s="128" t="str">
        <f t="shared" si="89"/>
        <v/>
      </c>
      <c r="DC33" s="129" t="str">
        <f t="shared" si="89"/>
        <v/>
      </c>
      <c r="DD33" s="128" t="str">
        <f t="shared" si="89"/>
        <v/>
      </c>
      <c r="DE33" s="130" t="str">
        <f t="shared" si="89"/>
        <v/>
      </c>
      <c r="DF33" s="131" t="str">
        <f t="shared" si="89"/>
        <v/>
      </c>
      <c r="DG33" s="132" t="str">
        <f t="shared" si="89"/>
        <v/>
      </c>
      <c r="DH33" s="133" t="str">
        <f t="shared" si="89"/>
        <v/>
      </c>
    </row>
    <row r="34" spans="1:112">
      <c r="A34" s="72"/>
      <c r="B34" s="62"/>
      <c r="C34" s="62"/>
      <c r="D34" s="62"/>
      <c r="E34" s="157"/>
      <c r="F34" s="158"/>
      <c r="G34" s="73"/>
      <c r="H34" s="73"/>
      <c r="I34" s="70"/>
      <c r="J34" s="65" t="s">
        <v>20</v>
      </c>
      <c r="K34" s="66"/>
      <c r="L34" s="70"/>
      <c r="M34" s="71"/>
      <c r="N34" s="74"/>
      <c r="O34" s="127" t="str">
        <f t="shared" si="86"/>
        <v/>
      </c>
      <c r="P34" s="128" t="str">
        <f t="shared" si="86"/>
        <v/>
      </c>
      <c r="Q34" s="129" t="str">
        <f t="shared" si="86"/>
        <v/>
      </c>
      <c r="R34" s="128" t="str">
        <f t="shared" si="86"/>
        <v/>
      </c>
      <c r="S34" s="129" t="str">
        <f t="shared" si="86"/>
        <v/>
      </c>
      <c r="T34" s="128" t="str">
        <f t="shared" si="86"/>
        <v/>
      </c>
      <c r="U34" s="129" t="str">
        <f t="shared" si="86"/>
        <v/>
      </c>
      <c r="V34" s="128" t="str">
        <f t="shared" si="86"/>
        <v/>
      </c>
      <c r="W34" s="129" t="str">
        <f t="shared" si="86"/>
        <v/>
      </c>
      <c r="X34" s="128" t="str">
        <f t="shared" si="86"/>
        <v/>
      </c>
      <c r="Y34" s="130" t="str">
        <f t="shared" si="87"/>
        <v/>
      </c>
      <c r="Z34" s="131" t="str">
        <f t="shared" si="87"/>
        <v/>
      </c>
      <c r="AA34" s="132" t="str">
        <f t="shared" si="87"/>
        <v/>
      </c>
      <c r="AB34" s="133" t="str">
        <f t="shared" si="87"/>
        <v/>
      </c>
      <c r="AC34" s="127" t="str">
        <f t="shared" si="87"/>
        <v/>
      </c>
      <c r="AD34" s="128" t="str">
        <f t="shared" si="87"/>
        <v/>
      </c>
      <c r="AE34" s="129" t="str">
        <f t="shared" si="87"/>
        <v/>
      </c>
      <c r="AF34" s="128" t="str">
        <f t="shared" si="87"/>
        <v/>
      </c>
      <c r="AG34" s="129" t="str">
        <f t="shared" si="87"/>
        <v/>
      </c>
      <c r="AH34" s="128" t="str">
        <f t="shared" si="87"/>
        <v/>
      </c>
      <c r="AI34" s="129" t="str">
        <f t="shared" si="87"/>
        <v/>
      </c>
      <c r="AJ34" s="128" t="str">
        <f t="shared" si="87"/>
        <v/>
      </c>
      <c r="AK34" s="129" t="str">
        <f t="shared" si="87"/>
        <v/>
      </c>
      <c r="AL34" s="128" t="str">
        <f t="shared" si="87"/>
        <v/>
      </c>
      <c r="AM34" s="130" t="str">
        <f t="shared" si="79"/>
        <v/>
      </c>
      <c r="AN34" s="131" t="str">
        <f t="shared" si="79"/>
        <v/>
      </c>
      <c r="AO34" s="132" t="str">
        <f t="shared" si="79"/>
        <v/>
      </c>
      <c r="AP34" s="133" t="str">
        <f t="shared" si="79"/>
        <v/>
      </c>
      <c r="AQ34" s="127" t="str">
        <f t="shared" si="79"/>
        <v/>
      </c>
      <c r="AR34" s="128" t="str">
        <f t="shared" si="79"/>
        <v/>
      </c>
      <c r="AS34" s="129" t="str">
        <f t="shared" si="79"/>
        <v/>
      </c>
      <c r="AT34" s="128" t="str">
        <f t="shared" si="79"/>
        <v/>
      </c>
      <c r="AU34" s="129" t="str">
        <f t="shared" si="79"/>
        <v/>
      </c>
      <c r="AV34" s="128" t="str">
        <f t="shared" si="79"/>
        <v/>
      </c>
      <c r="AW34" s="129" t="str">
        <f t="shared" si="79"/>
        <v/>
      </c>
      <c r="AX34" s="128" t="str">
        <f t="shared" si="79"/>
        <v/>
      </c>
      <c r="AY34" s="129" t="str">
        <f t="shared" si="79"/>
        <v/>
      </c>
      <c r="AZ34" s="128" t="str">
        <f t="shared" si="79"/>
        <v/>
      </c>
      <c r="BA34" s="130" t="str">
        <f t="shared" si="80"/>
        <v/>
      </c>
      <c r="BB34" s="131" t="str">
        <f t="shared" si="80"/>
        <v/>
      </c>
      <c r="BC34" s="132" t="str">
        <f t="shared" si="80"/>
        <v/>
      </c>
      <c r="BD34" s="133" t="str">
        <f t="shared" si="80"/>
        <v/>
      </c>
      <c r="BE34" s="127" t="str">
        <f t="shared" si="85"/>
        <v/>
      </c>
      <c r="BF34" s="128" t="str">
        <f t="shared" si="85"/>
        <v/>
      </c>
      <c r="BG34" s="129" t="str">
        <f t="shared" si="85"/>
        <v/>
      </c>
      <c r="BH34" s="128" t="str">
        <f t="shared" si="85"/>
        <v/>
      </c>
      <c r="BI34" s="129" t="str">
        <f t="shared" si="85"/>
        <v/>
      </c>
      <c r="BJ34" s="128" t="str">
        <f t="shared" si="85"/>
        <v/>
      </c>
      <c r="BK34" s="129" t="str">
        <f t="shared" si="85"/>
        <v/>
      </c>
      <c r="BL34" s="128" t="str">
        <f t="shared" si="85"/>
        <v/>
      </c>
      <c r="BM34" s="129" t="str">
        <f t="shared" si="85"/>
        <v/>
      </c>
      <c r="BN34" s="128" t="str">
        <f t="shared" si="85"/>
        <v/>
      </c>
      <c r="BO34" s="130" t="str">
        <f t="shared" si="81"/>
        <v/>
      </c>
      <c r="BP34" s="131" t="str">
        <f t="shared" si="81"/>
        <v/>
      </c>
      <c r="BQ34" s="132" t="str">
        <f t="shared" si="81"/>
        <v/>
      </c>
      <c r="BR34" s="133" t="str">
        <f t="shared" si="81"/>
        <v/>
      </c>
      <c r="BS34" s="127" t="str">
        <f t="shared" si="81"/>
        <v/>
      </c>
      <c r="BT34" s="128" t="str">
        <f t="shared" si="81"/>
        <v/>
      </c>
      <c r="BU34" s="129" t="str">
        <f t="shared" si="81"/>
        <v/>
      </c>
      <c r="BV34" s="128" t="str">
        <f t="shared" si="81"/>
        <v/>
      </c>
      <c r="BW34" s="129" t="str">
        <f t="shared" si="81"/>
        <v/>
      </c>
      <c r="BX34" s="128" t="str">
        <f t="shared" si="81"/>
        <v/>
      </c>
      <c r="BY34" s="129" t="str">
        <f t="shared" si="81"/>
        <v/>
      </c>
      <c r="BZ34" s="128" t="str">
        <f t="shared" si="81"/>
        <v/>
      </c>
      <c r="CA34" s="129" t="str">
        <f t="shared" si="81"/>
        <v/>
      </c>
      <c r="CB34" s="128" t="str">
        <f t="shared" si="81"/>
        <v/>
      </c>
      <c r="CC34" s="130" t="str">
        <f t="shared" si="82"/>
        <v/>
      </c>
      <c r="CD34" s="131" t="str">
        <f t="shared" si="82"/>
        <v/>
      </c>
      <c r="CE34" s="132" t="str">
        <f t="shared" si="82"/>
        <v/>
      </c>
      <c r="CF34" s="133" t="str">
        <f t="shared" si="82"/>
        <v/>
      </c>
      <c r="CG34" s="127" t="str">
        <f t="shared" si="83"/>
        <v/>
      </c>
      <c r="CH34" s="128" t="str">
        <f t="shared" si="83"/>
        <v/>
      </c>
      <c r="CI34" s="129" t="str">
        <f t="shared" si="83"/>
        <v/>
      </c>
      <c r="CJ34" s="128" t="str">
        <f t="shared" si="83"/>
        <v/>
      </c>
      <c r="CK34" s="129" t="str">
        <f t="shared" si="83"/>
        <v/>
      </c>
      <c r="CL34" s="128" t="str">
        <f t="shared" si="83"/>
        <v/>
      </c>
      <c r="CM34" s="129" t="str">
        <f t="shared" si="83"/>
        <v/>
      </c>
      <c r="CN34" s="128" t="str">
        <f t="shared" si="83"/>
        <v/>
      </c>
      <c r="CO34" s="129" t="str">
        <f t="shared" si="83"/>
        <v/>
      </c>
      <c r="CP34" s="128" t="str">
        <f t="shared" si="83"/>
        <v/>
      </c>
      <c r="CQ34" s="130" t="str">
        <f t="shared" si="83"/>
        <v/>
      </c>
      <c r="CR34" s="131" t="str">
        <f t="shared" si="83"/>
        <v/>
      </c>
      <c r="CS34" s="132" t="str">
        <f t="shared" si="83"/>
        <v/>
      </c>
      <c r="CT34" s="133" t="str">
        <f t="shared" si="83"/>
        <v/>
      </c>
      <c r="CU34" s="127" t="str">
        <f t="shared" si="89"/>
        <v/>
      </c>
      <c r="CV34" s="128" t="str">
        <f t="shared" si="89"/>
        <v/>
      </c>
      <c r="CW34" s="129" t="str">
        <f t="shared" si="89"/>
        <v/>
      </c>
      <c r="CX34" s="128" t="str">
        <f t="shared" si="89"/>
        <v/>
      </c>
      <c r="CY34" s="129" t="str">
        <f t="shared" si="89"/>
        <v/>
      </c>
      <c r="CZ34" s="128" t="str">
        <f t="shared" si="89"/>
        <v/>
      </c>
      <c r="DA34" s="129" t="str">
        <f t="shared" si="89"/>
        <v/>
      </c>
      <c r="DB34" s="128" t="str">
        <f t="shared" si="89"/>
        <v/>
      </c>
      <c r="DC34" s="129" t="str">
        <f t="shared" si="89"/>
        <v/>
      </c>
      <c r="DD34" s="128" t="str">
        <f t="shared" si="89"/>
        <v/>
      </c>
      <c r="DE34" s="130" t="str">
        <f t="shared" si="89"/>
        <v/>
      </c>
      <c r="DF34" s="131" t="str">
        <f t="shared" si="89"/>
        <v/>
      </c>
      <c r="DG34" s="132" t="str">
        <f t="shared" si="89"/>
        <v/>
      </c>
      <c r="DH34" s="133" t="str">
        <f t="shared" si="89"/>
        <v/>
      </c>
    </row>
    <row r="35" spans="1:112">
      <c r="A35" s="72"/>
      <c r="B35" s="62"/>
      <c r="C35" s="62"/>
      <c r="D35" s="62"/>
      <c r="E35" s="157"/>
      <c r="F35" s="158"/>
      <c r="G35" s="73"/>
      <c r="H35" s="73"/>
      <c r="I35" s="70"/>
      <c r="J35" s="65" t="s">
        <v>20</v>
      </c>
      <c r="K35" s="66"/>
      <c r="L35" s="70"/>
      <c r="M35" s="71"/>
      <c r="N35" s="74"/>
      <c r="O35" s="127" t="str">
        <f t="shared" si="86"/>
        <v/>
      </c>
      <c r="P35" s="128" t="str">
        <f t="shared" si="86"/>
        <v/>
      </c>
      <c r="Q35" s="129" t="str">
        <f t="shared" si="86"/>
        <v/>
      </c>
      <c r="R35" s="128" t="str">
        <f t="shared" si="86"/>
        <v/>
      </c>
      <c r="S35" s="129" t="str">
        <f t="shared" si="86"/>
        <v/>
      </c>
      <c r="T35" s="128" t="str">
        <f t="shared" si="86"/>
        <v/>
      </c>
      <c r="U35" s="129" t="str">
        <f t="shared" si="86"/>
        <v/>
      </c>
      <c r="V35" s="128" t="str">
        <f t="shared" si="86"/>
        <v/>
      </c>
      <c r="W35" s="129" t="str">
        <f t="shared" si="86"/>
        <v/>
      </c>
      <c r="X35" s="128" t="str">
        <f t="shared" si="86"/>
        <v/>
      </c>
      <c r="Y35" s="130" t="str">
        <f t="shared" si="87"/>
        <v/>
      </c>
      <c r="Z35" s="131" t="str">
        <f t="shared" si="87"/>
        <v/>
      </c>
      <c r="AA35" s="132" t="str">
        <f t="shared" si="87"/>
        <v/>
      </c>
      <c r="AB35" s="133" t="str">
        <f t="shared" si="87"/>
        <v/>
      </c>
      <c r="AC35" s="127" t="str">
        <f t="shared" si="87"/>
        <v/>
      </c>
      <c r="AD35" s="128" t="str">
        <f t="shared" si="87"/>
        <v/>
      </c>
      <c r="AE35" s="129" t="str">
        <f t="shared" si="87"/>
        <v/>
      </c>
      <c r="AF35" s="128" t="str">
        <f t="shared" si="87"/>
        <v/>
      </c>
      <c r="AG35" s="129" t="str">
        <f t="shared" si="87"/>
        <v/>
      </c>
      <c r="AH35" s="128" t="str">
        <f t="shared" si="87"/>
        <v/>
      </c>
      <c r="AI35" s="129" t="str">
        <f t="shared" si="87"/>
        <v/>
      </c>
      <c r="AJ35" s="128" t="str">
        <f t="shared" si="87"/>
        <v/>
      </c>
      <c r="AK35" s="129" t="str">
        <f t="shared" si="87"/>
        <v/>
      </c>
      <c r="AL35" s="128" t="str">
        <f t="shared" si="87"/>
        <v/>
      </c>
      <c r="AM35" s="130" t="str">
        <f t="shared" si="79"/>
        <v/>
      </c>
      <c r="AN35" s="131" t="str">
        <f t="shared" si="79"/>
        <v/>
      </c>
      <c r="AO35" s="132" t="str">
        <f t="shared" si="79"/>
        <v/>
      </c>
      <c r="AP35" s="133" t="str">
        <f t="shared" si="79"/>
        <v/>
      </c>
      <c r="AQ35" s="127" t="str">
        <f t="shared" si="79"/>
        <v/>
      </c>
      <c r="AR35" s="128" t="str">
        <f t="shared" si="79"/>
        <v/>
      </c>
      <c r="AS35" s="129" t="str">
        <f t="shared" si="79"/>
        <v/>
      </c>
      <c r="AT35" s="128" t="str">
        <f t="shared" si="79"/>
        <v/>
      </c>
      <c r="AU35" s="129" t="str">
        <f t="shared" si="79"/>
        <v/>
      </c>
      <c r="AV35" s="128" t="str">
        <f t="shared" si="79"/>
        <v/>
      </c>
      <c r="AW35" s="129" t="str">
        <f t="shared" si="79"/>
        <v/>
      </c>
      <c r="AX35" s="128" t="str">
        <f t="shared" si="79"/>
        <v/>
      </c>
      <c r="AY35" s="129" t="str">
        <f t="shared" si="79"/>
        <v/>
      </c>
      <c r="AZ35" s="128" t="str">
        <f t="shared" si="79"/>
        <v/>
      </c>
      <c r="BA35" s="130" t="str">
        <f t="shared" si="80"/>
        <v/>
      </c>
      <c r="BB35" s="131" t="str">
        <f t="shared" si="80"/>
        <v/>
      </c>
      <c r="BC35" s="132" t="str">
        <f t="shared" si="80"/>
        <v/>
      </c>
      <c r="BD35" s="133" t="str">
        <f t="shared" si="80"/>
        <v/>
      </c>
      <c r="BE35" s="127" t="str">
        <f t="shared" si="85"/>
        <v/>
      </c>
      <c r="BF35" s="128" t="str">
        <f t="shared" si="85"/>
        <v/>
      </c>
      <c r="BG35" s="129" t="str">
        <f t="shared" si="85"/>
        <v/>
      </c>
      <c r="BH35" s="128" t="str">
        <f t="shared" si="85"/>
        <v/>
      </c>
      <c r="BI35" s="129" t="str">
        <f t="shared" si="85"/>
        <v/>
      </c>
      <c r="BJ35" s="128" t="str">
        <f t="shared" si="85"/>
        <v/>
      </c>
      <c r="BK35" s="129" t="str">
        <f t="shared" si="85"/>
        <v/>
      </c>
      <c r="BL35" s="128" t="str">
        <f t="shared" si="85"/>
        <v/>
      </c>
      <c r="BM35" s="129" t="str">
        <f t="shared" si="85"/>
        <v/>
      </c>
      <c r="BN35" s="128" t="str">
        <f t="shared" si="85"/>
        <v/>
      </c>
      <c r="BO35" s="130" t="str">
        <f t="shared" si="81"/>
        <v/>
      </c>
      <c r="BP35" s="131" t="str">
        <f t="shared" si="81"/>
        <v/>
      </c>
      <c r="BQ35" s="132" t="str">
        <f t="shared" si="81"/>
        <v/>
      </c>
      <c r="BR35" s="133" t="str">
        <f t="shared" si="81"/>
        <v/>
      </c>
      <c r="BS35" s="127" t="str">
        <f t="shared" si="81"/>
        <v/>
      </c>
      <c r="BT35" s="128" t="str">
        <f t="shared" si="81"/>
        <v/>
      </c>
      <c r="BU35" s="129" t="str">
        <f t="shared" si="81"/>
        <v/>
      </c>
      <c r="BV35" s="128" t="str">
        <f t="shared" si="81"/>
        <v/>
      </c>
      <c r="BW35" s="129" t="str">
        <f t="shared" si="81"/>
        <v/>
      </c>
      <c r="BX35" s="128" t="str">
        <f t="shared" si="81"/>
        <v/>
      </c>
      <c r="BY35" s="129" t="str">
        <f t="shared" si="81"/>
        <v/>
      </c>
      <c r="BZ35" s="128" t="str">
        <f t="shared" si="81"/>
        <v/>
      </c>
      <c r="CA35" s="129" t="str">
        <f t="shared" si="81"/>
        <v/>
      </c>
      <c r="CB35" s="128" t="str">
        <f t="shared" si="81"/>
        <v/>
      </c>
      <c r="CC35" s="130" t="str">
        <f t="shared" si="82"/>
        <v/>
      </c>
      <c r="CD35" s="131" t="str">
        <f t="shared" si="82"/>
        <v/>
      </c>
      <c r="CE35" s="132" t="str">
        <f t="shared" si="82"/>
        <v/>
      </c>
      <c r="CF35" s="133" t="str">
        <f t="shared" si="82"/>
        <v/>
      </c>
      <c r="CG35" s="127" t="str">
        <f t="shared" si="83"/>
        <v/>
      </c>
      <c r="CH35" s="128" t="str">
        <f t="shared" si="83"/>
        <v/>
      </c>
      <c r="CI35" s="129" t="str">
        <f t="shared" si="83"/>
        <v/>
      </c>
      <c r="CJ35" s="128" t="str">
        <f t="shared" si="83"/>
        <v/>
      </c>
      <c r="CK35" s="129" t="str">
        <f t="shared" si="83"/>
        <v/>
      </c>
      <c r="CL35" s="128" t="str">
        <f t="shared" si="83"/>
        <v/>
      </c>
      <c r="CM35" s="129" t="str">
        <f t="shared" si="83"/>
        <v/>
      </c>
      <c r="CN35" s="128" t="str">
        <f t="shared" si="83"/>
        <v/>
      </c>
      <c r="CO35" s="129" t="str">
        <f t="shared" si="83"/>
        <v/>
      </c>
      <c r="CP35" s="128" t="str">
        <f t="shared" si="83"/>
        <v/>
      </c>
      <c r="CQ35" s="130" t="str">
        <f t="shared" si="83"/>
        <v/>
      </c>
      <c r="CR35" s="131" t="str">
        <f t="shared" si="83"/>
        <v/>
      </c>
      <c r="CS35" s="132" t="str">
        <f t="shared" si="83"/>
        <v/>
      </c>
      <c r="CT35" s="133" t="str">
        <f t="shared" si="83"/>
        <v/>
      </c>
      <c r="CU35" s="127" t="str">
        <f t="shared" si="89"/>
        <v/>
      </c>
      <c r="CV35" s="128" t="str">
        <f t="shared" si="89"/>
        <v/>
      </c>
      <c r="CW35" s="129" t="str">
        <f t="shared" si="89"/>
        <v/>
      </c>
      <c r="CX35" s="128" t="str">
        <f t="shared" si="89"/>
        <v/>
      </c>
      <c r="CY35" s="129" t="str">
        <f t="shared" si="89"/>
        <v/>
      </c>
      <c r="CZ35" s="128" t="str">
        <f t="shared" si="89"/>
        <v/>
      </c>
      <c r="DA35" s="129" t="str">
        <f t="shared" si="89"/>
        <v/>
      </c>
      <c r="DB35" s="128" t="str">
        <f t="shared" si="89"/>
        <v/>
      </c>
      <c r="DC35" s="129" t="str">
        <f t="shared" si="89"/>
        <v/>
      </c>
      <c r="DD35" s="128" t="str">
        <f t="shared" si="89"/>
        <v/>
      </c>
      <c r="DE35" s="130" t="str">
        <f t="shared" si="89"/>
        <v/>
      </c>
      <c r="DF35" s="131" t="str">
        <f t="shared" si="89"/>
        <v/>
      </c>
      <c r="DG35" s="132" t="str">
        <f t="shared" si="89"/>
        <v/>
      </c>
      <c r="DH35" s="133" t="str">
        <f t="shared" si="89"/>
        <v/>
      </c>
    </row>
    <row r="36" spans="1:112">
      <c r="A36" s="72"/>
      <c r="B36" s="62"/>
      <c r="C36" s="62"/>
      <c r="D36" s="62"/>
      <c r="E36" s="157"/>
      <c r="F36" s="158"/>
      <c r="G36" s="73"/>
      <c r="H36" s="73"/>
      <c r="I36" s="70"/>
      <c r="J36" s="65" t="s">
        <v>20</v>
      </c>
      <c r="K36" s="66"/>
      <c r="L36" s="70"/>
      <c r="M36" s="71"/>
      <c r="N36" s="74"/>
      <c r="O36" s="127" t="str">
        <f t="shared" si="86"/>
        <v/>
      </c>
      <c r="P36" s="128" t="str">
        <f t="shared" si="86"/>
        <v/>
      </c>
      <c r="Q36" s="129" t="str">
        <f t="shared" si="86"/>
        <v/>
      </c>
      <c r="R36" s="128" t="str">
        <f t="shared" si="86"/>
        <v/>
      </c>
      <c r="S36" s="129" t="str">
        <f t="shared" si="86"/>
        <v/>
      </c>
      <c r="T36" s="128" t="str">
        <f t="shared" si="86"/>
        <v/>
      </c>
      <c r="U36" s="129" t="str">
        <f t="shared" si="86"/>
        <v/>
      </c>
      <c r="V36" s="128" t="str">
        <f t="shared" si="86"/>
        <v/>
      </c>
      <c r="W36" s="129" t="str">
        <f t="shared" si="86"/>
        <v/>
      </c>
      <c r="X36" s="128" t="str">
        <f t="shared" si="86"/>
        <v/>
      </c>
      <c r="Y36" s="130" t="str">
        <f t="shared" si="87"/>
        <v/>
      </c>
      <c r="Z36" s="131" t="str">
        <f t="shared" si="87"/>
        <v/>
      </c>
      <c r="AA36" s="132" t="str">
        <f t="shared" si="87"/>
        <v/>
      </c>
      <c r="AB36" s="133" t="str">
        <f t="shared" si="87"/>
        <v/>
      </c>
      <c r="AC36" s="127" t="str">
        <f t="shared" si="87"/>
        <v/>
      </c>
      <c r="AD36" s="128" t="str">
        <f t="shared" si="87"/>
        <v/>
      </c>
      <c r="AE36" s="129" t="str">
        <f t="shared" si="87"/>
        <v/>
      </c>
      <c r="AF36" s="128" t="str">
        <f t="shared" si="87"/>
        <v/>
      </c>
      <c r="AG36" s="129" t="str">
        <f t="shared" si="87"/>
        <v/>
      </c>
      <c r="AH36" s="128" t="str">
        <f t="shared" si="87"/>
        <v/>
      </c>
      <c r="AI36" s="129" t="str">
        <f t="shared" si="87"/>
        <v/>
      </c>
      <c r="AJ36" s="128" t="str">
        <f t="shared" si="87"/>
        <v/>
      </c>
      <c r="AK36" s="129" t="str">
        <f t="shared" si="87"/>
        <v/>
      </c>
      <c r="AL36" s="128" t="str">
        <f t="shared" si="87"/>
        <v/>
      </c>
      <c r="AM36" s="130" t="str">
        <f t="shared" si="79"/>
        <v/>
      </c>
      <c r="AN36" s="131" t="str">
        <f t="shared" si="79"/>
        <v/>
      </c>
      <c r="AO36" s="132" t="str">
        <f t="shared" si="79"/>
        <v/>
      </c>
      <c r="AP36" s="133" t="str">
        <f t="shared" si="79"/>
        <v/>
      </c>
      <c r="AQ36" s="127" t="str">
        <f t="shared" si="79"/>
        <v/>
      </c>
      <c r="AR36" s="128" t="str">
        <f t="shared" si="79"/>
        <v/>
      </c>
      <c r="AS36" s="129" t="str">
        <f t="shared" si="79"/>
        <v/>
      </c>
      <c r="AT36" s="128" t="str">
        <f t="shared" si="79"/>
        <v/>
      </c>
      <c r="AU36" s="129" t="str">
        <f t="shared" si="79"/>
        <v/>
      </c>
      <c r="AV36" s="128" t="str">
        <f t="shared" si="79"/>
        <v/>
      </c>
      <c r="AW36" s="129" t="str">
        <f t="shared" si="79"/>
        <v/>
      </c>
      <c r="AX36" s="128" t="str">
        <f t="shared" si="79"/>
        <v/>
      </c>
      <c r="AY36" s="129" t="str">
        <f t="shared" si="79"/>
        <v/>
      </c>
      <c r="AZ36" s="128" t="str">
        <f t="shared" si="79"/>
        <v/>
      </c>
      <c r="BA36" s="130" t="str">
        <f t="shared" si="80"/>
        <v/>
      </c>
      <c r="BB36" s="131" t="str">
        <f t="shared" si="80"/>
        <v/>
      </c>
      <c r="BC36" s="132" t="str">
        <f t="shared" si="80"/>
        <v/>
      </c>
      <c r="BD36" s="133" t="str">
        <f t="shared" si="80"/>
        <v/>
      </c>
      <c r="BE36" s="127" t="str">
        <f t="shared" si="85"/>
        <v/>
      </c>
      <c r="BF36" s="128" t="str">
        <f t="shared" si="85"/>
        <v/>
      </c>
      <c r="BG36" s="129" t="str">
        <f t="shared" si="85"/>
        <v/>
      </c>
      <c r="BH36" s="128" t="str">
        <f t="shared" si="85"/>
        <v/>
      </c>
      <c r="BI36" s="129" t="str">
        <f t="shared" si="85"/>
        <v/>
      </c>
      <c r="BJ36" s="128" t="str">
        <f t="shared" si="85"/>
        <v/>
      </c>
      <c r="BK36" s="129" t="str">
        <f t="shared" si="85"/>
        <v/>
      </c>
      <c r="BL36" s="128" t="str">
        <f t="shared" si="85"/>
        <v/>
      </c>
      <c r="BM36" s="129" t="str">
        <f t="shared" si="85"/>
        <v/>
      </c>
      <c r="BN36" s="128" t="str">
        <f t="shared" si="85"/>
        <v/>
      </c>
      <c r="BO36" s="130" t="str">
        <f t="shared" si="81"/>
        <v/>
      </c>
      <c r="BP36" s="131" t="str">
        <f t="shared" si="81"/>
        <v/>
      </c>
      <c r="BQ36" s="132" t="str">
        <f t="shared" si="81"/>
        <v/>
      </c>
      <c r="BR36" s="133" t="str">
        <f t="shared" si="81"/>
        <v/>
      </c>
      <c r="BS36" s="127" t="str">
        <f t="shared" si="81"/>
        <v/>
      </c>
      <c r="BT36" s="128" t="str">
        <f t="shared" si="81"/>
        <v/>
      </c>
      <c r="BU36" s="129" t="str">
        <f t="shared" si="81"/>
        <v/>
      </c>
      <c r="BV36" s="128" t="str">
        <f t="shared" si="81"/>
        <v/>
      </c>
      <c r="BW36" s="129" t="str">
        <f t="shared" si="81"/>
        <v/>
      </c>
      <c r="BX36" s="128" t="str">
        <f t="shared" si="81"/>
        <v/>
      </c>
      <c r="BY36" s="129" t="str">
        <f t="shared" si="81"/>
        <v/>
      </c>
      <c r="BZ36" s="128" t="str">
        <f t="shared" si="81"/>
        <v/>
      </c>
      <c r="CA36" s="129" t="str">
        <f t="shared" si="81"/>
        <v/>
      </c>
      <c r="CB36" s="128" t="str">
        <f t="shared" si="81"/>
        <v/>
      </c>
      <c r="CC36" s="130" t="str">
        <f t="shared" si="82"/>
        <v/>
      </c>
      <c r="CD36" s="131" t="str">
        <f t="shared" si="82"/>
        <v/>
      </c>
      <c r="CE36" s="132" t="str">
        <f t="shared" si="82"/>
        <v/>
      </c>
      <c r="CF36" s="133" t="str">
        <f t="shared" si="82"/>
        <v/>
      </c>
      <c r="CG36" s="127" t="str">
        <f t="shared" si="83"/>
        <v/>
      </c>
      <c r="CH36" s="128" t="str">
        <f t="shared" si="83"/>
        <v/>
      </c>
      <c r="CI36" s="129" t="str">
        <f t="shared" si="83"/>
        <v/>
      </c>
      <c r="CJ36" s="128" t="str">
        <f t="shared" si="83"/>
        <v/>
      </c>
      <c r="CK36" s="129" t="str">
        <f t="shared" si="83"/>
        <v/>
      </c>
      <c r="CL36" s="128" t="str">
        <f t="shared" si="83"/>
        <v/>
      </c>
      <c r="CM36" s="129" t="str">
        <f t="shared" si="83"/>
        <v/>
      </c>
      <c r="CN36" s="128" t="str">
        <f t="shared" si="83"/>
        <v/>
      </c>
      <c r="CO36" s="129" t="str">
        <f t="shared" si="83"/>
        <v/>
      </c>
      <c r="CP36" s="128" t="str">
        <f t="shared" si="83"/>
        <v/>
      </c>
      <c r="CQ36" s="130" t="str">
        <f t="shared" si="83"/>
        <v/>
      </c>
      <c r="CR36" s="131" t="str">
        <f t="shared" si="83"/>
        <v/>
      </c>
      <c r="CS36" s="132" t="str">
        <f t="shared" si="83"/>
        <v/>
      </c>
      <c r="CT36" s="133" t="str">
        <f t="shared" si="83"/>
        <v/>
      </c>
      <c r="CU36" s="127" t="str">
        <f t="shared" ref="CU36:DH39" si="90">IF(OR($G36="",$K36="",$K36=0),"",IF(AND(CU$5&gt;=$I36,CU$5&lt;=$J36,IF(Weekend="Yes",OR(AND(WEEKDAY(CU$5,1)&lt;&gt;1,WEEKDAY(CU$5,1)&lt;&gt;7,Festività_for&lt;1,Festività_for1&lt;1),Escl_Festività&gt;=1,Escl_Festività_1&gt;=1),"")),IF($H36="","",$H36),""))</f>
        <v/>
      </c>
      <c r="CV36" s="128" t="str">
        <f t="shared" si="90"/>
        <v/>
      </c>
      <c r="CW36" s="129" t="str">
        <f t="shared" si="90"/>
        <v/>
      </c>
      <c r="CX36" s="128" t="str">
        <f t="shared" si="90"/>
        <v/>
      </c>
      <c r="CY36" s="129" t="str">
        <f t="shared" si="90"/>
        <v/>
      </c>
      <c r="CZ36" s="128" t="str">
        <f t="shared" si="90"/>
        <v/>
      </c>
      <c r="DA36" s="129" t="str">
        <f t="shared" si="90"/>
        <v/>
      </c>
      <c r="DB36" s="128" t="str">
        <f t="shared" si="90"/>
        <v/>
      </c>
      <c r="DC36" s="129" t="str">
        <f t="shared" si="90"/>
        <v/>
      </c>
      <c r="DD36" s="128" t="str">
        <f t="shared" si="90"/>
        <v/>
      </c>
      <c r="DE36" s="130" t="str">
        <f t="shared" si="90"/>
        <v/>
      </c>
      <c r="DF36" s="131" t="str">
        <f t="shared" si="90"/>
        <v/>
      </c>
      <c r="DG36" s="132" t="str">
        <f t="shared" si="90"/>
        <v/>
      </c>
      <c r="DH36" s="133" t="str">
        <f t="shared" si="90"/>
        <v/>
      </c>
    </row>
    <row r="37" spans="1:112">
      <c r="A37" s="72"/>
      <c r="B37" s="62"/>
      <c r="C37" s="62"/>
      <c r="D37" s="62"/>
      <c r="E37" s="157"/>
      <c r="F37" s="158"/>
      <c r="G37" s="73"/>
      <c r="H37" s="73"/>
      <c r="I37" s="70"/>
      <c r="J37" s="65" t="s">
        <v>20</v>
      </c>
      <c r="K37" s="66"/>
      <c r="L37" s="70"/>
      <c r="M37" s="71"/>
      <c r="N37" s="74"/>
      <c r="O37" s="127" t="str">
        <f t="shared" ref="O37:X46" si="91">IF(OR($G37="",$K37="",$K37=0),"",IF(AND(O$5&gt;=$I37,O$5&lt;=$J37,IF(Weekend="Yes",OR(AND(WEEKDAY(O$5,1)&lt;&gt;1,WEEKDAY(O$5,1)&lt;&gt;7,Festività_for&lt;1,Festività_for1&lt;1),Escl_Festività&gt;=1,Escl_Festività_1&gt;=1),"")),IF($H37="","",$H37),""))</f>
        <v/>
      </c>
      <c r="P37" s="128" t="str">
        <f t="shared" si="91"/>
        <v/>
      </c>
      <c r="Q37" s="129" t="str">
        <f t="shared" si="91"/>
        <v/>
      </c>
      <c r="R37" s="128" t="str">
        <f t="shared" si="91"/>
        <v/>
      </c>
      <c r="S37" s="129" t="str">
        <f t="shared" si="91"/>
        <v/>
      </c>
      <c r="T37" s="128" t="str">
        <f t="shared" si="91"/>
        <v/>
      </c>
      <c r="U37" s="129" t="str">
        <f t="shared" si="91"/>
        <v/>
      </c>
      <c r="V37" s="128" t="str">
        <f t="shared" si="91"/>
        <v/>
      </c>
      <c r="W37" s="129" t="str">
        <f t="shared" si="91"/>
        <v/>
      </c>
      <c r="X37" s="128" t="str">
        <f t="shared" si="91"/>
        <v/>
      </c>
      <c r="Y37" s="130" t="str">
        <f t="shared" ref="Y37:AL52" si="92">IF(OR($G37="",$K37="",$K37=0),"",IF(AND(Y$5&gt;=$I37,Y$5&lt;=$J37,IF(Weekend="Yes",OR(AND(WEEKDAY(Y$5,1)&lt;&gt;1,WEEKDAY(Y$5,1)&lt;&gt;7,Festività_for&lt;1,Festività_for1&lt;1),Escl_Festività&gt;=1,Escl_Festività_1&gt;=1),"")),IF($H37="","",$H37),""))</f>
        <v/>
      </c>
      <c r="Z37" s="131" t="str">
        <f t="shared" si="92"/>
        <v/>
      </c>
      <c r="AA37" s="132" t="str">
        <f t="shared" si="92"/>
        <v/>
      </c>
      <c r="AB37" s="133" t="str">
        <f t="shared" si="92"/>
        <v/>
      </c>
      <c r="AC37" s="127" t="str">
        <f t="shared" si="87"/>
        <v/>
      </c>
      <c r="AD37" s="128" t="str">
        <f t="shared" si="87"/>
        <v/>
      </c>
      <c r="AE37" s="129" t="str">
        <f t="shared" si="87"/>
        <v/>
      </c>
      <c r="AF37" s="128" t="str">
        <f t="shared" si="87"/>
        <v/>
      </c>
      <c r="AG37" s="129" t="str">
        <f t="shared" si="87"/>
        <v/>
      </c>
      <c r="AH37" s="128" t="str">
        <f t="shared" si="87"/>
        <v/>
      </c>
      <c r="AI37" s="129" t="str">
        <f t="shared" si="87"/>
        <v/>
      </c>
      <c r="AJ37" s="128" t="str">
        <f t="shared" si="87"/>
        <v/>
      </c>
      <c r="AK37" s="129" t="str">
        <f t="shared" si="87"/>
        <v/>
      </c>
      <c r="AL37" s="128" t="str">
        <f t="shared" si="87"/>
        <v/>
      </c>
      <c r="AM37" s="130" t="str">
        <f t="shared" si="79"/>
        <v/>
      </c>
      <c r="AN37" s="131" t="str">
        <f t="shared" si="79"/>
        <v/>
      </c>
      <c r="AO37" s="132" t="str">
        <f t="shared" si="79"/>
        <v/>
      </c>
      <c r="AP37" s="133" t="str">
        <f t="shared" si="79"/>
        <v/>
      </c>
      <c r="AQ37" s="127" t="str">
        <f t="shared" si="79"/>
        <v/>
      </c>
      <c r="AR37" s="128" t="str">
        <f t="shared" si="79"/>
        <v/>
      </c>
      <c r="AS37" s="129" t="str">
        <f t="shared" si="79"/>
        <v/>
      </c>
      <c r="AT37" s="128" t="str">
        <f t="shared" si="79"/>
        <v/>
      </c>
      <c r="AU37" s="129" t="str">
        <f t="shared" si="79"/>
        <v/>
      </c>
      <c r="AV37" s="128" t="str">
        <f t="shared" si="79"/>
        <v/>
      </c>
      <c r="AW37" s="129" t="str">
        <f t="shared" si="79"/>
        <v/>
      </c>
      <c r="AX37" s="128" t="str">
        <f t="shared" si="79"/>
        <v/>
      </c>
      <c r="AY37" s="129" t="str">
        <f t="shared" si="79"/>
        <v/>
      </c>
      <c r="AZ37" s="128" t="str">
        <f t="shared" si="79"/>
        <v/>
      </c>
      <c r="BA37" s="130" t="str">
        <f t="shared" si="80"/>
        <v/>
      </c>
      <c r="BB37" s="131" t="str">
        <f t="shared" si="80"/>
        <v/>
      </c>
      <c r="BC37" s="132" t="str">
        <f t="shared" si="80"/>
        <v/>
      </c>
      <c r="BD37" s="133" t="str">
        <f t="shared" si="80"/>
        <v/>
      </c>
      <c r="BE37" s="127" t="str">
        <f t="shared" si="85"/>
        <v/>
      </c>
      <c r="BF37" s="128" t="str">
        <f t="shared" si="85"/>
        <v/>
      </c>
      <c r="BG37" s="129" t="str">
        <f t="shared" si="85"/>
        <v/>
      </c>
      <c r="BH37" s="128" t="str">
        <f t="shared" si="85"/>
        <v/>
      </c>
      <c r="BI37" s="129" t="str">
        <f t="shared" si="85"/>
        <v/>
      </c>
      <c r="BJ37" s="128" t="str">
        <f t="shared" si="85"/>
        <v/>
      </c>
      <c r="BK37" s="129" t="str">
        <f t="shared" si="85"/>
        <v/>
      </c>
      <c r="BL37" s="128" t="str">
        <f t="shared" si="85"/>
        <v/>
      </c>
      <c r="BM37" s="129" t="str">
        <f t="shared" si="85"/>
        <v/>
      </c>
      <c r="BN37" s="128" t="str">
        <f t="shared" si="85"/>
        <v/>
      </c>
      <c r="BO37" s="130" t="str">
        <f t="shared" si="81"/>
        <v/>
      </c>
      <c r="BP37" s="131" t="str">
        <f t="shared" si="81"/>
        <v/>
      </c>
      <c r="BQ37" s="132" t="str">
        <f t="shared" si="81"/>
        <v/>
      </c>
      <c r="BR37" s="133" t="str">
        <f t="shared" si="81"/>
        <v/>
      </c>
      <c r="BS37" s="127" t="str">
        <f t="shared" si="81"/>
        <v/>
      </c>
      <c r="BT37" s="128" t="str">
        <f t="shared" si="81"/>
        <v/>
      </c>
      <c r="BU37" s="129" t="str">
        <f t="shared" si="81"/>
        <v/>
      </c>
      <c r="BV37" s="128" t="str">
        <f t="shared" si="81"/>
        <v/>
      </c>
      <c r="BW37" s="129" t="str">
        <f t="shared" si="81"/>
        <v/>
      </c>
      <c r="BX37" s="128" t="str">
        <f t="shared" si="81"/>
        <v/>
      </c>
      <c r="BY37" s="129" t="str">
        <f t="shared" si="81"/>
        <v/>
      </c>
      <c r="BZ37" s="128" t="str">
        <f t="shared" si="81"/>
        <v/>
      </c>
      <c r="CA37" s="129" t="str">
        <f t="shared" si="81"/>
        <v/>
      </c>
      <c r="CB37" s="128" t="str">
        <f t="shared" si="81"/>
        <v/>
      </c>
      <c r="CC37" s="130" t="str">
        <f t="shared" si="82"/>
        <v/>
      </c>
      <c r="CD37" s="131" t="str">
        <f t="shared" si="82"/>
        <v/>
      </c>
      <c r="CE37" s="132" t="str">
        <f t="shared" si="82"/>
        <v/>
      </c>
      <c r="CF37" s="133" t="str">
        <f t="shared" si="82"/>
        <v/>
      </c>
      <c r="CG37" s="127" t="str">
        <f t="shared" si="83"/>
        <v/>
      </c>
      <c r="CH37" s="128" t="str">
        <f t="shared" si="83"/>
        <v/>
      </c>
      <c r="CI37" s="129" t="str">
        <f t="shared" si="83"/>
        <v/>
      </c>
      <c r="CJ37" s="128" t="str">
        <f t="shared" si="83"/>
        <v/>
      </c>
      <c r="CK37" s="129" t="str">
        <f t="shared" si="83"/>
        <v/>
      </c>
      <c r="CL37" s="128" t="str">
        <f t="shared" si="83"/>
        <v/>
      </c>
      <c r="CM37" s="129" t="str">
        <f t="shared" si="83"/>
        <v/>
      </c>
      <c r="CN37" s="128" t="str">
        <f t="shared" si="83"/>
        <v/>
      </c>
      <c r="CO37" s="129" t="str">
        <f t="shared" si="83"/>
        <v/>
      </c>
      <c r="CP37" s="128" t="str">
        <f t="shared" si="83"/>
        <v/>
      </c>
      <c r="CQ37" s="130" t="str">
        <f t="shared" si="83"/>
        <v/>
      </c>
      <c r="CR37" s="131" t="str">
        <f t="shared" si="83"/>
        <v/>
      </c>
      <c r="CS37" s="132" t="str">
        <f t="shared" si="83"/>
        <v/>
      </c>
      <c r="CT37" s="133" t="str">
        <f t="shared" si="83"/>
        <v/>
      </c>
      <c r="CU37" s="127" t="str">
        <f t="shared" si="90"/>
        <v/>
      </c>
      <c r="CV37" s="128" t="str">
        <f t="shared" si="90"/>
        <v/>
      </c>
      <c r="CW37" s="129" t="str">
        <f t="shared" si="90"/>
        <v/>
      </c>
      <c r="CX37" s="128" t="str">
        <f t="shared" si="90"/>
        <v/>
      </c>
      <c r="CY37" s="129" t="str">
        <f t="shared" si="90"/>
        <v/>
      </c>
      <c r="CZ37" s="128" t="str">
        <f t="shared" si="90"/>
        <v/>
      </c>
      <c r="DA37" s="129" t="str">
        <f t="shared" si="90"/>
        <v/>
      </c>
      <c r="DB37" s="128" t="str">
        <f t="shared" si="90"/>
        <v/>
      </c>
      <c r="DC37" s="129" t="str">
        <f t="shared" si="90"/>
        <v/>
      </c>
      <c r="DD37" s="128" t="str">
        <f t="shared" si="90"/>
        <v/>
      </c>
      <c r="DE37" s="130" t="str">
        <f t="shared" si="90"/>
        <v/>
      </c>
      <c r="DF37" s="131" t="str">
        <f t="shared" si="90"/>
        <v/>
      </c>
      <c r="DG37" s="132" t="str">
        <f t="shared" si="90"/>
        <v/>
      </c>
      <c r="DH37" s="133" t="str">
        <f t="shared" si="90"/>
        <v/>
      </c>
    </row>
    <row r="38" spans="1:112">
      <c r="A38" s="72"/>
      <c r="B38" s="62"/>
      <c r="C38" s="62"/>
      <c r="D38" s="62"/>
      <c r="E38" s="157"/>
      <c r="F38" s="158"/>
      <c r="G38" s="73"/>
      <c r="H38" s="73"/>
      <c r="I38" s="70"/>
      <c r="J38" s="65" t="s">
        <v>20</v>
      </c>
      <c r="K38" s="66"/>
      <c r="L38" s="70"/>
      <c r="M38" s="71"/>
      <c r="N38" s="74"/>
      <c r="O38" s="127" t="str">
        <f t="shared" si="91"/>
        <v/>
      </c>
      <c r="P38" s="128" t="str">
        <f t="shared" si="91"/>
        <v/>
      </c>
      <c r="Q38" s="129" t="str">
        <f t="shared" si="91"/>
        <v/>
      </c>
      <c r="R38" s="128" t="str">
        <f t="shared" si="91"/>
        <v/>
      </c>
      <c r="S38" s="129" t="str">
        <f t="shared" si="91"/>
        <v/>
      </c>
      <c r="T38" s="128" t="str">
        <f t="shared" si="91"/>
        <v/>
      </c>
      <c r="U38" s="129" t="str">
        <f t="shared" si="91"/>
        <v/>
      </c>
      <c r="V38" s="128" t="str">
        <f t="shared" si="91"/>
        <v/>
      </c>
      <c r="W38" s="129" t="str">
        <f t="shared" si="91"/>
        <v/>
      </c>
      <c r="X38" s="128" t="str">
        <f t="shared" si="91"/>
        <v/>
      </c>
      <c r="Y38" s="130" t="str">
        <f t="shared" si="92"/>
        <v/>
      </c>
      <c r="Z38" s="131" t="str">
        <f t="shared" si="92"/>
        <v/>
      </c>
      <c r="AA38" s="132" t="str">
        <f t="shared" si="92"/>
        <v/>
      </c>
      <c r="AB38" s="133" t="str">
        <f t="shared" si="92"/>
        <v/>
      </c>
      <c r="AC38" s="127" t="str">
        <f t="shared" si="87"/>
        <v/>
      </c>
      <c r="AD38" s="128" t="str">
        <f t="shared" si="87"/>
        <v/>
      </c>
      <c r="AE38" s="129" t="str">
        <f t="shared" si="87"/>
        <v/>
      </c>
      <c r="AF38" s="128" t="str">
        <f t="shared" si="87"/>
        <v/>
      </c>
      <c r="AG38" s="129" t="str">
        <f t="shared" si="87"/>
        <v/>
      </c>
      <c r="AH38" s="128" t="str">
        <f t="shared" si="87"/>
        <v/>
      </c>
      <c r="AI38" s="129" t="str">
        <f t="shared" si="87"/>
        <v/>
      </c>
      <c r="AJ38" s="128" t="str">
        <f t="shared" si="87"/>
        <v/>
      </c>
      <c r="AK38" s="129" t="str">
        <f t="shared" si="87"/>
        <v/>
      </c>
      <c r="AL38" s="128" t="str">
        <f t="shared" si="87"/>
        <v/>
      </c>
      <c r="AM38" s="130" t="str">
        <f t="shared" si="79"/>
        <v/>
      </c>
      <c r="AN38" s="131" t="str">
        <f t="shared" si="79"/>
        <v/>
      </c>
      <c r="AO38" s="132" t="str">
        <f t="shared" si="79"/>
        <v/>
      </c>
      <c r="AP38" s="133" t="str">
        <f t="shared" si="79"/>
        <v/>
      </c>
      <c r="AQ38" s="127" t="str">
        <f t="shared" si="79"/>
        <v/>
      </c>
      <c r="AR38" s="128" t="str">
        <f t="shared" si="79"/>
        <v/>
      </c>
      <c r="AS38" s="129" t="str">
        <f t="shared" si="79"/>
        <v/>
      </c>
      <c r="AT38" s="128" t="str">
        <f t="shared" si="79"/>
        <v/>
      </c>
      <c r="AU38" s="129" t="str">
        <f t="shared" si="79"/>
        <v/>
      </c>
      <c r="AV38" s="128" t="str">
        <f t="shared" si="79"/>
        <v/>
      </c>
      <c r="AW38" s="129" t="str">
        <f t="shared" si="79"/>
        <v/>
      </c>
      <c r="AX38" s="128" t="str">
        <f t="shared" si="79"/>
        <v/>
      </c>
      <c r="AY38" s="129" t="str">
        <f t="shared" si="79"/>
        <v/>
      </c>
      <c r="AZ38" s="128" t="str">
        <f t="shared" si="79"/>
        <v/>
      </c>
      <c r="BA38" s="130" t="str">
        <f t="shared" si="80"/>
        <v/>
      </c>
      <c r="BB38" s="131" t="str">
        <f t="shared" si="80"/>
        <v/>
      </c>
      <c r="BC38" s="132" t="str">
        <f t="shared" si="80"/>
        <v/>
      </c>
      <c r="BD38" s="133" t="str">
        <f t="shared" si="80"/>
        <v/>
      </c>
      <c r="BE38" s="127" t="str">
        <f t="shared" si="85"/>
        <v/>
      </c>
      <c r="BF38" s="128" t="str">
        <f t="shared" si="85"/>
        <v/>
      </c>
      <c r="BG38" s="129" t="str">
        <f t="shared" si="85"/>
        <v/>
      </c>
      <c r="BH38" s="128" t="str">
        <f t="shared" si="85"/>
        <v/>
      </c>
      <c r="BI38" s="129" t="str">
        <f t="shared" si="85"/>
        <v/>
      </c>
      <c r="BJ38" s="128" t="str">
        <f t="shared" si="85"/>
        <v/>
      </c>
      <c r="BK38" s="129" t="str">
        <f t="shared" si="85"/>
        <v/>
      </c>
      <c r="BL38" s="128" t="str">
        <f t="shared" si="85"/>
        <v/>
      </c>
      <c r="BM38" s="129" t="str">
        <f t="shared" si="85"/>
        <v/>
      </c>
      <c r="BN38" s="128" t="str">
        <f t="shared" si="85"/>
        <v/>
      </c>
      <c r="BO38" s="130" t="str">
        <f t="shared" si="81"/>
        <v/>
      </c>
      <c r="BP38" s="131" t="str">
        <f t="shared" si="81"/>
        <v/>
      </c>
      <c r="BQ38" s="132" t="str">
        <f t="shared" si="81"/>
        <v/>
      </c>
      <c r="BR38" s="133" t="str">
        <f t="shared" si="81"/>
        <v/>
      </c>
      <c r="BS38" s="127" t="str">
        <f t="shared" si="81"/>
        <v/>
      </c>
      <c r="BT38" s="128" t="str">
        <f t="shared" si="81"/>
        <v/>
      </c>
      <c r="BU38" s="129" t="str">
        <f t="shared" si="81"/>
        <v/>
      </c>
      <c r="BV38" s="128" t="str">
        <f t="shared" si="81"/>
        <v/>
      </c>
      <c r="BW38" s="129" t="str">
        <f t="shared" si="81"/>
        <v/>
      </c>
      <c r="BX38" s="128" t="str">
        <f t="shared" si="81"/>
        <v/>
      </c>
      <c r="BY38" s="129" t="str">
        <f t="shared" si="81"/>
        <v/>
      </c>
      <c r="BZ38" s="128" t="str">
        <f t="shared" si="81"/>
        <v/>
      </c>
      <c r="CA38" s="129" t="str">
        <f t="shared" si="81"/>
        <v/>
      </c>
      <c r="CB38" s="128" t="str">
        <f t="shared" si="81"/>
        <v/>
      </c>
      <c r="CC38" s="130" t="str">
        <f t="shared" si="82"/>
        <v/>
      </c>
      <c r="CD38" s="131" t="str">
        <f t="shared" si="82"/>
        <v/>
      </c>
      <c r="CE38" s="132" t="str">
        <f t="shared" si="82"/>
        <v/>
      </c>
      <c r="CF38" s="133" t="str">
        <f t="shared" si="82"/>
        <v/>
      </c>
      <c r="CG38" s="127" t="str">
        <f t="shared" si="83"/>
        <v/>
      </c>
      <c r="CH38" s="128" t="str">
        <f t="shared" si="83"/>
        <v/>
      </c>
      <c r="CI38" s="129" t="str">
        <f t="shared" si="83"/>
        <v/>
      </c>
      <c r="CJ38" s="128" t="str">
        <f t="shared" si="83"/>
        <v/>
      </c>
      <c r="CK38" s="129" t="str">
        <f t="shared" si="83"/>
        <v/>
      </c>
      <c r="CL38" s="128" t="str">
        <f t="shared" si="83"/>
        <v/>
      </c>
      <c r="CM38" s="129" t="str">
        <f t="shared" si="83"/>
        <v/>
      </c>
      <c r="CN38" s="128" t="str">
        <f t="shared" si="83"/>
        <v/>
      </c>
      <c r="CO38" s="129" t="str">
        <f t="shared" si="83"/>
        <v/>
      </c>
      <c r="CP38" s="128" t="str">
        <f t="shared" si="83"/>
        <v/>
      </c>
      <c r="CQ38" s="130" t="str">
        <f t="shared" si="83"/>
        <v/>
      </c>
      <c r="CR38" s="131" t="str">
        <f t="shared" si="83"/>
        <v/>
      </c>
      <c r="CS38" s="132" t="str">
        <f t="shared" si="83"/>
        <v/>
      </c>
      <c r="CT38" s="133" t="str">
        <f t="shared" si="83"/>
        <v/>
      </c>
      <c r="CU38" s="127" t="str">
        <f t="shared" si="90"/>
        <v/>
      </c>
      <c r="CV38" s="128" t="str">
        <f t="shared" si="90"/>
        <v/>
      </c>
      <c r="CW38" s="129" t="str">
        <f t="shared" si="90"/>
        <v/>
      </c>
      <c r="CX38" s="128" t="str">
        <f t="shared" si="90"/>
        <v/>
      </c>
      <c r="CY38" s="129" t="str">
        <f t="shared" si="90"/>
        <v/>
      </c>
      <c r="CZ38" s="128" t="str">
        <f t="shared" si="90"/>
        <v/>
      </c>
      <c r="DA38" s="129" t="str">
        <f t="shared" si="90"/>
        <v/>
      </c>
      <c r="DB38" s="128" t="str">
        <f t="shared" si="90"/>
        <v/>
      </c>
      <c r="DC38" s="129" t="str">
        <f t="shared" si="90"/>
        <v/>
      </c>
      <c r="DD38" s="128" t="str">
        <f t="shared" si="90"/>
        <v/>
      </c>
      <c r="DE38" s="130" t="str">
        <f t="shared" si="90"/>
        <v/>
      </c>
      <c r="DF38" s="131" t="str">
        <f t="shared" si="90"/>
        <v/>
      </c>
      <c r="DG38" s="132" t="str">
        <f t="shared" si="90"/>
        <v/>
      </c>
      <c r="DH38" s="133" t="str">
        <f t="shared" si="90"/>
        <v/>
      </c>
    </row>
    <row r="39" spans="1:112">
      <c r="A39" s="72"/>
      <c r="B39" s="62"/>
      <c r="C39" s="62"/>
      <c r="D39" s="62"/>
      <c r="E39" s="157"/>
      <c r="F39" s="158"/>
      <c r="G39" s="73"/>
      <c r="H39" s="73"/>
      <c r="I39" s="70"/>
      <c r="J39" s="65" t="s">
        <v>20</v>
      </c>
      <c r="K39" s="66"/>
      <c r="L39" s="70"/>
      <c r="M39" s="71"/>
      <c r="N39" s="74"/>
      <c r="O39" s="127" t="str">
        <f t="shared" si="91"/>
        <v/>
      </c>
      <c r="P39" s="128" t="str">
        <f t="shared" si="91"/>
        <v/>
      </c>
      <c r="Q39" s="129" t="str">
        <f t="shared" si="91"/>
        <v/>
      </c>
      <c r="R39" s="128" t="str">
        <f t="shared" si="91"/>
        <v/>
      </c>
      <c r="S39" s="129" t="str">
        <f t="shared" si="91"/>
        <v/>
      </c>
      <c r="T39" s="128" t="str">
        <f t="shared" si="91"/>
        <v/>
      </c>
      <c r="U39" s="129" t="str">
        <f t="shared" si="91"/>
        <v/>
      </c>
      <c r="V39" s="128" t="str">
        <f t="shared" si="91"/>
        <v/>
      </c>
      <c r="W39" s="129" t="str">
        <f t="shared" si="91"/>
        <v/>
      </c>
      <c r="X39" s="128" t="str">
        <f t="shared" si="91"/>
        <v/>
      </c>
      <c r="Y39" s="130" t="str">
        <f t="shared" si="92"/>
        <v/>
      </c>
      <c r="Z39" s="131" t="str">
        <f t="shared" si="92"/>
        <v/>
      </c>
      <c r="AA39" s="132" t="str">
        <f t="shared" si="92"/>
        <v/>
      </c>
      <c r="AB39" s="133" t="str">
        <f t="shared" si="92"/>
        <v/>
      </c>
      <c r="AC39" s="127" t="str">
        <f t="shared" si="87"/>
        <v/>
      </c>
      <c r="AD39" s="128" t="str">
        <f t="shared" si="87"/>
        <v/>
      </c>
      <c r="AE39" s="129" t="str">
        <f t="shared" si="87"/>
        <v/>
      </c>
      <c r="AF39" s="128" t="str">
        <f t="shared" si="87"/>
        <v/>
      </c>
      <c r="AG39" s="129" t="str">
        <f t="shared" si="87"/>
        <v/>
      </c>
      <c r="AH39" s="128" t="str">
        <f t="shared" si="87"/>
        <v/>
      </c>
      <c r="AI39" s="129" t="str">
        <f t="shared" si="87"/>
        <v/>
      </c>
      <c r="AJ39" s="128" t="str">
        <f t="shared" si="87"/>
        <v/>
      </c>
      <c r="AK39" s="129" t="str">
        <f t="shared" si="87"/>
        <v/>
      </c>
      <c r="AL39" s="128" t="str">
        <f t="shared" si="87"/>
        <v/>
      </c>
      <c r="AM39" s="130" t="str">
        <f t="shared" si="87"/>
        <v/>
      </c>
      <c r="AN39" s="131" t="str">
        <f t="shared" si="87"/>
        <v/>
      </c>
      <c r="AO39" s="132" t="str">
        <f t="shared" ref="AM39:BC54" si="93">IF(OR($G39="",$K39="",$K39=0),"",IF(AND(AO$5&gt;=$I39,AO$5&lt;=$J39,IF(Weekend="Yes",OR(AND(WEEKDAY(AO$5,1)&lt;&gt;1,WEEKDAY(AO$5,1)&lt;&gt;7,Festività_for&lt;1,Festività_for1&lt;1),Escl_Festività&gt;=1,Escl_Festività_1&gt;=1),"")),IF($H39="","",$H39),""))</f>
        <v/>
      </c>
      <c r="AP39" s="133" t="str">
        <f t="shared" si="93"/>
        <v/>
      </c>
      <c r="AQ39" s="127" t="str">
        <f t="shared" si="93"/>
        <v/>
      </c>
      <c r="AR39" s="128" t="str">
        <f t="shared" si="93"/>
        <v/>
      </c>
      <c r="AS39" s="129" t="str">
        <f t="shared" si="93"/>
        <v/>
      </c>
      <c r="AT39" s="128" t="str">
        <f t="shared" si="93"/>
        <v/>
      </c>
      <c r="AU39" s="129" t="str">
        <f t="shared" si="93"/>
        <v/>
      </c>
      <c r="AV39" s="128" t="str">
        <f t="shared" si="93"/>
        <v/>
      </c>
      <c r="AW39" s="129" t="str">
        <f t="shared" si="93"/>
        <v/>
      </c>
      <c r="AX39" s="128" t="str">
        <f t="shared" si="93"/>
        <v/>
      </c>
      <c r="AY39" s="129" t="str">
        <f t="shared" si="93"/>
        <v/>
      </c>
      <c r="AZ39" s="128" t="str">
        <f t="shared" si="93"/>
        <v/>
      </c>
      <c r="BA39" s="130" t="str">
        <f t="shared" si="93"/>
        <v/>
      </c>
      <c r="BB39" s="131" t="str">
        <f t="shared" si="93"/>
        <v/>
      </c>
      <c r="BC39" s="132" t="str">
        <f t="shared" si="93"/>
        <v/>
      </c>
      <c r="BD39" s="133" t="str">
        <f t="shared" ref="BA39:BP54" si="94">IF(OR($G39="",$K39="",$K39=0),"",IF(AND(BD$5&gt;=$I39,BD$5&lt;=$J39,IF(Weekend="Yes",OR(AND(WEEKDAY(BD$5,1)&lt;&gt;1,WEEKDAY(BD$5,1)&lt;&gt;7,Festività_for&lt;1,Festività_for1&lt;1),Escl_Festività&gt;=1,Escl_Festività_1&gt;=1),"")),IF($H39="","",$H39),""))</f>
        <v/>
      </c>
      <c r="BE39" s="127" t="str">
        <f t="shared" si="85"/>
        <v/>
      </c>
      <c r="BF39" s="128" t="str">
        <f t="shared" si="85"/>
        <v/>
      </c>
      <c r="BG39" s="129" t="str">
        <f t="shared" si="85"/>
        <v/>
      </c>
      <c r="BH39" s="128" t="str">
        <f t="shared" si="85"/>
        <v/>
      </c>
      <c r="BI39" s="129" t="str">
        <f t="shared" si="85"/>
        <v/>
      </c>
      <c r="BJ39" s="128" t="str">
        <f t="shared" si="85"/>
        <v/>
      </c>
      <c r="BK39" s="129" t="str">
        <f t="shared" si="85"/>
        <v/>
      </c>
      <c r="BL39" s="128" t="str">
        <f t="shared" si="85"/>
        <v/>
      </c>
      <c r="BM39" s="129" t="str">
        <f t="shared" si="85"/>
        <v/>
      </c>
      <c r="BN39" s="128" t="str">
        <f t="shared" si="85"/>
        <v/>
      </c>
      <c r="BO39" s="130" t="str">
        <f t="shared" si="85"/>
        <v/>
      </c>
      <c r="BP39" s="131" t="str">
        <f t="shared" si="85"/>
        <v/>
      </c>
      <c r="BQ39" s="132" t="str">
        <f t="shared" si="85"/>
        <v/>
      </c>
      <c r="BR39" s="133" t="str">
        <f t="shared" si="85"/>
        <v/>
      </c>
      <c r="BS39" s="127" t="str">
        <f t="shared" ref="BS39:CH54" si="95">IF(OR($G39="",$K39="",$K39=0),"",IF(AND(BS$5&gt;=$I39,BS$5&lt;=$J39,IF(Weekend="Yes",OR(AND(WEEKDAY(BS$5,1)&lt;&gt;1,WEEKDAY(BS$5,1)&lt;&gt;7,Festività_for&lt;1,Festività_for1&lt;1),Escl_Festività&gt;=1,Escl_Festività_1&gt;=1),"")),IF($H39="","",$H39),""))</f>
        <v/>
      </c>
      <c r="BT39" s="128" t="str">
        <f t="shared" si="95"/>
        <v/>
      </c>
      <c r="BU39" s="129" t="str">
        <f t="shared" si="95"/>
        <v/>
      </c>
      <c r="BV39" s="128" t="str">
        <f t="shared" si="95"/>
        <v/>
      </c>
      <c r="BW39" s="129" t="str">
        <f t="shared" si="95"/>
        <v/>
      </c>
      <c r="BX39" s="128" t="str">
        <f t="shared" si="95"/>
        <v/>
      </c>
      <c r="BY39" s="129" t="str">
        <f t="shared" si="95"/>
        <v/>
      </c>
      <c r="BZ39" s="128" t="str">
        <f t="shared" si="95"/>
        <v/>
      </c>
      <c r="CA39" s="129" t="str">
        <f t="shared" si="95"/>
        <v/>
      </c>
      <c r="CB39" s="128" t="str">
        <f t="shared" si="95"/>
        <v/>
      </c>
      <c r="CC39" s="130" t="str">
        <f t="shared" si="95"/>
        <v/>
      </c>
      <c r="CD39" s="131" t="str">
        <f t="shared" si="95"/>
        <v/>
      </c>
      <c r="CE39" s="132" t="str">
        <f t="shared" si="95"/>
        <v/>
      </c>
      <c r="CF39" s="133" t="str">
        <f t="shared" si="95"/>
        <v/>
      </c>
      <c r="CG39" s="127" t="str">
        <f t="shared" si="95"/>
        <v/>
      </c>
      <c r="CH39" s="128" t="str">
        <f t="shared" si="95"/>
        <v/>
      </c>
      <c r="CI39" s="129" t="str">
        <f t="shared" ref="CG39:CW54" si="96">IF(OR($G39="",$K39="",$K39=0),"",IF(AND(CI$5&gt;=$I39,CI$5&lt;=$J39,IF(Weekend="Yes",OR(AND(WEEKDAY(CI$5,1)&lt;&gt;1,WEEKDAY(CI$5,1)&lt;&gt;7,Festività_for&lt;1,Festività_for1&lt;1),Escl_Festività&gt;=1,Escl_Festività_1&gt;=1),"")),IF($H39="","",$H39),""))</f>
        <v/>
      </c>
      <c r="CJ39" s="128" t="str">
        <f t="shared" si="96"/>
        <v/>
      </c>
      <c r="CK39" s="129" t="str">
        <f t="shared" si="96"/>
        <v/>
      </c>
      <c r="CL39" s="128" t="str">
        <f t="shared" si="96"/>
        <v/>
      </c>
      <c r="CM39" s="129" t="str">
        <f t="shared" si="96"/>
        <v/>
      </c>
      <c r="CN39" s="128" t="str">
        <f t="shared" si="96"/>
        <v/>
      </c>
      <c r="CO39" s="129" t="str">
        <f t="shared" si="96"/>
        <v/>
      </c>
      <c r="CP39" s="128" t="str">
        <f t="shared" si="96"/>
        <v/>
      </c>
      <c r="CQ39" s="130" t="str">
        <f t="shared" si="96"/>
        <v/>
      </c>
      <c r="CR39" s="131" t="str">
        <f t="shared" si="96"/>
        <v/>
      </c>
      <c r="CS39" s="132" t="str">
        <f t="shared" si="96"/>
        <v/>
      </c>
      <c r="CT39" s="133" t="str">
        <f t="shared" si="96"/>
        <v/>
      </c>
      <c r="CU39" s="127" t="str">
        <f t="shared" si="90"/>
        <v/>
      </c>
      <c r="CV39" s="128" t="str">
        <f t="shared" si="90"/>
        <v/>
      </c>
      <c r="CW39" s="129" t="str">
        <f t="shared" si="96"/>
        <v/>
      </c>
      <c r="CX39" s="128" t="str">
        <f t="shared" si="90"/>
        <v/>
      </c>
      <c r="CY39" s="129" t="str">
        <f t="shared" si="90"/>
        <v/>
      </c>
      <c r="CZ39" s="128" t="str">
        <f t="shared" si="90"/>
        <v/>
      </c>
      <c r="DA39" s="129" t="str">
        <f t="shared" si="90"/>
        <v/>
      </c>
      <c r="DB39" s="128" t="str">
        <f t="shared" si="90"/>
        <v/>
      </c>
      <c r="DC39" s="129" t="str">
        <f t="shared" si="90"/>
        <v/>
      </c>
      <c r="DD39" s="128" t="str">
        <f t="shared" si="90"/>
        <v/>
      </c>
      <c r="DE39" s="130" t="str">
        <f t="shared" si="90"/>
        <v/>
      </c>
      <c r="DF39" s="131" t="str">
        <f t="shared" si="90"/>
        <v/>
      </c>
      <c r="DG39" s="132" t="str">
        <f t="shared" si="90"/>
        <v/>
      </c>
      <c r="DH39" s="133" t="str">
        <f t="shared" si="90"/>
        <v/>
      </c>
    </row>
    <row r="40" spans="1:112">
      <c r="A40" s="72"/>
      <c r="B40" s="62"/>
      <c r="C40" s="62"/>
      <c r="D40" s="62"/>
      <c r="E40" s="157"/>
      <c r="F40" s="158"/>
      <c r="G40" s="73"/>
      <c r="H40" s="73"/>
      <c r="I40" s="70"/>
      <c r="J40" s="65" t="s">
        <v>20</v>
      </c>
      <c r="K40" s="66"/>
      <c r="L40" s="70"/>
      <c r="M40" s="71"/>
      <c r="N40" s="74"/>
      <c r="O40" s="127" t="str">
        <f t="shared" si="91"/>
        <v/>
      </c>
      <c r="P40" s="128" t="str">
        <f t="shared" si="91"/>
        <v/>
      </c>
      <c r="Q40" s="129" t="str">
        <f t="shared" si="91"/>
        <v/>
      </c>
      <c r="R40" s="128" t="str">
        <f t="shared" si="91"/>
        <v/>
      </c>
      <c r="S40" s="129" t="str">
        <f t="shared" si="91"/>
        <v/>
      </c>
      <c r="T40" s="128" t="str">
        <f t="shared" si="91"/>
        <v/>
      </c>
      <c r="U40" s="129" t="str">
        <f t="shared" si="91"/>
        <v/>
      </c>
      <c r="V40" s="128" t="str">
        <f t="shared" si="91"/>
        <v/>
      </c>
      <c r="W40" s="129" t="str">
        <f t="shared" si="91"/>
        <v/>
      </c>
      <c r="X40" s="128" t="str">
        <f t="shared" si="91"/>
        <v/>
      </c>
      <c r="Y40" s="130" t="str">
        <f t="shared" si="92"/>
        <v/>
      </c>
      <c r="Z40" s="131" t="str">
        <f t="shared" si="92"/>
        <v/>
      </c>
      <c r="AA40" s="132" t="str">
        <f t="shared" si="92"/>
        <v/>
      </c>
      <c r="AB40" s="133" t="str">
        <f t="shared" si="92"/>
        <v/>
      </c>
      <c r="AC40" s="127" t="str">
        <f t="shared" si="87"/>
        <v/>
      </c>
      <c r="AD40" s="128" t="str">
        <f t="shared" si="87"/>
        <v/>
      </c>
      <c r="AE40" s="129" t="str">
        <f t="shared" si="87"/>
        <v/>
      </c>
      <c r="AF40" s="128" t="str">
        <f t="shared" si="87"/>
        <v/>
      </c>
      <c r="AG40" s="129" t="str">
        <f t="shared" si="87"/>
        <v/>
      </c>
      <c r="AH40" s="128" t="str">
        <f t="shared" si="87"/>
        <v/>
      </c>
      <c r="AI40" s="129" t="str">
        <f t="shared" si="87"/>
        <v/>
      </c>
      <c r="AJ40" s="128" t="str">
        <f t="shared" si="87"/>
        <v/>
      </c>
      <c r="AK40" s="129" t="str">
        <f t="shared" si="87"/>
        <v/>
      </c>
      <c r="AL40" s="128" t="str">
        <f t="shared" si="87"/>
        <v/>
      </c>
      <c r="AM40" s="130" t="str">
        <f t="shared" si="93"/>
        <v/>
      </c>
      <c r="AN40" s="131" t="str">
        <f t="shared" si="93"/>
        <v/>
      </c>
      <c r="AO40" s="132" t="str">
        <f t="shared" si="93"/>
        <v/>
      </c>
      <c r="AP40" s="133" t="str">
        <f t="shared" si="93"/>
        <v/>
      </c>
      <c r="AQ40" s="127" t="str">
        <f t="shared" si="93"/>
        <v/>
      </c>
      <c r="AR40" s="128" t="str">
        <f t="shared" si="93"/>
        <v/>
      </c>
      <c r="AS40" s="129" t="str">
        <f t="shared" si="93"/>
        <v/>
      </c>
      <c r="AT40" s="128" t="str">
        <f t="shared" si="93"/>
        <v/>
      </c>
      <c r="AU40" s="129" t="str">
        <f t="shared" si="93"/>
        <v/>
      </c>
      <c r="AV40" s="128" t="str">
        <f t="shared" si="93"/>
        <v/>
      </c>
      <c r="AW40" s="129" t="str">
        <f t="shared" si="93"/>
        <v/>
      </c>
      <c r="AX40" s="128" t="str">
        <f t="shared" si="93"/>
        <v/>
      </c>
      <c r="AY40" s="129" t="str">
        <f t="shared" si="93"/>
        <v/>
      </c>
      <c r="AZ40" s="128" t="str">
        <f t="shared" si="93"/>
        <v/>
      </c>
      <c r="BA40" s="130" t="str">
        <f t="shared" si="94"/>
        <v/>
      </c>
      <c r="BB40" s="131" t="str">
        <f t="shared" si="94"/>
        <v/>
      </c>
      <c r="BC40" s="132" t="str">
        <f t="shared" si="94"/>
        <v/>
      </c>
      <c r="BD40" s="133" t="str">
        <f t="shared" si="94"/>
        <v/>
      </c>
      <c r="BE40" s="127" t="str">
        <f t="shared" si="85"/>
        <v/>
      </c>
      <c r="BF40" s="128" t="str">
        <f t="shared" si="85"/>
        <v/>
      </c>
      <c r="BG40" s="129" t="str">
        <f t="shared" si="85"/>
        <v/>
      </c>
      <c r="BH40" s="128" t="str">
        <f t="shared" si="85"/>
        <v/>
      </c>
      <c r="BI40" s="129" t="str">
        <f t="shared" si="85"/>
        <v/>
      </c>
      <c r="BJ40" s="128" t="str">
        <f t="shared" si="85"/>
        <v/>
      </c>
      <c r="BK40" s="129" t="str">
        <f t="shared" si="85"/>
        <v/>
      </c>
      <c r="BL40" s="128" t="str">
        <f t="shared" si="85"/>
        <v/>
      </c>
      <c r="BM40" s="129" t="str">
        <f t="shared" si="85"/>
        <v/>
      </c>
      <c r="BN40" s="128" t="str">
        <f t="shared" si="85"/>
        <v/>
      </c>
      <c r="BO40" s="130" t="str">
        <f t="shared" si="85"/>
        <v/>
      </c>
      <c r="BP40" s="131" t="str">
        <f t="shared" si="85"/>
        <v/>
      </c>
      <c r="BQ40" s="132" t="str">
        <f t="shared" si="85"/>
        <v/>
      </c>
      <c r="BR40" s="133" t="str">
        <f t="shared" si="85"/>
        <v/>
      </c>
      <c r="BS40" s="127" t="str">
        <f t="shared" si="95"/>
        <v/>
      </c>
      <c r="BT40" s="128" t="str">
        <f t="shared" si="95"/>
        <v/>
      </c>
      <c r="BU40" s="129" t="str">
        <f t="shared" si="95"/>
        <v/>
      </c>
      <c r="BV40" s="128" t="str">
        <f t="shared" si="95"/>
        <v/>
      </c>
      <c r="BW40" s="129" t="str">
        <f t="shared" si="95"/>
        <v/>
      </c>
      <c r="BX40" s="128" t="str">
        <f t="shared" si="95"/>
        <v/>
      </c>
      <c r="BY40" s="129" t="str">
        <f t="shared" si="95"/>
        <v/>
      </c>
      <c r="BZ40" s="128" t="str">
        <f t="shared" si="95"/>
        <v/>
      </c>
      <c r="CA40" s="129" t="str">
        <f t="shared" si="95"/>
        <v/>
      </c>
      <c r="CB40" s="128" t="str">
        <f t="shared" si="95"/>
        <v/>
      </c>
      <c r="CC40" s="130" t="str">
        <f t="shared" si="95"/>
        <v/>
      </c>
      <c r="CD40" s="131" t="str">
        <f t="shared" si="95"/>
        <v/>
      </c>
      <c r="CE40" s="132" t="str">
        <f t="shared" si="95"/>
        <v/>
      </c>
      <c r="CF40" s="133" t="str">
        <f t="shared" si="95"/>
        <v/>
      </c>
      <c r="CG40" s="127" t="str">
        <f t="shared" si="96"/>
        <v/>
      </c>
      <c r="CH40" s="128" t="str">
        <f t="shared" si="96"/>
        <v/>
      </c>
      <c r="CI40" s="129" t="str">
        <f t="shared" si="96"/>
        <v/>
      </c>
      <c r="CJ40" s="128" t="str">
        <f t="shared" si="96"/>
        <v/>
      </c>
      <c r="CK40" s="129" t="str">
        <f t="shared" si="96"/>
        <v/>
      </c>
      <c r="CL40" s="128" t="str">
        <f t="shared" si="96"/>
        <v/>
      </c>
      <c r="CM40" s="129" t="str">
        <f t="shared" si="96"/>
        <v/>
      </c>
      <c r="CN40" s="128" t="str">
        <f t="shared" si="96"/>
        <v/>
      </c>
      <c r="CO40" s="129" t="str">
        <f t="shared" si="96"/>
        <v/>
      </c>
      <c r="CP40" s="128" t="str">
        <f t="shared" si="96"/>
        <v/>
      </c>
      <c r="CQ40" s="130" t="str">
        <f t="shared" si="96"/>
        <v/>
      </c>
      <c r="CR40" s="131" t="str">
        <f t="shared" si="96"/>
        <v/>
      </c>
      <c r="CS40" s="132" t="str">
        <f t="shared" si="96"/>
        <v/>
      </c>
      <c r="CT40" s="133" t="str">
        <f t="shared" si="96"/>
        <v/>
      </c>
      <c r="CU40" s="127" t="str">
        <f t="shared" ref="CU40:DH43" si="97">IF(OR($G40="",$K40="",$K40=0),"",IF(AND(CU$5&gt;=$I40,CU$5&lt;=$J40,IF(Weekend="Yes",OR(AND(WEEKDAY(CU$5,1)&lt;&gt;1,WEEKDAY(CU$5,1)&lt;&gt;7,Festività_for&lt;1,Festività_for1&lt;1),Escl_Festività&gt;=1,Escl_Festività_1&gt;=1),"")),IF($H40="","",$H40),""))</f>
        <v/>
      </c>
      <c r="CV40" s="128" t="str">
        <f t="shared" si="97"/>
        <v/>
      </c>
      <c r="CW40" s="129" t="str">
        <f t="shared" si="97"/>
        <v/>
      </c>
      <c r="CX40" s="128" t="str">
        <f t="shared" si="97"/>
        <v/>
      </c>
      <c r="CY40" s="129" t="str">
        <f t="shared" si="97"/>
        <v/>
      </c>
      <c r="CZ40" s="128" t="str">
        <f t="shared" si="97"/>
        <v/>
      </c>
      <c r="DA40" s="129" t="str">
        <f t="shared" si="97"/>
        <v/>
      </c>
      <c r="DB40" s="128" t="str">
        <f t="shared" si="97"/>
        <v/>
      </c>
      <c r="DC40" s="129" t="str">
        <f t="shared" si="97"/>
        <v/>
      </c>
      <c r="DD40" s="128" t="str">
        <f t="shared" si="97"/>
        <v/>
      </c>
      <c r="DE40" s="130" t="str">
        <f t="shared" si="97"/>
        <v/>
      </c>
      <c r="DF40" s="131" t="str">
        <f t="shared" si="97"/>
        <v/>
      </c>
      <c r="DG40" s="132" t="str">
        <f t="shared" si="97"/>
        <v/>
      </c>
      <c r="DH40" s="133" t="str">
        <f t="shared" si="97"/>
        <v/>
      </c>
    </row>
    <row r="41" spans="1:112">
      <c r="A41" s="72"/>
      <c r="B41" s="62"/>
      <c r="C41" s="62"/>
      <c r="D41" s="62"/>
      <c r="E41" s="157"/>
      <c r="F41" s="158"/>
      <c r="G41" s="73"/>
      <c r="H41" s="73"/>
      <c r="I41" s="70"/>
      <c r="J41" s="65" t="s">
        <v>20</v>
      </c>
      <c r="K41" s="66"/>
      <c r="L41" s="70"/>
      <c r="M41" s="71"/>
      <c r="N41" s="74"/>
      <c r="O41" s="127" t="str">
        <f t="shared" si="91"/>
        <v/>
      </c>
      <c r="P41" s="128" t="str">
        <f t="shared" si="91"/>
        <v/>
      </c>
      <c r="Q41" s="129" t="str">
        <f t="shared" si="91"/>
        <v/>
      </c>
      <c r="R41" s="128" t="str">
        <f t="shared" si="91"/>
        <v/>
      </c>
      <c r="S41" s="129" t="str">
        <f t="shared" si="91"/>
        <v/>
      </c>
      <c r="T41" s="128" t="str">
        <f t="shared" si="91"/>
        <v/>
      </c>
      <c r="U41" s="129" t="str">
        <f t="shared" si="91"/>
        <v/>
      </c>
      <c r="V41" s="128" t="str">
        <f t="shared" si="91"/>
        <v/>
      </c>
      <c r="W41" s="129" t="str">
        <f t="shared" si="91"/>
        <v/>
      </c>
      <c r="X41" s="128" t="str">
        <f t="shared" si="91"/>
        <v/>
      </c>
      <c r="Y41" s="130" t="str">
        <f t="shared" si="92"/>
        <v/>
      </c>
      <c r="Z41" s="131" t="str">
        <f t="shared" si="92"/>
        <v/>
      </c>
      <c r="AA41" s="132" t="str">
        <f t="shared" si="92"/>
        <v/>
      </c>
      <c r="AB41" s="133" t="str">
        <f t="shared" si="92"/>
        <v/>
      </c>
      <c r="AC41" s="127" t="str">
        <f t="shared" si="87"/>
        <v/>
      </c>
      <c r="AD41" s="128" t="str">
        <f t="shared" si="87"/>
        <v/>
      </c>
      <c r="AE41" s="129" t="str">
        <f t="shared" si="87"/>
        <v/>
      </c>
      <c r="AF41" s="128" t="str">
        <f t="shared" si="87"/>
        <v/>
      </c>
      <c r="AG41" s="129" t="str">
        <f t="shared" si="87"/>
        <v/>
      </c>
      <c r="AH41" s="128" t="str">
        <f t="shared" si="87"/>
        <v/>
      </c>
      <c r="AI41" s="129" t="str">
        <f t="shared" si="87"/>
        <v/>
      </c>
      <c r="AJ41" s="128" t="str">
        <f t="shared" si="87"/>
        <v/>
      </c>
      <c r="AK41" s="129" t="str">
        <f t="shared" si="87"/>
        <v/>
      </c>
      <c r="AL41" s="128" t="str">
        <f t="shared" si="87"/>
        <v/>
      </c>
      <c r="AM41" s="130" t="str">
        <f t="shared" si="93"/>
        <v/>
      </c>
      <c r="AN41" s="131" t="str">
        <f t="shared" si="93"/>
        <v/>
      </c>
      <c r="AO41" s="132" t="str">
        <f t="shared" si="93"/>
        <v/>
      </c>
      <c r="AP41" s="133" t="str">
        <f t="shared" si="93"/>
        <v/>
      </c>
      <c r="AQ41" s="127" t="str">
        <f t="shared" si="93"/>
        <v/>
      </c>
      <c r="AR41" s="128" t="str">
        <f t="shared" si="93"/>
        <v/>
      </c>
      <c r="AS41" s="129" t="str">
        <f t="shared" si="93"/>
        <v/>
      </c>
      <c r="AT41" s="128" t="str">
        <f t="shared" si="93"/>
        <v/>
      </c>
      <c r="AU41" s="129" t="str">
        <f t="shared" si="93"/>
        <v/>
      </c>
      <c r="AV41" s="128" t="str">
        <f t="shared" si="93"/>
        <v/>
      </c>
      <c r="AW41" s="129" t="str">
        <f t="shared" si="93"/>
        <v/>
      </c>
      <c r="AX41" s="128" t="str">
        <f t="shared" si="93"/>
        <v/>
      </c>
      <c r="AY41" s="129" t="str">
        <f t="shared" si="93"/>
        <v/>
      </c>
      <c r="AZ41" s="128" t="str">
        <f t="shared" si="93"/>
        <v/>
      </c>
      <c r="BA41" s="130" t="str">
        <f t="shared" si="94"/>
        <v/>
      </c>
      <c r="BB41" s="131" t="str">
        <f t="shared" si="94"/>
        <v/>
      </c>
      <c r="BC41" s="132" t="str">
        <f t="shared" si="94"/>
        <v/>
      </c>
      <c r="BD41" s="133" t="str">
        <f t="shared" si="94"/>
        <v/>
      </c>
      <c r="BE41" s="127" t="str">
        <f t="shared" si="94"/>
        <v/>
      </c>
      <c r="BF41" s="128" t="str">
        <f t="shared" si="94"/>
        <v/>
      </c>
      <c r="BG41" s="129" t="str">
        <f t="shared" si="94"/>
        <v/>
      </c>
      <c r="BH41" s="128" t="str">
        <f t="shared" si="94"/>
        <v/>
      </c>
      <c r="BI41" s="129" t="str">
        <f t="shared" si="94"/>
        <v/>
      </c>
      <c r="BJ41" s="128" t="str">
        <f t="shared" si="94"/>
        <v/>
      </c>
      <c r="BK41" s="129" t="str">
        <f t="shared" si="94"/>
        <v/>
      </c>
      <c r="BL41" s="128" t="str">
        <f t="shared" si="94"/>
        <v/>
      </c>
      <c r="BM41" s="129" t="str">
        <f t="shared" si="94"/>
        <v/>
      </c>
      <c r="BN41" s="128" t="str">
        <f t="shared" si="94"/>
        <v/>
      </c>
      <c r="BO41" s="130" t="str">
        <f t="shared" si="94"/>
        <v/>
      </c>
      <c r="BP41" s="131" t="str">
        <f t="shared" si="94"/>
        <v/>
      </c>
      <c r="BQ41" s="132" t="str">
        <f t="shared" ref="BO41:CB56" si="98">IF(OR($G41="",$K41="",$K41=0),"",IF(AND(BQ$5&gt;=$I41,BQ$5&lt;=$J41,IF(Weekend="Yes",OR(AND(WEEKDAY(BQ$5,1)&lt;&gt;1,WEEKDAY(BQ$5,1)&lt;&gt;7,Festività_for&lt;1,Festività_for1&lt;1),Escl_Festività&gt;=1,Escl_Festività_1&gt;=1),"")),IF($H41="","",$H41),""))</f>
        <v/>
      </c>
      <c r="BR41" s="133" t="str">
        <f t="shared" si="98"/>
        <v/>
      </c>
      <c r="BS41" s="127" t="str">
        <f t="shared" si="95"/>
        <v/>
      </c>
      <c r="BT41" s="128" t="str">
        <f t="shared" si="95"/>
        <v/>
      </c>
      <c r="BU41" s="129" t="str">
        <f t="shared" si="95"/>
        <v/>
      </c>
      <c r="BV41" s="128" t="str">
        <f t="shared" si="95"/>
        <v/>
      </c>
      <c r="BW41" s="129" t="str">
        <f t="shared" si="95"/>
        <v/>
      </c>
      <c r="BX41" s="128" t="str">
        <f t="shared" si="95"/>
        <v/>
      </c>
      <c r="BY41" s="129" t="str">
        <f t="shared" si="95"/>
        <v/>
      </c>
      <c r="BZ41" s="128" t="str">
        <f t="shared" si="95"/>
        <v/>
      </c>
      <c r="CA41" s="129" t="str">
        <f t="shared" si="95"/>
        <v/>
      </c>
      <c r="CB41" s="128" t="str">
        <f t="shared" si="95"/>
        <v/>
      </c>
      <c r="CC41" s="130" t="str">
        <f t="shared" si="95"/>
        <v/>
      </c>
      <c r="CD41" s="131" t="str">
        <f t="shared" si="95"/>
        <v/>
      </c>
      <c r="CE41" s="132" t="str">
        <f t="shared" si="95"/>
        <v/>
      </c>
      <c r="CF41" s="133" t="str">
        <f t="shared" si="95"/>
        <v/>
      </c>
      <c r="CG41" s="127" t="str">
        <f t="shared" si="96"/>
        <v/>
      </c>
      <c r="CH41" s="128" t="str">
        <f t="shared" si="96"/>
        <v/>
      </c>
      <c r="CI41" s="129" t="str">
        <f t="shared" si="96"/>
        <v/>
      </c>
      <c r="CJ41" s="128" t="str">
        <f t="shared" si="96"/>
        <v/>
      </c>
      <c r="CK41" s="129" t="str">
        <f t="shared" si="96"/>
        <v/>
      </c>
      <c r="CL41" s="128" t="str">
        <f t="shared" si="96"/>
        <v/>
      </c>
      <c r="CM41" s="129" t="str">
        <f t="shared" si="96"/>
        <v/>
      </c>
      <c r="CN41" s="128" t="str">
        <f t="shared" si="96"/>
        <v/>
      </c>
      <c r="CO41" s="129" t="str">
        <f t="shared" si="96"/>
        <v/>
      </c>
      <c r="CP41" s="128" t="str">
        <f t="shared" si="96"/>
        <v/>
      </c>
      <c r="CQ41" s="130" t="str">
        <f t="shared" si="96"/>
        <v/>
      </c>
      <c r="CR41" s="131" t="str">
        <f t="shared" si="96"/>
        <v/>
      </c>
      <c r="CS41" s="132" t="str">
        <f t="shared" si="96"/>
        <v/>
      </c>
      <c r="CT41" s="133" t="str">
        <f t="shared" si="96"/>
        <v/>
      </c>
      <c r="CU41" s="127" t="str">
        <f t="shared" si="97"/>
        <v/>
      </c>
      <c r="CV41" s="128" t="str">
        <f t="shared" si="97"/>
        <v/>
      </c>
      <c r="CW41" s="129" t="str">
        <f t="shared" si="97"/>
        <v/>
      </c>
      <c r="CX41" s="128" t="str">
        <f t="shared" si="97"/>
        <v/>
      </c>
      <c r="CY41" s="129" t="str">
        <f t="shared" si="97"/>
        <v/>
      </c>
      <c r="CZ41" s="128" t="str">
        <f t="shared" si="97"/>
        <v/>
      </c>
      <c r="DA41" s="129" t="str">
        <f t="shared" si="97"/>
        <v/>
      </c>
      <c r="DB41" s="128" t="str">
        <f t="shared" si="97"/>
        <v/>
      </c>
      <c r="DC41" s="129" t="str">
        <f t="shared" si="97"/>
        <v/>
      </c>
      <c r="DD41" s="128" t="str">
        <f t="shared" si="97"/>
        <v/>
      </c>
      <c r="DE41" s="130" t="str">
        <f t="shared" si="97"/>
        <v/>
      </c>
      <c r="DF41" s="131" t="str">
        <f t="shared" si="97"/>
        <v/>
      </c>
      <c r="DG41" s="132" t="str">
        <f t="shared" si="97"/>
        <v/>
      </c>
      <c r="DH41" s="133" t="str">
        <f t="shared" si="97"/>
        <v/>
      </c>
    </row>
    <row r="42" spans="1:112">
      <c r="A42" s="72"/>
      <c r="B42" s="62"/>
      <c r="C42" s="62"/>
      <c r="D42" s="62"/>
      <c r="E42" s="157"/>
      <c r="F42" s="158"/>
      <c r="G42" s="73"/>
      <c r="H42" s="73"/>
      <c r="I42" s="70"/>
      <c r="J42" s="65" t="s">
        <v>20</v>
      </c>
      <c r="K42" s="66"/>
      <c r="L42" s="70"/>
      <c r="M42" s="71"/>
      <c r="N42" s="74"/>
      <c r="O42" s="127" t="str">
        <f t="shared" si="91"/>
        <v/>
      </c>
      <c r="P42" s="128" t="str">
        <f t="shared" si="91"/>
        <v/>
      </c>
      <c r="Q42" s="129" t="str">
        <f t="shared" si="91"/>
        <v/>
      </c>
      <c r="R42" s="128" t="str">
        <f t="shared" si="91"/>
        <v/>
      </c>
      <c r="S42" s="129" t="str">
        <f t="shared" si="91"/>
        <v/>
      </c>
      <c r="T42" s="128" t="str">
        <f t="shared" si="91"/>
        <v/>
      </c>
      <c r="U42" s="129" t="str">
        <f t="shared" si="91"/>
        <v/>
      </c>
      <c r="V42" s="128" t="str">
        <f t="shared" si="91"/>
        <v/>
      </c>
      <c r="W42" s="129" t="str">
        <f t="shared" si="91"/>
        <v/>
      </c>
      <c r="X42" s="128" t="str">
        <f t="shared" si="91"/>
        <v/>
      </c>
      <c r="Y42" s="130" t="str">
        <f t="shared" si="92"/>
        <v/>
      </c>
      <c r="Z42" s="131" t="str">
        <f t="shared" si="92"/>
        <v/>
      </c>
      <c r="AA42" s="132" t="str">
        <f t="shared" si="92"/>
        <v/>
      </c>
      <c r="AB42" s="133" t="str">
        <f t="shared" si="92"/>
        <v/>
      </c>
      <c r="AC42" s="127" t="str">
        <f t="shared" si="87"/>
        <v/>
      </c>
      <c r="AD42" s="128" t="str">
        <f t="shared" si="87"/>
        <v/>
      </c>
      <c r="AE42" s="129" t="str">
        <f t="shared" si="87"/>
        <v/>
      </c>
      <c r="AF42" s="128" t="str">
        <f t="shared" si="87"/>
        <v/>
      </c>
      <c r="AG42" s="129" t="str">
        <f t="shared" si="87"/>
        <v/>
      </c>
      <c r="AH42" s="128" t="str">
        <f t="shared" si="87"/>
        <v/>
      </c>
      <c r="AI42" s="129" t="str">
        <f t="shared" si="87"/>
        <v/>
      </c>
      <c r="AJ42" s="128" t="str">
        <f t="shared" si="87"/>
        <v/>
      </c>
      <c r="AK42" s="129" t="str">
        <f t="shared" si="87"/>
        <v/>
      </c>
      <c r="AL42" s="128" t="str">
        <f t="shared" si="87"/>
        <v/>
      </c>
      <c r="AM42" s="130" t="str">
        <f t="shared" si="93"/>
        <v/>
      </c>
      <c r="AN42" s="131" t="str">
        <f t="shared" si="93"/>
        <v/>
      </c>
      <c r="AO42" s="132" t="str">
        <f t="shared" si="93"/>
        <v/>
      </c>
      <c r="AP42" s="133" t="str">
        <f t="shared" si="93"/>
        <v/>
      </c>
      <c r="AQ42" s="127" t="str">
        <f t="shared" si="93"/>
        <v/>
      </c>
      <c r="AR42" s="128" t="str">
        <f t="shared" si="93"/>
        <v/>
      </c>
      <c r="AS42" s="129" t="str">
        <f t="shared" si="93"/>
        <v/>
      </c>
      <c r="AT42" s="128" t="str">
        <f t="shared" si="93"/>
        <v/>
      </c>
      <c r="AU42" s="129" t="str">
        <f t="shared" si="93"/>
        <v/>
      </c>
      <c r="AV42" s="128" t="str">
        <f t="shared" si="93"/>
        <v/>
      </c>
      <c r="AW42" s="129" t="str">
        <f t="shared" si="93"/>
        <v/>
      </c>
      <c r="AX42" s="128" t="str">
        <f t="shared" si="93"/>
        <v/>
      </c>
      <c r="AY42" s="129" t="str">
        <f t="shared" si="93"/>
        <v/>
      </c>
      <c r="AZ42" s="128" t="str">
        <f t="shared" si="93"/>
        <v/>
      </c>
      <c r="BA42" s="130" t="str">
        <f t="shared" si="94"/>
        <v/>
      </c>
      <c r="BB42" s="131" t="str">
        <f t="shared" si="94"/>
        <v/>
      </c>
      <c r="BC42" s="132" t="str">
        <f t="shared" si="94"/>
        <v/>
      </c>
      <c r="BD42" s="133" t="str">
        <f t="shared" si="94"/>
        <v/>
      </c>
      <c r="BE42" s="127" t="str">
        <f t="shared" si="94"/>
        <v/>
      </c>
      <c r="BF42" s="128" t="str">
        <f t="shared" si="94"/>
        <v/>
      </c>
      <c r="BG42" s="129" t="str">
        <f t="shared" si="94"/>
        <v/>
      </c>
      <c r="BH42" s="128" t="str">
        <f t="shared" si="94"/>
        <v/>
      </c>
      <c r="BI42" s="129" t="str">
        <f t="shared" si="94"/>
        <v/>
      </c>
      <c r="BJ42" s="128" t="str">
        <f t="shared" si="94"/>
        <v/>
      </c>
      <c r="BK42" s="129" t="str">
        <f t="shared" si="94"/>
        <v/>
      </c>
      <c r="BL42" s="128" t="str">
        <f t="shared" si="94"/>
        <v/>
      </c>
      <c r="BM42" s="129" t="str">
        <f t="shared" si="94"/>
        <v/>
      </c>
      <c r="BN42" s="128" t="str">
        <f t="shared" si="94"/>
        <v/>
      </c>
      <c r="BO42" s="130" t="str">
        <f t="shared" si="98"/>
        <v/>
      </c>
      <c r="BP42" s="131" t="str">
        <f t="shared" si="98"/>
        <v/>
      </c>
      <c r="BQ42" s="132" t="str">
        <f t="shared" si="98"/>
        <v/>
      </c>
      <c r="BR42" s="133" t="str">
        <f t="shared" si="98"/>
        <v/>
      </c>
      <c r="BS42" s="127" t="str">
        <f t="shared" si="95"/>
        <v/>
      </c>
      <c r="BT42" s="128" t="str">
        <f t="shared" si="95"/>
        <v/>
      </c>
      <c r="BU42" s="129" t="str">
        <f t="shared" si="95"/>
        <v/>
      </c>
      <c r="BV42" s="128" t="str">
        <f t="shared" si="95"/>
        <v/>
      </c>
      <c r="BW42" s="129" t="str">
        <f t="shared" si="95"/>
        <v/>
      </c>
      <c r="BX42" s="128" t="str">
        <f t="shared" si="95"/>
        <v/>
      </c>
      <c r="BY42" s="129" t="str">
        <f t="shared" si="95"/>
        <v/>
      </c>
      <c r="BZ42" s="128" t="str">
        <f t="shared" si="95"/>
        <v/>
      </c>
      <c r="CA42" s="129" t="str">
        <f t="shared" si="95"/>
        <v/>
      </c>
      <c r="CB42" s="128" t="str">
        <f t="shared" si="95"/>
        <v/>
      </c>
      <c r="CC42" s="130" t="str">
        <f t="shared" si="95"/>
        <v/>
      </c>
      <c r="CD42" s="131" t="str">
        <f t="shared" si="95"/>
        <v/>
      </c>
      <c r="CE42" s="132" t="str">
        <f t="shared" si="95"/>
        <v/>
      </c>
      <c r="CF42" s="133" t="str">
        <f t="shared" si="95"/>
        <v/>
      </c>
      <c r="CG42" s="127" t="str">
        <f t="shared" si="96"/>
        <v/>
      </c>
      <c r="CH42" s="128" t="str">
        <f t="shared" si="96"/>
        <v/>
      </c>
      <c r="CI42" s="129" t="str">
        <f t="shared" si="96"/>
        <v/>
      </c>
      <c r="CJ42" s="128" t="str">
        <f t="shared" si="96"/>
        <v/>
      </c>
      <c r="CK42" s="129" t="str">
        <f t="shared" si="96"/>
        <v/>
      </c>
      <c r="CL42" s="128" t="str">
        <f t="shared" si="96"/>
        <v/>
      </c>
      <c r="CM42" s="129" t="str">
        <f t="shared" si="96"/>
        <v/>
      </c>
      <c r="CN42" s="128" t="str">
        <f t="shared" si="96"/>
        <v/>
      </c>
      <c r="CO42" s="129" t="str">
        <f t="shared" si="96"/>
        <v/>
      </c>
      <c r="CP42" s="128" t="str">
        <f t="shared" si="96"/>
        <v/>
      </c>
      <c r="CQ42" s="130" t="str">
        <f t="shared" si="96"/>
        <v/>
      </c>
      <c r="CR42" s="131" t="str">
        <f t="shared" si="96"/>
        <v/>
      </c>
      <c r="CS42" s="132" t="str">
        <f t="shared" si="96"/>
        <v/>
      </c>
      <c r="CT42" s="133" t="str">
        <f t="shared" si="96"/>
        <v/>
      </c>
      <c r="CU42" s="127" t="str">
        <f t="shared" si="97"/>
        <v/>
      </c>
      <c r="CV42" s="128" t="str">
        <f t="shared" si="97"/>
        <v/>
      </c>
      <c r="CW42" s="129" t="str">
        <f t="shared" si="97"/>
        <v/>
      </c>
      <c r="CX42" s="128" t="str">
        <f t="shared" si="97"/>
        <v/>
      </c>
      <c r="CY42" s="129" t="str">
        <f t="shared" si="97"/>
        <v/>
      </c>
      <c r="CZ42" s="128" t="str">
        <f t="shared" si="97"/>
        <v/>
      </c>
      <c r="DA42" s="129" t="str">
        <f t="shared" si="97"/>
        <v/>
      </c>
      <c r="DB42" s="128" t="str">
        <f t="shared" si="97"/>
        <v/>
      </c>
      <c r="DC42" s="129" t="str">
        <f t="shared" si="97"/>
        <v/>
      </c>
      <c r="DD42" s="128" t="str">
        <f t="shared" si="97"/>
        <v/>
      </c>
      <c r="DE42" s="130" t="str">
        <f t="shared" si="97"/>
        <v/>
      </c>
      <c r="DF42" s="131" t="str">
        <f t="shared" si="97"/>
        <v/>
      </c>
      <c r="DG42" s="132" t="str">
        <f t="shared" si="97"/>
        <v/>
      </c>
      <c r="DH42" s="133" t="str">
        <f t="shared" si="97"/>
        <v/>
      </c>
    </row>
    <row r="43" spans="1:112">
      <c r="A43" s="72"/>
      <c r="B43" s="62"/>
      <c r="C43" s="62"/>
      <c r="D43" s="62"/>
      <c r="E43" s="157"/>
      <c r="F43" s="158"/>
      <c r="G43" s="73"/>
      <c r="H43" s="73"/>
      <c r="I43" s="70"/>
      <c r="J43" s="65" t="s">
        <v>20</v>
      </c>
      <c r="K43" s="66"/>
      <c r="L43" s="70"/>
      <c r="M43" s="71"/>
      <c r="N43" s="74"/>
      <c r="O43" s="127" t="str">
        <f t="shared" si="91"/>
        <v/>
      </c>
      <c r="P43" s="128" t="str">
        <f t="shared" si="91"/>
        <v/>
      </c>
      <c r="Q43" s="129" t="str">
        <f t="shared" si="91"/>
        <v/>
      </c>
      <c r="R43" s="128" t="str">
        <f t="shared" si="91"/>
        <v/>
      </c>
      <c r="S43" s="129" t="str">
        <f t="shared" si="91"/>
        <v/>
      </c>
      <c r="T43" s="128" t="str">
        <f t="shared" si="91"/>
        <v/>
      </c>
      <c r="U43" s="129" t="str">
        <f t="shared" si="91"/>
        <v/>
      </c>
      <c r="V43" s="128" t="str">
        <f t="shared" si="91"/>
        <v/>
      </c>
      <c r="W43" s="129" t="str">
        <f t="shared" si="91"/>
        <v/>
      </c>
      <c r="X43" s="128" t="str">
        <f t="shared" si="91"/>
        <v/>
      </c>
      <c r="Y43" s="130" t="str">
        <f t="shared" si="92"/>
        <v/>
      </c>
      <c r="Z43" s="131" t="str">
        <f t="shared" si="92"/>
        <v/>
      </c>
      <c r="AA43" s="132" t="str">
        <f t="shared" si="92"/>
        <v/>
      </c>
      <c r="AB43" s="133" t="str">
        <f t="shared" si="92"/>
        <v/>
      </c>
      <c r="AC43" s="127" t="str">
        <f t="shared" si="92"/>
        <v/>
      </c>
      <c r="AD43" s="128" t="str">
        <f t="shared" si="92"/>
        <v/>
      </c>
      <c r="AE43" s="129" t="str">
        <f t="shared" si="92"/>
        <v/>
      </c>
      <c r="AF43" s="128" t="str">
        <f t="shared" si="92"/>
        <v/>
      </c>
      <c r="AG43" s="129" t="str">
        <f t="shared" si="92"/>
        <v/>
      </c>
      <c r="AH43" s="128" t="str">
        <f t="shared" si="92"/>
        <v/>
      </c>
      <c r="AI43" s="129" t="str">
        <f t="shared" si="92"/>
        <v/>
      </c>
      <c r="AJ43" s="128" t="str">
        <f t="shared" si="92"/>
        <v/>
      </c>
      <c r="AK43" s="129" t="str">
        <f t="shared" si="92"/>
        <v/>
      </c>
      <c r="AL43" s="128" t="str">
        <f t="shared" si="92"/>
        <v/>
      </c>
      <c r="AM43" s="130" t="str">
        <f t="shared" si="93"/>
        <v/>
      </c>
      <c r="AN43" s="131" t="str">
        <f t="shared" si="93"/>
        <v/>
      </c>
      <c r="AO43" s="132" t="str">
        <f t="shared" si="93"/>
        <v/>
      </c>
      <c r="AP43" s="133" t="str">
        <f t="shared" si="93"/>
        <v/>
      </c>
      <c r="AQ43" s="127" t="str">
        <f t="shared" si="93"/>
        <v/>
      </c>
      <c r="AR43" s="128" t="str">
        <f t="shared" si="93"/>
        <v/>
      </c>
      <c r="AS43" s="129" t="str">
        <f t="shared" si="93"/>
        <v/>
      </c>
      <c r="AT43" s="128" t="str">
        <f t="shared" si="93"/>
        <v/>
      </c>
      <c r="AU43" s="129" t="str">
        <f t="shared" si="93"/>
        <v/>
      </c>
      <c r="AV43" s="128" t="str">
        <f t="shared" si="93"/>
        <v/>
      </c>
      <c r="AW43" s="129" t="str">
        <f t="shared" si="93"/>
        <v/>
      </c>
      <c r="AX43" s="128" t="str">
        <f t="shared" si="93"/>
        <v/>
      </c>
      <c r="AY43" s="129" t="str">
        <f t="shared" si="93"/>
        <v/>
      </c>
      <c r="AZ43" s="128" t="str">
        <f t="shared" si="93"/>
        <v/>
      </c>
      <c r="BA43" s="130" t="str">
        <f t="shared" si="94"/>
        <v/>
      </c>
      <c r="BB43" s="131" t="str">
        <f t="shared" si="94"/>
        <v/>
      </c>
      <c r="BC43" s="132" t="str">
        <f t="shared" si="94"/>
        <v/>
      </c>
      <c r="BD43" s="133" t="str">
        <f t="shared" si="94"/>
        <v/>
      </c>
      <c r="BE43" s="127" t="str">
        <f t="shared" si="94"/>
        <v/>
      </c>
      <c r="BF43" s="128" t="str">
        <f t="shared" si="94"/>
        <v/>
      </c>
      <c r="BG43" s="129" t="str">
        <f t="shared" si="94"/>
        <v/>
      </c>
      <c r="BH43" s="128" t="str">
        <f t="shared" si="94"/>
        <v/>
      </c>
      <c r="BI43" s="129" t="str">
        <f t="shared" si="94"/>
        <v/>
      </c>
      <c r="BJ43" s="128" t="str">
        <f t="shared" si="94"/>
        <v/>
      </c>
      <c r="BK43" s="129" t="str">
        <f t="shared" si="94"/>
        <v/>
      </c>
      <c r="BL43" s="128" t="str">
        <f t="shared" si="94"/>
        <v/>
      </c>
      <c r="BM43" s="129" t="str">
        <f t="shared" si="94"/>
        <v/>
      </c>
      <c r="BN43" s="128" t="str">
        <f t="shared" si="94"/>
        <v/>
      </c>
      <c r="BO43" s="130" t="str">
        <f t="shared" si="98"/>
        <v/>
      </c>
      <c r="BP43" s="131" t="str">
        <f t="shared" si="98"/>
        <v/>
      </c>
      <c r="BQ43" s="132" t="str">
        <f t="shared" si="98"/>
        <v/>
      </c>
      <c r="BR43" s="133" t="str">
        <f t="shared" si="98"/>
        <v/>
      </c>
      <c r="BS43" s="127" t="str">
        <f t="shared" si="95"/>
        <v/>
      </c>
      <c r="BT43" s="128" t="str">
        <f t="shared" si="95"/>
        <v/>
      </c>
      <c r="BU43" s="129" t="str">
        <f t="shared" si="95"/>
        <v/>
      </c>
      <c r="BV43" s="128" t="str">
        <f t="shared" si="95"/>
        <v/>
      </c>
      <c r="BW43" s="129" t="str">
        <f t="shared" si="95"/>
        <v/>
      </c>
      <c r="BX43" s="128" t="str">
        <f t="shared" si="95"/>
        <v/>
      </c>
      <c r="BY43" s="129" t="str">
        <f t="shared" si="95"/>
        <v/>
      </c>
      <c r="BZ43" s="128" t="str">
        <f t="shared" si="95"/>
        <v/>
      </c>
      <c r="CA43" s="129" t="str">
        <f t="shared" si="95"/>
        <v/>
      </c>
      <c r="CB43" s="128" t="str">
        <f t="shared" si="95"/>
        <v/>
      </c>
      <c r="CC43" s="130" t="str">
        <f t="shared" si="95"/>
        <v/>
      </c>
      <c r="CD43" s="131" t="str">
        <f t="shared" si="95"/>
        <v/>
      </c>
      <c r="CE43" s="132" t="str">
        <f t="shared" si="95"/>
        <v/>
      </c>
      <c r="CF43" s="133" t="str">
        <f t="shared" si="95"/>
        <v/>
      </c>
      <c r="CG43" s="127" t="str">
        <f t="shared" si="96"/>
        <v/>
      </c>
      <c r="CH43" s="128" t="str">
        <f t="shared" si="96"/>
        <v/>
      </c>
      <c r="CI43" s="129" t="str">
        <f t="shared" si="96"/>
        <v/>
      </c>
      <c r="CJ43" s="128" t="str">
        <f t="shared" si="96"/>
        <v/>
      </c>
      <c r="CK43" s="129" t="str">
        <f t="shared" si="96"/>
        <v/>
      </c>
      <c r="CL43" s="128" t="str">
        <f t="shared" si="96"/>
        <v/>
      </c>
      <c r="CM43" s="129" t="str">
        <f t="shared" si="96"/>
        <v/>
      </c>
      <c r="CN43" s="128" t="str">
        <f t="shared" si="96"/>
        <v/>
      </c>
      <c r="CO43" s="129" t="str">
        <f t="shared" si="96"/>
        <v/>
      </c>
      <c r="CP43" s="128" t="str">
        <f t="shared" si="96"/>
        <v/>
      </c>
      <c r="CQ43" s="130" t="str">
        <f t="shared" si="96"/>
        <v/>
      </c>
      <c r="CR43" s="131" t="str">
        <f t="shared" si="96"/>
        <v/>
      </c>
      <c r="CS43" s="132" t="str">
        <f t="shared" si="96"/>
        <v/>
      </c>
      <c r="CT43" s="133" t="str">
        <f t="shared" si="96"/>
        <v/>
      </c>
      <c r="CU43" s="127" t="str">
        <f t="shared" si="97"/>
        <v/>
      </c>
      <c r="CV43" s="128" t="str">
        <f t="shared" si="97"/>
        <v/>
      </c>
      <c r="CW43" s="129" t="str">
        <f t="shared" si="97"/>
        <v/>
      </c>
      <c r="CX43" s="128" t="str">
        <f t="shared" si="97"/>
        <v/>
      </c>
      <c r="CY43" s="129" t="str">
        <f t="shared" si="97"/>
        <v/>
      </c>
      <c r="CZ43" s="128" t="str">
        <f t="shared" si="97"/>
        <v/>
      </c>
      <c r="DA43" s="129" t="str">
        <f t="shared" si="97"/>
        <v/>
      </c>
      <c r="DB43" s="128" t="str">
        <f t="shared" si="97"/>
        <v/>
      </c>
      <c r="DC43" s="129" t="str">
        <f t="shared" si="97"/>
        <v/>
      </c>
      <c r="DD43" s="128" t="str">
        <f t="shared" si="97"/>
        <v/>
      </c>
      <c r="DE43" s="130" t="str">
        <f t="shared" si="97"/>
        <v/>
      </c>
      <c r="DF43" s="131" t="str">
        <f t="shared" si="97"/>
        <v/>
      </c>
      <c r="DG43" s="132" t="str">
        <f t="shared" si="97"/>
        <v/>
      </c>
      <c r="DH43" s="133" t="str">
        <f t="shared" si="97"/>
        <v/>
      </c>
    </row>
    <row r="44" spans="1:112">
      <c r="A44" s="72"/>
      <c r="B44" s="62"/>
      <c r="C44" s="62"/>
      <c r="D44" s="62"/>
      <c r="E44" s="157"/>
      <c r="F44" s="158"/>
      <c r="G44" s="73"/>
      <c r="H44" s="73"/>
      <c r="I44" s="70"/>
      <c r="J44" s="65" t="s">
        <v>20</v>
      </c>
      <c r="K44" s="66"/>
      <c r="L44" s="70"/>
      <c r="M44" s="71"/>
      <c r="N44" s="74"/>
      <c r="O44" s="127" t="str">
        <f t="shared" si="91"/>
        <v/>
      </c>
      <c r="P44" s="128" t="str">
        <f t="shared" si="91"/>
        <v/>
      </c>
      <c r="Q44" s="129" t="str">
        <f t="shared" si="91"/>
        <v/>
      </c>
      <c r="R44" s="128" t="str">
        <f t="shared" si="91"/>
        <v/>
      </c>
      <c r="S44" s="129" t="str">
        <f t="shared" si="91"/>
        <v/>
      </c>
      <c r="T44" s="128" t="str">
        <f t="shared" si="91"/>
        <v/>
      </c>
      <c r="U44" s="129" t="str">
        <f t="shared" si="91"/>
        <v/>
      </c>
      <c r="V44" s="128" t="str">
        <f t="shared" si="91"/>
        <v/>
      </c>
      <c r="W44" s="129" t="str">
        <f t="shared" si="91"/>
        <v/>
      </c>
      <c r="X44" s="128" t="str">
        <f t="shared" si="91"/>
        <v/>
      </c>
      <c r="Y44" s="130" t="str">
        <f t="shared" si="92"/>
        <v/>
      </c>
      <c r="Z44" s="131" t="str">
        <f t="shared" si="92"/>
        <v/>
      </c>
      <c r="AA44" s="132" t="str">
        <f t="shared" si="92"/>
        <v/>
      </c>
      <c r="AB44" s="133" t="str">
        <f t="shared" si="92"/>
        <v/>
      </c>
      <c r="AC44" s="127" t="str">
        <f t="shared" si="92"/>
        <v/>
      </c>
      <c r="AD44" s="128" t="str">
        <f t="shared" si="92"/>
        <v/>
      </c>
      <c r="AE44" s="129" t="str">
        <f t="shared" si="92"/>
        <v/>
      </c>
      <c r="AF44" s="128" t="str">
        <f t="shared" si="92"/>
        <v/>
      </c>
      <c r="AG44" s="129" t="str">
        <f t="shared" si="92"/>
        <v/>
      </c>
      <c r="AH44" s="128" t="str">
        <f t="shared" si="92"/>
        <v/>
      </c>
      <c r="AI44" s="129" t="str">
        <f t="shared" si="92"/>
        <v/>
      </c>
      <c r="AJ44" s="128" t="str">
        <f t="shared" si="92"/>
        <v/>
      </c>
      <c r="AK44" s="129" t="str">
        <f t="shared" si="92"/>
        <v/>
      </c>
      <c r="AL44" s="128" t="str">
        <f t="shared" si="92"/>
        <v/>
      </c>
      <c r="AM44" s="130" t="str">
        <f t="shared" si="93"/>
        <v/>
      </c>
      <c r="AN44" s="131" t="str">
        <f t="shared" si="93"/>
        <v/>
      </c>
      <c r="AO44" s="132" t="str">
        <f t="shared" si="93"/>
        <v/>
      </c>
      <c r="AP44" s="133" t="str">
        <f t="shared" si="93"/>
        <v/>
      </c>
      <c r="AQ44" s="127" t="str">
        <f t="shared" si="93"/>
        <v/>
      </c>
      <c r="AR44" s="128" t="str">
        <f t="shared" si="93"/>
        <v/>
      </c>
      <c r="AS44" s="129" t="str">
        <f t="shared" si="93"/>
        <v/>
      </c>
      <c r="AT44" s="128" t="str">
        <f t="shared" si="93"/>
        <v/>
      </c>
      <c r="AU44" s="129" t="str">
        <f t="shared" si="93"/>
        <v/>
      </c>
      <c r="AV44" s="128" t="str">
        <f t="shared" si="93"/>
        <v/>
      </c>
      <c r="AW44" s="129" t="str">
        <f t="shared" si="93"/>
        <v/>
      </c>
      <c r="AX44" s="128" t="str">
        <f t="shared" si="93"/>
        <v/>
      </c>
      <c r="AY44" s="129" t="str">
        <f t="shared" si="93"/>
        <v/>
      </c>
      <c r="AZ44" s="128" t="str">
        <f t="shared" si="93"/>
        <v/>
      </c>
      <c r="BA44" s="130" t="str">
        <f t="shared" si="94"/>
        <v/>
      </c>
      <c r="BB44" s="131" t="str">
        <f t="shared" si="94"/>
        <v/>
      </c>
      <c r="BC44" s="132" t="str">
        <f t="shared" si="94"/>
        <v/>
      </c>
      <c r="BD44" s="133" t="str">
        <f t="shared" si="94"/>
        <v/>
      </c>
      <c r="BE44" s="127" t="str">
        <f t="shared" ref="BE44:BT59" si="99">IF(OR($G44="",$K44="",$K44=0),"",IF(AND(BE$5&gt;=$I44,BE$5&lt;=$J44,IF(Weekend="Yes",OR(AND(WEEKDAY(BE$5,1)&lt;&gt;1,WEEKDAY(BE$5,1)&lt;&gt;7,Festività_for&lt;1,Festività_for1&lt;1),Escl_Festività&gt;=1,Escl_Festività_1&gt;=1),"")),IF($H44="","",$H44),""))</f>
        <v/>
      </c>
      <c r="BF44" s="128" t="str">
        <f t="shared" si="99"/>
        <v/>
      </c>
      <c r="BG44" s="129" t="str">
        <f t="shared" si="99"/>
        <v/>
      </c>
      <c r="BH44" s="128" t="str">
        <f t="shared" si="99"/>
        <v/>
      </c>
      <c r="BI44" s="129" t="str">
        <f t="shared" si="99"/>
        <v/>
      </c>
      <c r="BJ44" s="128" t="str">
        <f t="shared" si="99"/>
        <v/>
      </c>
      <c r="BK44" s="129" t="str">
        <f t="shared" si="99"/>
        <v/>
      </c>
      <c r="BL44" s="128" t="str">
        <f t="shared" si="99"/>
        <v/>
      </c>
      <c r="BM44" s="129" t="str">
        <f t="shared" si="99"/>
        <v/>
      </c>
      <c r="BN44" s="128" t="str">
        <f t="shared" si="99"/>
        <v/>
      </c>
      <c r="BO44" s="130" t="str">
        <f t="shared" si="98"/>
        <v/>
      </c>
      <c r="BP44" s="131" t="str">
        <f t="shared" si="98"/>
        <v/>
      </c>
      <c r="BQ44" s="132" t="str">
        <f t="shared" si="98"/>
        <v/>
      </c>
      <c r="BR44" s="133" t="str">
        <f t="shared" si="98"/>
        <v/>
      </c>
      <c r="BS44" s="127" t="str">
        <f t="shared" si="99"/>
        <v/>
      </c>
      <c r="BT44" s="128" t="str">
        <f t="shared" si="99"/>
        <v/>
      </c>
      <c r="BU44" s="129" t="str">
        <f t="shared" si="95"/>
        <v/>
      </c>
      <c r="BV44" s="128" t="str">
        <f t="shared" si="95"/>
        <v/>
      </c>
      <c r="BW44" s="129" t="str">
        <f t="shared" si="95"/>
        <v/>
      </c>
      <c r="BX44" s="128" t="str">
        <f t="shared" si="95"/>
        <v/>
      </c>
      <c r="BY44" s="129" t="str">
        <f t="shared" si="95"/>
        <v/>
      </c>
      <c r="BZ44" s="128" t="str">
        <f t="shared" si="95"/>
        <v/>
      </c>
      <c r="CA44" s="129" t="str">
        <f t="shared" si="95"/>
        <v/>
      </c>
      <c r="CB44" s="128" t="str">
        <f t="shared" si="95"/>
        <v/>
      </c>
      <c r="CC44" s="130" t="str">
        <f t="shared" si="95"/>
        <v/>
      </c>
      <c r="CD44" s="131" t="str">
        <f t="shared" si="95"/>
        <v/>
      </c>
      <c r="CE44" s="132" t="str">
        <f t="shared" si="95"/>
        <v/>
      </c>
      <c r="CF44" s="133" t="str">
        <f t="shared" si="95"/>
        <v/>
      </c>
      <c r="CG44" s="127" t="str">
        <f t="shared" si="96"/>
        <v/>
      </c>
      <c r="CH44" s="128" t="str">
        <f t="shared" si="96"/>
        <v/>
      </c>
      <c r="CI44" s="129" t="str">
        <f t="shared" si="96"/>
        <v/>
      </c>
      <c r="CJ44" s="128" t="str">
        <f t="shared" si="96"/>
        <v/>
      </c>
      <c r="CK44" s="129" t="str">
        <f t="shared" si="96"/>
        <v/>
      </c>
      <c r="CL44" s="128" t="str">
        <f t="shared" si="96"/>
        <v/>
      </c>
      <c r="CM44" s="129" t="str">
        <f t="shared" si="96"/>
        <v/>
      </c>
      <c r="CN44" s="128" t="str">
        <f t="shared" si="96"/>
        <v/>
      </c>
      <c r="CO44" s="129" t="str">
        <f t="shared" si="96"/>
        <v/>
      </c>
      <c r="CP44" s="128" t="str">
        <f t="shared" si="96"/>
        <v/>
      </c>
      <c r="CQ44" s="130" t="str">
        <f t="shared" si="96"/>
        <v/>
      </c>
      <c r="CR44" s="131" t="str">
        <f t="shared" si="96"/>
        <v/>
      </c>
      <c r="CS44" s="132" t="str">
        <f t="shared" si="96"/>
        <v/>
      </c>
      <c r="CT44" s="133" t="str">
        <f t="shared" si="96"/>
        <v/>
      </c>
      <c r="CU44" s="127" t="str">
        <f t="shared" ref="CU44:DH47" si="100">IF(OR($G44="",$K44="",$K44=0),"",IF(AND(CU$5&gt;=$I44,CU$5&lt;=$J44,IF(Weekend="Yes",OR(AND(WEEKDAY(CU$5,1)&lt;&gt;1,WEEKDAY(CU$5,1)&lt;&gt;7,Festività_for&lt;1,Festività_for1&lt;1),Escl_Festività&gt;=1,Escl_Festività_1&gt;=1),"")),IF($H44="","",$H44),""))</f>
        <v/>
      </c>
      <c r="CV44" s="128" t="str">
        <f t="shared" si="100"/>
        <v/>
      </c>
      <c r="CW44" s="129" t="str">
        <f t="shared" si="100"/>
        <v/>
      </c>
      <c r="CX44" s="128" t="str">
        <f t="shared" si="100"/>
        <v/>
      </c>
      <c r="CY44" s="129" t="str">
        <f t="shared" si="100"/>
        <v/>
      </c>
      <c r="CZ44" s="128" t="str">
        <f t="shared" si="100"/>
        <v/>
      </c>
      <c r="DA44" s="129" t="str">
        <f t="shared" si="100"/>
        <v/>
      </c>
      <c r="DB44" s="128" t="str">
        <f t="shared" si="100"/>
        <v/>
      </c>
      <c r="DC44" s="129" t="str">
        <f t="shared" si="100"/>
        <v/>
      </c>
      <c r="DD44" s="128" t="str">
        <f t="shared" si="100"/>
        <v/>
      </c>
      <c r="DE44" s="130" t="str">
        <f t="shared" si="100"/>
        <v/>
      </c>
      <c r="DF44" s="131" t="str">
        <f t="shared" si="100"/>
        <v/>
      </c>
      <c r="DG44" s="132" t="str">
        <f t="shared" si="100"/>
        <v/>
      </c>
      <c r="DH44" s="133" t="str">
        <f t="shared" si="100"/>
        <v/>
      </c>
    </row>
    <row r="45" spans="1:112">
      <c r="A45" s="72"/>
      <c r="B45" s="62"/>
      <c r="C45" s="62"/>
      <c r="D45" s="62"/>
      <c r="E45" s="157"/>
      <c r="F45" s="158"/>
      <c r="G45" s="73"/>
      <c r="H45" s="73"/>
      <c r="I45" s="70"/>
      <c r="J45" s="65" t="s">
        <v>20</v>
      </c>
      <c r="K45" s="66"/>
      <c r="L45" s="70"/>
      <c r="M45" s="71"/>
      <c r="N45" s="74"/>
      <c r="O45" s="127" t="str">
        <f t="shared" si="91"/>
        <v/>
      </c>
      <c r="P45" s="128" t="str">
        <f t="shared" si="91"/>
        <v/>
      </c>
      <c r="Q45" s="129" t="str">
        <f t="shared" si="91"/>
        <v/>
      </c>
      <c r="R45" s="128" t="str">
        <f t="shared" si="91"/>
        <v/>
      </c>
      <c r="S45" s="129" t="str">
        <f t="shared" si="91"/>
        <v/>
      </c>
      <c r="T45" s="128" t="str">
        <f t="shared" si="91"/>
        <v/>
      </c>
      <c r="U45" s="129" t="str">
        <f t="shared" si="91"/>
        <v/>
      </c>
      <c r="V45" s="128" t="str">
        <f t="shared" si="91"/>
        <v/>
      </c>
      <c r="W45" s="129" t="str">
        <f t="shared" si="91"/>
        <v/>
      </c>
      <c r="X45" s="128" t="str">
        <f t="shared" si="91"/>
        <v/>
      </c>
      <c r="Y45" s="130" t="str">
        <f t="shared" si="92"/>
        <v/>
      </c>
      <c r="Z45" s="131" t="str">
        <f t="shared" si="92"/>
        <v/>
      </c>
      <c r="AA45" s="132" t="str">
        <f t="shared" si="92"/>
        <v/>
      </c>
      <c r="AB45" s="133" t="str">
        <f t="shared" si="92"/>
        <v/>
      </c>
      <c r="AC45" s="127" t="str">
        <f t="shared" si="92"/>
        <v/>
      </c>
      <c r="AD45" s="128" t="str">
        <f t="shared" si="92"/>
        <v/>
      </c>
      <c r="AE45" s="129" t="str">
        <f t="shared" si="92"/>
        <v/>
      </c>
      <c r="AF45" s="128" t="str">
        <f t="shared" si="92"/>
        <v/>
      </c>
      <c r="AG45" s="129" t="str">
        <f t="shared" si="92"/>
        <v/>
      </c>
      <c r="AH45" s="128" t="str">
        <f t="shared" si="92"/>
        <v/>
      </c>
      <c r="AI45" s="129" t="str">
        <f t="shared" si="92"/>
        <v/>
      </c>
      <c r="AJ45" s="128" t="str">
        <f t="shared" si="92"/>
        <v/>
      </c>
      <c r="AK45" s="129" t="str">
        <f t="shared" si="92"/>
        <v/>
      </c>
      <c r="AL45" s="128" t="str">
        <f t="shared" si="92"/>
        <v/>
      </c>
      <c r="AM45" s="130" t="str">
        <f t="shared" si="93"/>
        <v/>
      </c>
      <c r="AN45" s="131" t="str">
        <f t="shared" si="93"/>
        <v/>
      </c>
      <c r="AO45" s="132" t="str">
        <f t="shared" si="93"/>
        <v/>
      </c>
      <c r="AP45" s="133" t="str">
        <f t="shared" si="93"/>
        <v/>
      </c>
      <c r="AQ45" s="127" t="str">
        <f t="shared" si="93"/>
        <v/>
      </c>
      <c r="AR45" s="128" t="str">
        <f t="shared" si="93"/>
        <v/>
      </c>
      <c r="AS45" s="129" t="str">
        <f t="shared" si="93"/>
        <v/>
      </c>
      <c r="AT45" s="128" t="str">
        <f t="shared" si="93"/>
        <v/>
      </c>
      <c r="AU45" s="129" t="str">
        <f t="shared" si="93"/>
        <v/>
      </c>
      <c r="AV45" s="128" t="str">
        <f t="shared" si="93"/>
        <v/>
      </c>
      <c r="AW45" s="129" t="str">
        <f t="shared" si="93"/>
        <v/>
      </c>
      <c r="AX45" s="128" t="str">
        <f t="shared" si="93"/>
        <v/>
      </c>
      <c r="AY45" s="129" t="str">
        <f t="shared" si="93"/>
        <v/>
      </c>
      <c r="AZ45" s="128" t="str">
        <f t="shared" si="93"/>
        <v/>
      </c>
      <c r="BA45" s="130" t="str">
        <f t="shared" si="94"/>
        <v/>
      </c>
      <c r="BB45" s="131" t="str">
        <f t="shared" si="94"/>
        <v/>
      </c>
      <c r="BC45" s="132" t="str">
        <f t="shared" si="94"/>
        <v/>
      </c>
      <c r="BD45" s="133" t="str">
        <f t="shared" si="94"/>
        <v/>
      </c>
      <c r="BE45" s="127" t="str">
        <f t="shared" si="99"/>
        <v/>
      </c>
      <c r="BF45" s="128" t="str">
        <f t="shared" si="99"/>
        <v/>
      </c>
      <c r="BG45" s="129" t="str">
        <f t="shared" si="99"/>
        <v/>
      </c>
      <c r="BH45" s="128" t="str">
        <f t="shared" si="99"/>
        <v/>
      </c>
      <c r="BI45" s="129" t="str">
        <f t="shared" si="99"/>
        <v/>
      </c>
      <c r="BJ45" s="128" t="str">
        <f t="shared" si="99"/>
        <v/>
      </c>
      <c r="BK45" s="129" t="str">
        <f t="shared" si="99"/>
        <v/>
      </c>
      <c r="BL45" s="128" t="str">
        <f t="shared" si="99"/>
        <v/>
      </c>
      <c r="BM45" s="129" t="str">
        <f t="shared" si="99"/>
        <v/>
      </c>
      <c r="BN45" s="128" t="str">
        <f t="shared" si="99"/>
        <v/>
      </c>
      <c r="BO45" s="130" t="str">
        <f t="shared" si="98"/>
        <v/>
      </c>
      <c r="BP45" s="131" t="str">
        <f t="shared" si="98"/>
        <v/>
      </c>
      <c r="BQ45" s="132" t="str">
        <f t="shared" si="98"/>
        <v/>
      </c>
      <c r="BR45" s="133" t="str">
        <f t="shared" si="98"/>
        <v/>
      </c>
      <c r="BS45" s="127" t="str">
        <f t="shared" si="95"/>
        <v/>
      </c>
      <c r="BT45" s="128" t="str">
        <f t="shared" si="95"/>
        <v/>
      </c>
      <c r="BU45" s="129" t="str">
        <f t="shared" si="95"/>
        <v/>
      </c>
      <c r="BV45" s="128" t="str">
        <f t="shared" si="95"/>
        <v/>
      </c>
      <c r="BW45" s="129" t="str">
        <f t="shared" si="95"/>
        <v/>
      </c>
      <c r="BX45" s="128" t="str">
        <f t="shared" si="95"/>
        <v/>
      </c>
      <c r="BY45" s="129" t="str">
        <f t="shared" si="95"/>
        <v/>
      </c>
      <c r="BZ45" s="128" t="str">
        <f t="shared" si="95"/>
        <v/>
      </c>
      <c r="CA45" s="129" t="str">
        <f t="shared" si="95"/>
        <v/>
      </c>
      <c r="CB45" s="128" t="str">
        <f t="shared" si="95"/>
        <v/>
      </c>
      <c r="CC45" s="130" t="str">
        <f t="shared" si="95"/>
        <v/>
      </c>
      <c r="CD45" s="131" t="str">
        <f t="shared" si="95"/>
        <v/>
      </c>
      <c r="CE45" s="132" t="str">
        <f t="shared" si="95"/>
        <v/>
      </c>
      <c r="CF45" s="133" t="str">
        <f t="shared" si="95"/>
        <v/>
      </c>
      <c r="CG45" s="127" t="str">
        <f t="shared" si="96"/>
        <v/>
      </c>
      <c r="CH45" s="128" t="str">
        <f t="shared" si="96"/>
        <v/>
      </c>
      <c r="CI45" s="129" t="str">
        <f t="shared" si="96"/>
        <v/>
      </c>
      <c r="CJ45" s="128" t="str">
        <f t="shared" si="96"/>
        <v/>
      </c>
      <c r="CK45" s="129" t="str">
        <f t="shared" si="96"/>
        <v/>
      </c>
      <c r="CL45" s="128" t="str">
        <f t="shared" si="96"/>
        <v/>
      </c>
      <c r="CM45" s="129" t="str">
        <f t="shared" si="96"/>
        <v/>
      </c>
      <c r="CN45" s="128" t="str">
        <f t="shared" si="96"/>
        <v/>
      </c>
      <c r="CO45" s="129" t="str">
        <f t="shared" si="96"/>
        <v/>
      </c>
      <c r="CP45" s="128" t="str">
        <f t="shared" si="96"/>
        <v/>
      </c>
      <c r="CQ45" s="130" t="str">
        <f t="shared" si="96"/>
        <v/>
      </c>
      <c r="CR45" s="131" t="str">
        <f t="shared" si="96"/>
        <v/>
      </c>
      <c r="CS45" s="132" t="str">
        <f t="shared" si="96"/>
        <v/>
      </c>
      <c r="CT45" s="133" t="str">
        <f t="shared" si="96"/>
        <v/>
      </c>
      <c r="CU45" s="127" t="str">
        <f t="shared" si="100"/>
        <v/>
      </c>
      <c r="CV45" s="128" t="str">
        <f t="shared" si="100"/>
        <v/>
      </c>
      <c r="CW45" s="129" t="str">
        <f t="shared" si="100"/>
        <v/>
      </c>
      <c r="CX45" s="128" t="str">
        <f t="shared" si="100"/>
        <v/>
      </c>
      <c r="CY45" s="129" t="str">
        <f t="shared" si="100"/>
        <v/>
      </c>
      <c r="CZ45" s="128" t="str">
        <f t="shared" si="100"/>
        <v/>
      </c>
      <c r="DA45" s="129" t="str">
        <f t="shared" si="100"/>
        <v/>
      </c>
      <c r="DB45" s="128" t="str">
        <f t="shared" si="100"/>
        <v/>
      </c>
      <c r="DC45" s="129" t="str">
        <f t="shared" si="100"/>
        <v/>
      </c>
      <c r="DD45" s="128" t="str">
        <f t="shared" si="100"/>
        <v/>
      </c>
      <c r="DE45" s="130" t="str">
        <f t="shared" si="100"/>
        <v/>
      </c>
      <c r="DF45" s="131" t="str">
        <f t="shared" si="100"/>
        <v/>
      </c>
      <c r="DG45" s="132" t="str">
        <f t="shared" si="100"/>
        <v/>
      </c>
      <c r="DH45" s="133" t="str">
        <f t="shared" si="100"/>
        <v/>
      </c>
    </row>
    <row r="46" spans="1:112">
      <c r="A46" s="72"/>
      <c r="B46" s="62"/>
      <c r="C46" s="62"/>
      <c r="D46" s="62"/>
      <c r="E46" s="157"/>
      <c r="F46" s="158"/>
      <c r="G46" s="73"/>
      <c r="H46" s="73"/>
      <c r="I46" s="70"/>
      <c r="J46" s="65" t="s">
        <v>20</v>
      </c>
      <c r="K46" s="66"/>
      <c r="L46" s="70"/>
      <c r="M46" s="71"/>
      <c r="N46" s="74"/>
      <c r="O46" s="127" t="str">
        <f t="shared" si="91"/>
        <v/>
      </c>
      <c r="P46" s="128" t="str">
        <f t="shared" si="91"/>
        <v/>
      </c>
      <c r="Q46" s="129" t="str">
        <f t="shared" si="91"/>
        <v/>
      </c>
      <c r="R46" s="128" t="str">
        <f t="shared" si="91"/>
        <v/>
      </c>
      <c r="S46" s="129" t="str">
        <f t="shared" si="91"/>
        <v/>
      </c>
      <c r="T46" s="128" t="str">
        <f t="shared" si="91"/>
        <v/>
      </c>
      <c r="U46" s="129" t="str">
        <f t="shared" si="91"/>
        <v/>
      </c>
      <c r="V46" s="128" t="str">
        <f t="shared" si="91"/>
        <v/>
      </c>
      <c r="W46" s="129" t="str">
        <f t="shared" si="91"/>
        <v/>
      </c>
      <c r="X46" s="128" t="str">
        <f t="shared" si="91"/>
        <v/>
      </c>
      <c r="Y46" s="130" t="str">
        <f t="shared" si="92"/>
        <v/>
      </c>
      <c r="Z46" s="131" t="str">
        <f t="shared" si="92"/>
        <v/>
      </c>
      <c r="AA46" s="132" t="str">
        <f t="shared" si="92"/>
        <v/>
      </c>
      <c r="AB46" s="133" t="str">
        <f t="shared" si="92"/>
        <v/>
      </c>
      <c r="AC46" s="127" t="str">
        <f t="shared" si="92"/>
        <v/>
      </c>
      <c r="AD46" s="128" t="str">
        <f t="shared" si="92"/>
        <v/>
      </c>
      <c r="AE46" s="129" t="str">
        <f t="shared" si="92"/>
        <v/>
      </c>
      <c r="AF46" s="128" t="str">
        <f t="shared" si="92"/>
        <v/>
      </c>
      <c r="AG46" s="129" t="str">
        <f t="shared" si="92"/>
        <v/>
      </c>
      <c r="AH46" s="128" t="str">
        <f t="shared" si="92"/>
        <v/>
      </c>
      <c r="AI46" s="129" t="str">
        <f t="shared" si="92"/>
        <v/>
      </c>
      <c r="AJ46" s="128" t="str">
        <f t="shared" si="92"/>
        <v/>
      </c>
      <c r="AK46" s="129" t="str">
        <f t="shared" si="92"/>
        <v/>
      </c>
      <c r="AL46" s="128" t="str">
        <f t="shared" si="92"/>
        <v/>
      </c>
      <c r="AM46" s="130" t="str">
        <f t="shared" si="93"/>
        <v/>
      </c>
      <c r="AN46" s="131" t="str">
        <f t="shared" si="93"/>
        <v/>
      </c>
      <c r="AO46" s="132" t="str">
        <f t="shared" si="93"/>
        <v/>
      </c>
      <c r="AP46" s="133" t="str">
        <f t="shared" si="93"/>
        <v/>
      </c>
      <c r="AQ46" s="127" t="str">
        <f t="shared" si="93"/>
        <v/>
      </c>
      <c r="AR46" s="128" t="str">
        <f t="shared" si="93"/>
        <v/>
      </c>
      <c r="AS46" s="129" t="str">
        <f t="shared" si="93"/>
        <v/>
      </c>
      <c r="AT46" s="128" t="str">
        <f t="shared" si="93"/>
        <v/>
      </c>
      <c r="AU46" s="129" t="str">
        <f t="shared" si="93"/>
        <v/>
      </c>
      <c r="AV46" s="128" t="str">
        <f t="shared" si="93"/>
        <v/>
      </c>
      <c r="AW46" s="129" t="str">
        <f t="shared" si="93"/>
        <v/>
      </c>
      <c r="AX46" s="128" t="str">
        <f t="shared" si="93"/>
        <v/>
      </c>
      <c r="AY46" s="129" t="str">
        <f t="shared" si="93"/>
        <v/>
      </c>
      <c r="AZ46" s="128" t="str">
        <f t="shared" si="93"/>
        <v/>
      </c>
      <c r="BA46" s="130" t="str">
        <f t="shared" si="94"/>
        <v/>
      </c>
      <c r="BB46" s="131" t="str">
        <f t="shared" si="94"/>
        <v/>
      </c>
      <c r="BC46" s="132" t="str">
        <f t="shared" si="94"/>
        <v/>
      </c>
      <c r="BD46" s="133" t="str">
        <f t="shared" si="94"/>
        <v/>
      </c>
      <c r="BE46" s="127" t="str">
        <f t="shared" si="99"/>
        <v/>
      </c>
      <c r="BF46" s="128" t="str">
        <f t="shared" si="99"/>
        <v/>
      </c>
      <c r="BG46" s="129" t="str">
        <f t="shared" si="99"/>
        <v/>
      </c>
      <c r="BH46" s="128" t="str">
        <f t="shared" si="99"/>
        <v/>
      </c>
      <c r="BI46" s="129" t="str">
        <f t="shared" si="99"/>
        <v/>
      </c>
      <c r="BJ46" s="128" t="str">
        <f t="shared" si="99"/>
        <v/>
      </c>
      <c r="BK46" s="129" t="str">
        <f t="shared" si="99"/>
        <v/>
      </c>
      <c r="BL46" s="128" t="str">
        <f t="shared" si="99"/>
        <v/>
      </c>
      <c r="BM46" s="129" t="str">
        <f t="shared" si="99"/>
        <v/>
      </c>
      <c r="BN46" s="128" t="str">
        <f t="shared" si="99"/>
        <v/>
      </c>
      <c r="BO46" s="130" t="str">
        <f t="shared" si="98"/>
        <v/>
      </c>
      <c r="BP46" s="131" t="str">
        <f t="shared" si="98"/>
        <v/>
      </c>
      <c r="BQ46" s="132" t="str">
        <f t="shared" si="98"/>
        <v/>
      </c>
      <c r="BR46" s="133" t="str">
        <f t="shared" si="98"/>
        <v/>
      </c>
      <c r="BS46" s="127" t="str">
        <f t="shared" si="95"/>
        <v/>
      </c>
      <c r="BT46" s="128" t="str">
        <f t="shared" si="95"/>
        <v/>
      </c>
      <c r="BU46" s="129" t="str">
        <f t="shared" si="95"/>
        <v/>
      </c>
      <c r="BV46" s="128" t="str">
        <f t="shared" si="95"/>
        <v/>
      </c>
      <c r="BW46" s="129" t="str">
        <f t="shared" si="95"/>
        <v/>
      </c>
      <c r="BX46" s="128" t="str">
        <f t="shared" si="95"/>
        <v/>
      </c>
      <c r="BY46" s="129" t="str">
        <f t="shared" si="95"/>
        <v/>
      </c>
      <c r="BZ46" s="128" t="str">
        <f t="shared" si="95"/>
        <v/>
      </c>
      <c r="CA46" s="129" t="str">
        <f t="shared" si="95"/>
        <v/>
      </c>
      <c r="CB46" s="128" t="str">
        <f t="shared" si="95"/>
        <v/>
      </c>
      <c r="CC46" s="130" t="str">
        <f t="shared" si="95"/>
        <v/>
      </c>
      <c r="CD46" s="131" t="str">
        <f t="shared" si="95"/>
        <v/>
      </c>
      <c r="CE46" s="132" t="str">
        <f t="shared" si="95"/>
        <v/>
      </c>
      <c r="CF46" s="133" t="str">
        <f t="shared" si="95"/>
        <v/>
      </c>
      <c r="CG46" s="127" t="str">
        <f t="shared" si="96"/>
        <v/>
      </c>
      <c r="CH46" s="128" t="str">
        <f t="shared" si="96"/>
        <v/>
      </c>
      <c r="CI46" s="129" t="str">
        <f t="shared" si="96"/>
        <v/>
      </c>
      <c r="CJ46" s="128" t="str">
        <f t="shared" si="96"/>
        <v/>
      </c>
      <c r="CK46" s="129" t="str">
        <f t="shared" si="96"/>
        <v/>
      </c>
      <c r="CL46" s="128" t="str">
        <f t="shared" si="96"/>
        <v/>
      </c>
      <c r="CM46" s="129" t="str">
        <f t="shared" si="96"/>
        <v/>
      </c>
      <c r="CN46" s="128" t="str">
        <f t="shared" si="96"/>
        <v/>
      </c>
      <c r="CO46" s="129" t="str">
        <f t="shared" si="96"/>
        <v/>
      </c>
      <c r="CP46" s="128" t="str">
        <f t="shared" si="96"/>
        <v/>
      </c>
      <c r="CQ46" s="130" t="str">
        <f t="shared" si="96"/>
        <v/>
      </c>
      <c r="CR46" s="131" t="str">
        <f t="shared" si="96"/>
        <v/>
      </c>
      <c r="CS46" s="132" t="str">
        <f t="shared" si="96"/>
        <v/>
      </c>
      <c r="CT46" s="133" t="str">
        <f t="shared" si="96"/>
        <v/>
      </c>
      <c r="CU46" s="127" t="str">
        <f t="shared" si="100"/>
        <v/>
      </c>
      <c r="CV46" s="128" t="str">
        <f t="shared" si="100"/>
        <v/>
      </c>
      <c r="CW46" s="129" t="str">
        <f t="shared" si="100"/>
        <v/>
      </c>
      <c r="CX46" s="128" t="str">
        <f t="shared" si="100"/>
        <v/>
      </c>
      <c r="CY46" s="129" t="str">
        <f t="shared" si="100"/>
        <v/>
      </c>
      <c r="CZ46" s="128" t="str">
        <f t="shared" si="100"/>
        <v/>
      </c>
      <c r="DA46" s="129" t="str">
        <f t="shared" si="100"/>
        <v/>
      </c>
      <c r="DB46" s="128" t="str">
        <f t="shared" si="100"/>
        <v/>
      </c>
      <c r="DC46" s="129" t="str">
        <f t="shared" si="100"/>
        <v/>
      </c>
      <c r="DD46" s="128" t="str">
        <f t="shared" si="100"/>
        <v/>
      </c>
      <c r="DE46" s="130" t="str">
        <f t="shared" si="100"/>
        <v/>
      </c>
      <c r="DF46" s="131" t="str">
        <f t="shared" si="100"/>
        <v/>
      </c>
      <c r="DG46" s="132" t="str">
        <f t="shared" si="100"/>
        <v/>
      </c>
      <c r="DH46" s="133" t="str">
        <f t="shared" si="100"/>
        <v/>
      </c>
    </row>
    <row r="47" spans="1:112">
      <c r="A47" s="72"/>
      <c r="B47" s="62"/>
      <c r="C47" s="62"/>
      <c r="D47" s="62"/>
      <c r="E47" s="157"/>
      <c r="F47" s="158"/>
      <c r="G47" s="73"/>
      <c r="H47" s="73"/>
      <c r="I47" s="70"/>
      <c r="J47" s="65" t="s">
        <v>20</v>
      </c>
      <c r="K47" s="66"/>
      <c r="L47" s="70"/>
      <c r="M47" s="71"/>
      <c r="N47" s="74"/>
      <c r="O47" s="127" t="str">
        <f t="shared" ref="O47:X56" si="101">IF(OR($G47="",$K47="",$K47=0),"",IF(AND(O$5&gt;=$I47,O$5&lt;=$J47,IF(Weekend="Yes",OR(AND(WEEKDAY(O$5,1)&lt;&gt;1,WEEKDAY(O$5,1)&lt;&gt;7,Festività_for&lt;1,Festività_for1&lt;1),Escl_Festività&gt;=1,Escl_Festività_1&gt;=1),"")),IF($H47="","",$H47),""))</f>
        <v/>
      </c>
      <c r="P47" s="128" t="str">
        <f t="shared" si="101"/>
        <v/>
      </c>
      <c r="Q47" s="129" t="str">
        <f t="shared" si="101"/>
        <v/>
      </c>
      <c r="R47" s="128" t="str">
        <f t="shared" si="101"/>
        <v/>
      </c>
      <c r="S47" s="129" t="str">
        <f t="shared" si="101"/>
        <v/>
      </c>
      <c r="T47" s="128" t="str">
        <f t="shared" si="101"/>
        <v/>
      </c>
      <c r="U47" s="129" t="str">
        <f t="shared" si="101"/>
        <v/>
      </c>
      <c r="V47" s="128" t="str">
        <f t="shared" si="101"/>
        <v/>
      </c>
      <c r="W47" s="129" t="str">
        <f t="shared" si="101"/>
        <v/>
      </c>
      <c r="X47" s="128" t="str">
        <f t="shared" si="101"/>
        <v/>
      </c>
      <c r="Y47" s="130" t="str">
        <f t="shared" ref="Y47:AL62" si="102">IF(OR($G47="",$K47="",$K47=0),"",IF(AND(Y$5&gt;=$I47,Y$5&lt;=$J47,IF(Weekend="Yes",OR(AND(WEEKDAY(Y$5,1)&lt;&gt;1,WEEKDAY(Y$5,1)&lt;&gt;7,Festività_for&lt;1,Festività_for1&lt;1),Escl_Festività&gt;=1,Escl_Festività_1&gt;=1),"")),IF($H47="","",$H47),""))</f>
        <v/>
      </c>
      <c r="Z47" s="131" t="str">
        <f t="shared" si="102"/>
        <v/>
      </c>
      <c r="AA47" s="132" t="str">
        <f t="shared" si="102"/>
        <v/>
      </c>
      <c r="AB47" s="133" t="str">
        <f t="shared" si="102"/>
        <v/>
      </c>
      <c r="AC47" s="127" t="str">
        <f t="shared" si="92"/>
        <v/>
      </c>
      <c r="AD47" s="128" t="str">
        <f t="shared" si="92"/>
        <v/>
      </c>
      <c r="AE47" s="129" t="str">
        <f t="shared" si="92"/>
        <v/>
      </c>
      <c r="AF47" s="128" t="str">
        <f t="shared" si="92"/>
        <v/>
      </c>
      <c r="AG47" s="129" t="str">
        <f t="shared" si="92"/>
        <v/>
      </c>
      <c r="AH47" s="128" t="str">
        <f t="shared" si="92"/>
        <v/>
      </c>
      <c r="AI47" s="129" t="str">
        <f t="shared" si="92"/>
        <v/>
      </c>
      <c r="AJ47" s="128" t="str">
        <f t="shared" si="92"/>
        <v/>
      </c>
      <c r="AK47" s="129" t="str">
        <f t="shared" si="92"/>
        <v/>
      </c>
      <c r="AL47" s="128" t="str">
        <f t="shared" si="92"/>
        <v/>
      </c>
      <c r="AM47" s="130" t="str">
        <f t="shared" si="93"/>
        <v/>
      </c>
      <c r="AN47" s="131" t="str">
        <f t="shared" si="93"/>
        <v/>
      </c>
      <c r="AO47" s="132" t="str">
        <f t="shared" si="93"/>
        <v/>
      </c>
      <c r="AP47" s="133" t="str">
        <f t="shared" si="93"/>
        <v/>
      </c>
      <c r="AQ47" s="127" t="str">
        <f t="shared" si="93"/>
        <v/>
      </c>
      <c r="AR47" s="128" t="str">
        <f t="shared" si="93"/>
        <v/>
      </c>
      <c r="AS47" s="129" t="str">
        <f t="shared" si="93"/>
        <v/>
      </c>
      <c r="AT47" s="128" t="str">
        <f t="shared" si="93"/>
        <v/>
      </c>
      <c r="AU47" s="129" t="str">
        <f t="shared" si="93"/>
        <v/>
      </c>
      <c r="AV47" s="128" t="str">
        <f t="shared" si="93"/>
        <v/>
      </c>
      <c r="AW47" s="129" t="str">
        <f t="shared" si="93"/>
        <v/>
      </c>
      <c r="AX47" s="128" t="str">
        <f t="shared" si="93"/>
        <v/>
      </c>
      <c r="AY47" s="129" t="str">
        <f t="shared" si="93"/>
        <v/>
      </c>
      <c r="AZ47" s="128" t="str">
        <f t="shared" si="93"/>
        <v/>
      </c>
      <c r="BA47" s="130" t="str">
        <f t="shared" si="94"/>
        <v/>
      </c>
      <c r="BB47" s="131" t="str">
        <f t="shared" si="94"/>
        <v/>
      </c>
      <c r="BC47" s="132" t="str">
        <f t="shared" si="94"/>
        <v/>
      </c>
      <c r="BD47" s="133" t="str">
        <f t="shared" si="94"/>
        <v/>
      </c>
      <c r="BE47" s="127" t="str">
        <f t="shared" si="99"/>
        <v/>
      </c>
      <c r="BF47" s="128" t="str">
        <f t="shared" si="99"/>
        <v/>
      </c>
      <c r="BG47" s="129" t="str">
        <f t="shared" si="99"/>
        <v/>
      </c>
      <c r="BH47" s="128" t="str">
        <f t="shared" si="99"/>
        <v/>
      </c>
      <c r="BI47" s="129" t="str">
        <f t="shared" si="99"/>
        <v/>
      </c>
      <c r="BJ47" s="128" t="str">
        <f t="shared" si="99"/>
        <v/>
      </c>
      <c r="BK47" s="129" t="str">
        <f t="shared" si="99"/>
        <v/>
      </c>
      <c r="BL47" s="128" t="str">
        <f t="shared" si="99"/>
        <v/>
      </c>
      <c r="BM47" s="129" t="str">
        <f t="shared" si="99"/>
        <v/>
      </c>
      <c r="BN47" s="128" t="str">
        <f t="shared" si="99"/>
        <v/>
      </c>
      <c r="BO47" s="130" t="str">
        <f t="shared" si="98"/>
        <v/>
      </c>
      <c r="BP47" s="131" t="str">
        <f t="shared" si="98"/>
        <v/>
      </c>
      <c r="BQ47" s="132" t="str">
        <f t="shared" si="98"/>
        <v/>
      </c>
      <c r="BR47" s="133" t="str">
        <f t="shared" si="98"/>
        <v/>
      </c>
      <c r="BS47" s="127" t="str">
        <f t="shared" si="95"/>
        <v/>
      </c>
      <c r="BT47" s="128" t="str">
        <f t="shared" si="95"/>
        <v/>
      </c>
      <c r="BU47" s="129" t="str">
        <f t="shared" si="95"/>
        <v/>
      </c>
      <c r="BV47" s="128" t="str">
        <f t="shared" si="95"/>
        <v/>
      </c>
      <c r="BW47" s="129" t="str">
        <f t="shared" si="95"/>
        <v/>
      </c>
      <c r="BX47" s="128" t="str">
        <f t="shared" si="95"/>
        <v/>
      </c>
      <c r="BY47" s="129" t="str">
        <f t="shared" si="95"/>
        <v/>
      </c>
      <c r="BZ47" s="128" t="str">
        <f t="shared" si="95"/>
        <v/>
      </c>
      <c r="CA47" s="129" t="str">
        <f t="shared" si="95"/>
        <v/>
      </c>
      <c r="CB47" s="128" t="str">
        <f t="shared" si="95"/>
        <v/>
      </c>
      <c r="CC47" s="130" t="str">
        <f t="shared" si="95"/>
        <v/>
      </c>
      <c r="CD47" s="131" t="str">
        <f t="shared" si="95"/>
        <v/>
      </c>
      <c r="CE47" s="132" t="str">
        <f t="shared" si="95"/>
        <v/>
      </c>
      <c r="CF47" s="133" t="str">
        <f t="shared" si="95"/>
        <v/>
      </c>
      <c r="CG47" s="127" t="str">
        <f t="shared" si="96"/>
        <v/>
      </c>
      <c r="CH47" s="128" t="str">
        <f t="shared" si="96"/>
        <v/>
      </c>
      <c r="CI47" s="129" t="str">
        <f t="shared" si="96"/>
        <v/>
      </c>
      <c r="CJ47" s="128" t="str">
        <f t="shared" si="96"/>
        <v/>
      </c>
      <c r="CK47" s="129" t="str">
        <f t="shared" si="96"/>
        <v/>
      </c>
      <c r="CL47" s="128" t="str">
        <f t="shared" si="96"/>
        <v/>
      </c>
      <c r="CM47" s="129" t="str">
        <f t="shared" si="96"/>
        <v/>
      </c>
      <c r="CN47" s="128" t="str">
        <f t="shared" si="96"/>
        <v/>
      </c>
      <c r="CO47" s="129" t="str">
        <f t="shared" si="96"/>
        <v/>
      </c>
      <c r="CP47" s="128" t="str">
        <f t="shared" si="96"/>
        <v/>
      </c>
      <c r="CQ47" s="130" t="str">
        <f t="shared" si="96"/>
        <v/>
      </c>
      <c r="CR47" s="131" t="str">
        <f t="shared" si="96"/>
        <v/>
      </c>
      <c r="CS47" s="132" t="str">
        <f t="shared" si="96"/>
        <v/>
      </c>
      <c r="CT47" s="133" t="str">
        <f t="shared" si="96"/>
        <v/>
      </c>
      <c r="CU47" s="127" t="str">
        <f t="shared" si="100"/>
        <v/>
      </c>
      <c r="CV47" s="128" t="str">
        <f t="shared" si="100"/>
        <v/>
      </c>
      <c r="CW47" s="129" t="str">
        <f t="shared" si="100"/>
        <v/>
      </c>
      <c r="CX47" s="128" t="str">
        <f t="shared" si="100"/>
        <v/>
      </c>
      <c r="CY47" s="129" t="str">
        <f t="shared" si="100"/>
        <v/>
      </c>
      <c r="CZ47" s="128" t="str">
        <f t="shared" si="100"/>
        <v/>
      </c>
      <c r="DA47" s="129" t="str">
        <f t="shared" si="100"/>
        <v/>
      </c>
      <c r="DB47" s="128" t="str">
        <f t="shared" si="100"/>
        <v/>
      </c>
      <c r="DC47" s="129" t="str">
        <f t="shared" si="100"/>
        <v/>
      </c>
      <c r="DD47" s="128" t="str">
        <f t="shared" si="100"/>
        <v/>
      </c>
      <c r="DE47" s="130" t="str">
        <f t="shared" si="100"/>
        <v/>
      </c>
      <c r="DF47" s="131" t="str">
        <f t="shared" si="100"/>
        <v/>
      </c>
      <c r="DG47" s="132" t="str">
        <f t="shared" si="100"/>
        <v/>
      </c>
      <c r="DH47" s="133" t="str">
        <f t="shared" si="100"/>
        <v/>
      </c>
    </row>
    <row r="48" spans="1:112">
      <c r="A48" s="72"/>
      <c r="B48" s="62"/>
      <c r="C48" s="62"/>
      <c r="D48" s="62"/>
      <c r="E48" s="157"/>
      <c r="F48" s="158"/>
      <c r="G48" s="73"/>
      <c r="H48" s="73"/>
      <c r="I48" s="70"/>
      <c r="J48" s="65" t="s">
        <v>20</v>
      </c>
      <c r="K48" s="66"/>
      <c r="L48" s="70"/>
      <c r="M48" s="71"/>
      <c r="N48" s="74"/>
      <c r="O48" s="127" t="str">
        <f t="shared" si="101"/>
        <v/>
      </c>
      <c r="P48" s="128" t="str">
        <f t="shared" si="101"/>
        <v/>
      </c>
      <c r="Q48" s="129" t="str">
        <f t="shared" si="101"/>
        <v/>
      </c>
      <c r="R48" s="128" t="str">
        <f t="shared" si="101"/>
        <v/>
      </c>
      <c r="S48" s="129" t="str">
        <f t="shared" si="101"/>
        <v/>
      </c>
      <c r="T48" s="128" t="str">
        <f t="shared" si="101"/>
        <v/>
      </c>
      <c r="U48" s="129" t="str">
        <f t="shared" si="101"/>
        <v/>
      </c>
      <c r="V48" s="128" t="str">
        <f t="shared" si="101"/>
        <v/>
      </c>
      <c r="W48" s="129" t="str">
        <f t="shared" si="101"/>
        <v/>
      </c>
      <c r="X48" s="128" t="str">
        <f t="shared" si="101"/>
        <v/>
      </c>
      <c r="Y48" s="130" t="str">
        <f t="shared" si="102"/>
        <v/>
      </c>
      <c r="Z48" s="131" t="str">
        <f t="shared" si="102"/>
        <v/>
      </c>
      <c r="AA48" s="132" t="str">
        <f t="shared" si="102"/>
        <v/>
      </c>
      <c r="AB48" s="133" t="str">
        <f t="shared" si="102"/>
        <v/>
      </c>
      <c r="AC48" s="127" t="str">
        <f t="shared" si="92"/>
        <v/>
      </c>
      <c r="AD48" s="128" t="str">
        <f t="shared" si="92"/>
        <v/>
      </c>
      <c r="AE48" s="129" t="str">
        <f t="shared" si="92"/>
        <v/>
      </c>
      <c r="AF48" s="128" t="str">
        <f t="shared" si="92"/>
        <v/>
      </c>
      <c r="AG48" s="129" t="str">
        <f t="shared" si="92"/>
        <v/>
      </c>
      <c r="AH48" s="128" t="str">
        <f t="shared" si="92"/>
        <v/>
      </c>
      <c r="AI48" s="129" t="str">
        <f t="shared" si="92"/>
        <v/>
      </c>
      <c r="AJ48" s="128" t="str">
        <f t="shared" si="92"/>
        <v/>
      </c>
      <c r="AK48" s="129" t="str">
        <f t="shared" si="92"/>
        <v/>
      </c>
      <c r="AL48" s="128" t="str">
        <f t="shared" si="92"/>
        <v/>
      </c>
      <c r="AM48" s="130" t="str">
        <f t="shared" si="93"/>
        <v/>
      </c>
      <c r="AN48" s="131" t="str">
        <f t="shared" si="93"/>
        <v/>
      </c>
      <c r="AO48" s="132" t="str">
        <f t="shared" si="93"/>
        <v/>
      </c>
      <c r="AP48" s="133" t="str">
        <f t="shared" si="93"/>
        <v/>
      </c>
      <c r="AQ48" s="127" t="str">
        <f t="shared" si="93"/>
        <v/>
      </c>
      <c r="AR48" s="128" t="str">
        <f t="shared" si="93"/>
        <v/>
      </c>
      <c r="AS48" s="129" t="str">
        <f t="shared" si="93"/>
        <v/>
      </c>
      <c r="AT48" s="128" t="str">
        <f t="shared" si="93"/>
        <v/>
      </c>
      <c r="AU48" s="129" t="str">
        <f t="shared" si="93"/>
        <v/>
      </c>
      <c r="AV48" s="128" t="str">
        <f t="shared" si="93"/>
        <v/>
      </c>
      <c r="AW48" s="129" t="str">
        <f t="shared" si="93"/>
        <v/>
      </c>
      <c r="AX48" s="128" t="str">
        <f t="shared" si="93"/>
        <v/>
      </c>
      <c r="AY48" s="129" t="str">
        <f t="shared" si="93"/>
        <v/>
      </c>
      <c r="AZ48" s="128" t="str">
        <f t="shared" si="93"/>
        <v/>
      </c>
      <c r="BA48" s="130" t="str">
        <f t="shared" si="94"/>
        <v/>
      </c>
      <c r="BB48" s="131" t="str">
        <f t="shared" si="94"/>
        <v/>
      </c>
      <c r="BC48" s="132" t="str">
        <f t="shared" si="94"/>
        <v/>
      </c>
      <c r="BD48" s="133" t="str">
        <f t="shared" si="94"/>
        <v/>
      </c>
      <c r="BE48" s="127" t="str">
        <f t="shared" si="99"/>
        <v/>
      </c>
      <c r="BF48" s="128" t="str">
        <f t="shared" si="99"/>
        <v/>
      </c>
      <c r="BG48" s="129" t="str">
        <f t="shared" si="99"/>
        <v/>
      </c>
      <c r="BH48" s="128" t="str">
        <f t="shared" si="99"/>
        <v/>
      </c>
      <c r="BI48" s="129" t="str">
        <f t="shared" si="99"/>
        <v/>
      </c>
      <c r="BJ48" s="128" t="str">
        <f t="shared" si="99"/>
        <v/>
      </c>
      <c r="BK48" s="129" t="str">
        <f t="shared" si="99"/>
        <v/>
      </c>
      <c r="BL48" s="128" t="str">
        <f t="shared" si="99"/>
        <v/>
      </c>
      <c r="BM48" s="129" t="str">
        <f t="shared" si="99"/>
        <v/>
      </c>
      <c r="BN48" s="128" t="str">
        <f t="shared" si="99"/>
        <v/>
      </c>
      <c r="BO48" s="130" t="str">
        <f t="shared" si="98"/>
        <v/>
      </c>
      <c r="BP48" s="131" t="str">
        <f t="shared" si="98"/>
        <v/>
      </c>
      <c r="BQ48" s="132" t="str">
        <f t="shared" si="98"/>
        <v/>
      </c>
      <c r="BR48" s="133" t="str">
        <f t="shared" si="98"/>
        <v/>
      </c>
      <c r="BS48" s="127" t="str">
        <f t="shared" si="95"/>
        <v/>
      </c>
      <c r="BT48" s="128" t="str">
        <f t="shared" si="95"/>
        <v/>
      </c>
      <c r="BU48" s="129" t="str">
        <f t="shared" si="95"/>
        <v/>
      </c>
      <c r="BV48" s="128" t="str">
        <f t="shared" si="95"/>
        <v/>
      </c>
      <c r="BW48" s="129" t="str">
        <f t="shared" si="95"/>
        <v/>
      </c>
      <c r="BX48" s="128" t="str">
        <f t="shared" si="95"/>
        <v/>
      </c>
      <c r="BY48" s="129" t="str">
        <f t="shared" si="95"/>
        <v/>
      </c>
      <c r="BZ48" s="128" t="str">
        <f t="shared" si="95"/>
        <v/>
      </c>
      <c r="CA48" s="129" t="str">
        <f t="shared" si="95"/>
        <v/>
      </c>
      <c r="CB48" s="128" t="str">
        <f t="shared" si="95"/>
        <v/>
      </c>
      <c r="CC48" s="130" t="str">
        <f t="shared" si="95"/>
        <v/>
      </c>
      <c r="CD48" s="131" t="str">
        <f t="shared" si="95"/>
        <v/>
      </c>
      <c r="CE48" s="132" t="str">
        <f t="shared" si="95"/>
        <v/>
      </c>
      <c r="CF48" s="133" t="str">
        <f t="shared" si="95"/>
        <v/>
      </c>
      <c r="CG48" s="127" t="str">
        <f t="shared" si="96"/>
        <v/>
      </c>
      <c r="CH48" s="128" t="str">
        <f t="shared" si="96"/>
        <v/>
      </c>
      <c r="CI48" s="129" t="str">
        <f t="shared" si="96"/>
        <v/>
      </c>
      <c r="CJ48" s="128" t="str">
        <f t="shared" si="96"/>
        <v/>
      </c>
      <c r="CK48" s="129" t="str">
        <f t="shared" si="96"/>
        <v/>
      </c>
      <c r="CL48" s="128" t="str">
        <f t="shared" si="96"/>
        <v/>
      </c>
      <c r="CM48" s="129" t="str">
        <f t="shared" si="96"/>
        <v/>
      </c>
      <c r="CN48" s="128" t="str">
        <f t="shared" si="96"/>
        <v/>
      </c>
      <c r="CO48" s="129" t="str">
        <f t="shared" si="96"/>
        <v/>
      </c>
      <c r="CP48" s="128" t="str">
        <f t="shared" si="96"/>
        <v/>
      </c>
      <c r="CQ48" s="130" t="str">
        <f t="shared" si="96"/>
        <v/>
      </c>
      <c r="CR48" s="131" t="str">
        <f t="shared" si="96"/>
        <v/>
      </c>
      <c r="CS48" s="132" t="str">
        <f t="shared" si="96"/>
        <v/>
      </c>
      <c r="CT48" s="133" t="str">
        <f t="shared" si="96"/>
        <v/>
      </c>
      <c r="CU48" s="127" t="str">
        <f t="shared" ref="CU48:DH51" si="103">IF(OR($G48="",$K48="",$K48=0),"",IF(AND(CU$5&gt;=$I48,CU$5&lt;=$J48,IF(Weekend="Yes",OR(AND(WEEKDAY(CU$5,1)&lt;&gt;1,WEEKDAY(CU$5,1)&lt;&gt;7,Festività_for&lt;1,Festività_for1&lt;1),Escl_Festività&gt;=1,Escl_Festività_1&gt;=1),"")),IF($H48="","",$H48),""))</f>
        <v/>
      </c>
      <c r="CV48" s="128" t="str">
        <f t="shared" si="103"/>
        <v/>
      </c>
      <c r="CW48" s="129" t="str">
        <f t="shared" si="103"/>
        <v/>
      </c>
      <c r="CX48" s="128" t="str">
        <f t="shared" si="103"/>
        <v/>
      </c>
      <c r="CY48" s="129" t="str">
        <f t="shared" si="103"/>
        <v/>
      </c>
      <c r="CZ48" s="128" t="str">
        <f t="shared" si="103"/>
        <v/>
      </c>
      <c r="DA48" s="129" t="str">
        <f t="shared" si="103"/>
        <v/>
      </c>
      <c r="DB48" s="128" t="str">
        <f t="shared" si="103"/>
        <v/>
      </c>
      <c r="DC48" s="129" t="str">
        <f t="shared" si="103"/>
        <v/>
      </c>
      <c r="DD48" s="128" t="str">
        <f t="shared" si="103"/>
        <v/>
      </c>
      <c r="DE48" s="130" t="str">
        <f t="shared" si="103"/>
        <v/>
      </c>
      <c r="DF48" s="131" t="str">
        <f t="shared" si="103"/>
        <v/>
      </c>
      <c r="DG48" s="132" t="str">
        <f t="shared" si="103"/>
        <v/>
      </c>
      <c r="DH48" s="133" t="str">
        <f t="shared" si="103"/>
        <v/>
      </c>
    </row>
    <row r="49" spans="1:112">
      <c r="A49" s="72"/>
      <c r="B49" s="62"/>
      <c r="C49" s="62"/>
      <c r="D49" s="62"/>
      <c r="E49" s="157"/>
      <c r="F49" s="158"/>
      <c r="G49" s="73"/>
      <c r="H49" s="73"/>
      <c r="I49" s="70"/>
      <c r="J49" s="65" t="s">
        <v>20</v>
      </c>
      <c r="K49" s="66"/>
      <c r="L49" s="70"/>
      <c r="M49" s="71"/>
      <c r="N49" s="74"/>
      <c r="O49" s="127" t="str">
        <f t="shared" si="101"/>
        <v/>
      </c>
      <c r="P49" s="128" t="str">
        <f t="shared" si="101"/>
        <v/>
      </c>
      <c r="Q49" s="129" t="str">
        <f t="shared" si="101"/>
        <v/>
      </c>
      <c r="R49" s="128" t="str">
        <f t="shared" si="101"/>
        <v/>
      </c>
      <c r="S49" s="129" t="str">
        <f t="shared" si="101"/>
        <v/>
      </c>
      <c r="T49" s="128" t="str">
        <f t="shared" si="101"/>
        <v/>
      </c>
      <c r="U49" s="129" t="str">
        <f t="shared" si="101"/>
        <v/>
      </c>
      <c r="V49" s="128" t="str">
        <f t="shared" si="101"/>
        <v/>
      </c>
      <c r="W49" s="129" t="str">
        <f t="shared" si="101"/>
        <v/>
      </c>
      <c r="X49" s="128" t="str">
        <f t="shared" si="101"/>
        <v/>
      </c>
      <c r="Y49" s="130" t="str">
        <f t="shared" si="102"/>
        <v/>
      </c>
      <c r="Z49" s="131" t="str">
        <f t="shared" si="102"/>
        <v/>
      </c>
      <c r="AA49" s="132" t="str">
        <f t="shared" si="102"/>
        <v/>
      </c>
      <c r="AB49" s="133" t="str">
        <f t="shared" si="102"/>
        <v/>
      </c>
      <c r="AC49" s="127" t="str">
        <f t="shared" si="92"/>
        <v/>
      </c>
      <c r="AD49" s="128" t="str">
        <f t="shared" si="92"/>
        <v/>
      </c>
      <c r="AE49" s="129" t="str">
        <f t="shared" si="92"/>
        <v/>
      </c>
      <c r="AF49" s="128" t="str">
        <f t="shared" si="92"/>
        <v/>
      </c>
      <c r="AG49" s="129" t="str">
        <f t="shared" si="92"/>
        <v/>
      </c>
      <c r="AH49" s="128" t="str">
        <f t="shared" si="92"/>
        <v/>
      </c>
      <c r="AI49" s="129" t="str">
        <f t="shared" si="92"/>
        <v/>
      </c>
      <c r="AJ49" s="128" t="str">
        <f t="shared" si="92"/>
        <v/>
      </c>
      <c r="AK49" s="129" t="str">
        <f t="shared" si="92"/>
        <v/>
      </c>
      <c r="AL49" s="128" t="str">
        <f t="shared" si="92"/>
        <v/>
      </c>
      <c r="AM49" s="130" t="str">
        <f t="shared" si="93"/>
        <v/>
      </c>
      <c r="AN49" s="131" t="str">
        <f t="shared" si="93"/>
        <v/>
      </c>
      <c r="AO49" s="132" t="str">
        <f t="shared" si="93"/>
        <v/>
      </c>
      <c r="AP49" s="133" t="str">
        <f t="shared" si="93"/>
        <v/>
      </c>
      <c r="AQ49" s="127" t="str">
        <f t="shared" si="93"/>
        <v/>
      </c>
      <c r="AR49" s="128" t="str">
        <f t="shared" si="93"/>
        <v/>
      </c>
      <c r="AS49" s="129" t="str">
        <f t="shared" si="93"/>
        <v/>
      </c>
      <c r="AT49" s="128" t="str">
        <f t="shared" si="93"/>
        <v/>
      </c>
      <c r="AU49" s="129" t="str">
        <f t="shared" si="93"/>
        <v/>
      </c>
      <c r="AV49" s="128" t="str">
        <f t="shared" si="93"/>
        <v/>
      </c>
      <c r="AW49" s="129" t="str">
        <f t="shared" si="93"/>
        <v/>
      </c>
      <c r="AX49" s="128" t="str">
        <f t="shared" si="93"/>
        <v/>
      </c>
      <c r="AY49" s="129" t="str">
        <f t="shared" si="93"/>
        <v/>
      </c>
      <c r="AZ49" s="128" t="str">
        <f t="shared" si="93"/>
        <v/>
      </c>
      <c r="BA49" s="130" t="str">
        <f t="shared" si="94"/>
        <v/>
      </c>
      <c r="BB49" s="131" t="str">
        <f t="shared" si="94"/>
        <v/>
      </c>
      <c r="BC49" s="132" t="str">
        <f t="shared" si="94"/>
        <v/>
      </c>
      <c r="BD49" s="133" t="str">
        <f t="shared" si="94"/>
        <v/>
      </c>
      <c r="BE49" s="127" t="str">
        <f t="shared" si="99"/>
        <v/>
      </c>
      <c r="BF49" s="128" t="str">
        <f t="shared" si="99"/>
        <v/>
      </c>
      <c r="BG49" s="129" t="str">
        <f t="shared" si="99"/>
        <v/>
      </c>
      <c r="BH49" s="128" t="str">
        <f t="shared" si="99"/>
        <v/>
      </c>
      <c r="BI49" s="129" t="str">
        <f t="shared" si="99"/>
        <v/>
      </c>
      <c r="BJ49" s="128" t="str">
        <f t="shared" si="99"/>
        <v/>
      </c>
      <c r="BK49" s="129" t="str">
        <f t="shared" si="99"/>
        <v/>
      </c>
      <c r="BL49" s="128" t="str">
        <f t="shared" si="99"/>
        <v/>
      </c>
      <c r="BM49" s="129" t="str">
        <f t="shared" si="99"/>
        <v/>
      </c>
      <c r="BN49" s="128" t="str">
        <f t="shared" si="99"/>
        <v/>
      </c>
      <c r="BO49" s="130" t="str">
        <f t="shared" si="98"/>
        <v/>
      </c>
      <c r="BP49" s="131" t="str">
        <f t="shared" si="98"/>
        <v/>
      </c>
      <c r="BQ49" s="132" t="str">
        <f t="shared" si="98"/>
        <v/>
      </c>
      <c r="BR49" s="133" t="str">
        <f t="shared" si="98"/>
        <v/>
      </c>
      <c r="BS49" s="127" t="str">
        <f t="shared" si="95"/>
        <v/>
      </c>
      <c r="BT49" s="128" t="str">
        <f t="shared" si="95"/>
        <v/>
      </c>
      <c r="BU49" s="129" t="str">
        <f t="shared" si="95"/>
        <v/>
      </c>
      <c r="BV49" s="128" t="str">
        <f t="shared" si="95"/>
        <v/>
      </c>
      <c r="BW49" s="129" t="str">
        <f t="shared" si="95"/>
        <v/>
      </c>
      <c r="BX49" s="128" t="str">
        <f t="shared" si="95"/>
        <v/>
      </c>
      <c r="BY49" s="129" t="str">
        <f t="shared" si="95"/>
        <v/>
      </c>
      <c r="BZ49" s="128" t="str">
        <f t="shared" si="95"/>
        <v/>
      </c>
      <c r="CA49" s="129" t="str">
        <f t="shared" si="95"/>
        <v/>
      </c>
      <c r="CB49" s="128" t="str">
        <f t="shared" si="95"/>
        <v/>
      </c>
      <c r="CC49" s="130" t="str">
        <f t="shared" si="95"/>
        <v/>
      </c>
      <c r="CD49" s="131" t="str">
        <f t="shared" si="95"/>
        <v/>
      </c>
      <c r="CE49" s="132" t="str">
        <f t="shared" si="95"/>
        <v/>
      </c>
      <c r="CF49" s="133" t="str">
        <f t="shared" si="95"/>
        <v/>
      </c>
      <c r="CG49" s="127" t="str">
        <f t="shared" si="96"/>
        <v/>
      </c>
      <c r="CH49" s="128" t="str">
        <f t="shared" si="96"/>
        <v/>
      </c>
      <c r="CI49" s="129" t="str">
        <f t="shared" si="96"/>
        <v/>
      </c>
      <c r="CJ49" s="128" t="str">
        <f t="shared" si="96"/>
        <v/>
      </c>
      <c r="CK49" s="129" t="str">
        <f t="shared" si="96"/>
        <v/>
      </c>
      <c r="CL49" s="128" t="str">
        <f t="shared" si="96"/>
        <v/>
      </c>
      <c r="CM49" s="129" t="str">
        <f t="shared" si="96"/>
        <v/>
      </c>
      <c r="CN49" s="128" t="str">
        <f t="shared" si="96"/>
        <v/>
      </c>
      <c r="CO49" s="129" t="str">
        <f t="shared" si="96"/>
        <v/>
      </c>
      <c r="CP49" s="128" t="str">
        <f t="shared" si="96"/>
        <v/>
      </c>
      <c r="CQ49" s="130" t="str">
        <f t="shared" si="96"/>
        <v/>
      </c>
      <c r="CR49" s="131" t="str">
        <f t="shared" si="96"/>
        <v/>
      </c>
      <c r="CS49" s="132" t="str">
        <f t="shared" si="96"/>
        <v/>
      </c>
      <c r="CT49" s="133" t="str">
        <f t="shared" si="96"/>
        <v/>
      </c>
      <c r="CU49" s="127" t="str">
        <f t="shared" si="103"/>
        <v/>
      </c>
      <c r="CV49" s="128" t="str">
        <f t="shared" si="103"/>
        <v/>
      </c>
      <c r="CW49" s="129" t="str">
        <f t="shared" si="103"/>
        <v/>
      </c>
      <c r="CX49" s="128" t="str">
        <f t="shared" si="103"/>
        <v/>
      </c>
      <c r="CY49" s="129" t="str">
        <f t="shared" si="103"/>
        <v/>
      </c>
      <c r="CZ49" s="128" t="str">
        <f t="shared" si="103"/>
        <v/>
      </c>
      <c r="DA49" s="129" t="str">
        <f t="shared" si="103"/>
        <v/>
      </c>
      <c r="DB49" s="128" t="str">
        <f t="shared" si="103"/>
        <v/>
      </c>
      <c r="DC49" s="129" t="str">
        <f t="shared" si="103"/>
        <v/>
      </c>
      <c r="DD49" s="128" t="str">
        <f t="shared" si="103"/>
        <v/>
      </c>
      <c r="DE49" s="130" t="str">
        <f t="shared" si="103"/>
        <v/>
      </c>
      <c r="DF49" s="131" t="str">
        <f t="shared" si="103"/>
        <v/>
      </c>
      <c r="DG49" s="132" t="str">
        <f t="shared" si="103"/>
        <v/>
      </c>
      <c r="DH49" s="133" t="str">
        <f t="shared" si="103"/>
        <v/>
      </c>
    </row>
    <row r="50" spans="1:112">
      <c r="A50" s="72"/>
      <c r="B50" s="62"/>
      <c r="C50" s="62"/>
      <c r="D50" s="62"/>
      <c r="E50" s="157"/>
      <c r="F50" s="158"/>
      <c r="G50" s="73"/>
      <c r="H50" s="73"/>
      <c r="I50" s="70"/>
      <c r="J50" s="65" t="s">
        <v>20</v>
      </c>
      <c r="K50" s="66"/>
      <c r="L50" s="70"/>
      <c r="M50" s="71"/>
      <c r="N50" s="74"/>
      <c r="O50" s="127" t="str">
        <f t="shared" si="101"/>
        <v/>
      </c>
      <c r="P50" s="128" t="str">
        <f t="shared" si="101"/>
        <v/>
      </c>
      <c r="Q50" s="129" t="str">
        <f t="shared" si="101"/>
        <v/>
      </c>
      <c r="R50" s="128" t="str">
        <f t="shared" si="101"/>
        <v/>
      </c>
      <c r="S50" s="129" t="str">
        <f t="shared" si="101"/>
        <v/>
      </c>
      <c r="T50" s="128" t="str">
        <f t="shared" si="101"/>
        <v/>
      </c>
      <c r="U50" s="129" t="str">
        <f t="shared" si="101"/>
        <v/>
      </c>
      <c r="V50" s="128" t="str">
        <f t="shared" si="101"/>
        <v/>
      </c>
      <c r="W50" s="129" t="str">
        <f t="shared" si="101"/>
        <v/>
      </c>
      <c r="X50" s="128" t="str">
        <f t="shared" si="101"/>
        <v/>
      </c>
      <c r="Y50" s="130" t="str">
        <f t="shared" si="102"/>
        <v/>
      </c>
      <c r="Z50" s="131" t="str">
        <f t="shared" si="102"/>
        <v/>
      </c>
      <c r="AA50" s="132" t="str">
        <f t="shared" si="102"/>
        <v/>
      </c>
      <c r="AB50" s="133" t="str">
        <f t="shared" si="102"/>
        <v/>
      </c>
      <c r="AC50" s="127" t="str">
        <f t="shared" si="92"/>
        <v/>
      </c>
      <c r="AD50" s="128" t="str">
        <f t="shared" si="92"/>
        <v/>
      </c>
      <c r="AE50" s="129" t="str">
        <f t="shared" si="92"/>
        <v/>
      </c>
      <c r="AF50" s="128" t="str">
        <f t="shared" si="92"/>
        <v/>
      </c>
      <c r="AG50" s="129" t="str">
        <f t="shared" si="92"/>
        <v/>
      </c>
      <c r="AH50" s="128" t="str">
        <f t="shared" si="92"/>
        <v/>
      </c>
      <c r="AI50" s="129" t="str">
        <f t="shared" si="92"/>
        <v/>
      </c>
      <c r="AJ50" s="128" t="str">
        <f t="shared" si="92"/>
        <v/>
      </c>
      <c r="AK50" s="129" t="str">
        <f t="shared" si="92"/>
        <v/>
      </c>
      <c r="AL50" s="128" t="str">
        <f t="shared" si="92"/>
        <v/>
      </c>
      <c r="AM50" s="130" t="str">
        <f t="shared" si="93"/>
        <v/>
      </c>
      <c r="AN50" s="131" t="str">
        <f t="shared" si="93"/>
        <v/>
      </c>
      <c r="AO50" s="132" t="str">
        <f t="shared" si="93"/>
        <v/>
      </c>
      <c r="AP50" s="133" t="str">
        <f t="shared" si="93"/>
        <v/>
      </c>
      <c r="AQ50" s="127" t="str">
        <f t="shared" si="93"/>
        <v/>
      </c>
      <c r="AR50" s="128" t="str">
        <f t="shared" si="93"/>
        <v/>
      </c>
      <c r="AS50" s="129" t="str">
        <f t="shared" si="93"/>
        <v/>
      </c>
      <c r="AT50" s="128" t="str">
        <f t="shared" si="93"/>
        <v/>
      </c>
      <c r="AU50" s="129" t="str">
        <f t="shared" si="93"/>
        <v/>
      </c>
      <c r="AV50" s="128" t="str">
        <f t="shared" si="93"/>
        <v/>
      </c>
      <c r="AW50" s="129" t="str">
        <f t="shared" si="93"/>
        <v/>
      </c>
      <c r="AX50" s="128" t="str">
        <f t="shared" si="93"/>
        <v/>
      </c>
      <c r="AY50" s="129" t="str">
        <f t="shared" si="93"/>
        <v/>
      </c>
      <c r="AZ50" s="128" t="str">
        <f t="shared" si="93"/>
        <v/>
      </c>
      <c r="BA50" s="130" t="str">
        <f t="shared" si="94"/>
        <v/>
      </c>
      <c r="BB50" s="131" t="str">
        <f t="shared" si="94"/>
        <v/>
      </c>
      <c r="BC50" s="132" t="str">
        <f t="shared" si="94"/>
        <v/>
      </c>
      <c r="BD50" s="133" t="str">
        <f t="shared" si="94"/>
        <v/>
      </c>
      <c r="BE50" s="127" t="str">
        <f t="shared" si="99"/>
        <v/>
      </c>
      <c r="BF50" s="128" t="str">
        <f t="shared" si="99"/>
        <v/>
      </c>
      <c r="BG50" s="129" t="str">
        <f t="shared" si="99"/>
        <v/>
      </c>
      <c r="BH50" s="128" t="str">
        <f t="shared" si="99"/>
        <v/>
      </c>
      <c r="BI50" s="129" t="str">
        <f t="shared" si="99"/>
        <v/>
      </c>
      <c r="BJ50" s="128" t="str">
        <f t="shared" si="99"/>
        <v/>
      </c>
      <c r="BK50" s="129" t="str">
        <f t="shared" si="99"/>
        <v/>
      </c>
      <c r="BL50" s="128" t="str">
        <f t="shared" si="99"/>
        <v/>
      </c>
      <c r="BM50" s="129" t="str">
        <f t="shared" si="99"/>
        <v/>
      </c>
      <c r="BN50" s="128" t="str">
        <f t="shared" si="99"/>
        <v/>
      </c>
      <c r="BO50" s="130" t="str">
        <f t="shared" si="98"/>
        <v/>
      </c>
      <c r="BP50" s="131" t="str">
        <f t="shared" si="98"/>
        <v/>
      </c>
      <c r="BQ50" s="132" t="str">
        <f t="shared" si="98"/>
        <v/>
      </c>
      <c r="BR50" s="133" t="str">
        <f t="shared" si="98"/>
        <v/>
      </c>
      <c r="BS50" s="127" t="str">
        <f t="shared" si="95"/>
        <v/>
      </c>
      <c r="BT50" s="128" t="str">
        <f t="shared" si="95"/>
        <v/>
      </c>
      <c r="BU50" s="129" t="str">
        <f t="shared" si="95"/>
        <v/>
      </c>
      <c r="BV50" s="128" t="str">
        <f t="shared" si="95"/>
        <v/>
      </c>
      <c r="BW50" s="129" t="str">
        <f t="shared" si="95"/>
        <v/>
      </c>
      <c r="BX50" s="128" t="str">
        <f t="shared" si="95"/>
        <v/>
      </c>
      <c r="BY50" s="129" t="str">
        <f t="shared" si="95"/>
        <v/>
      </c>
      <c r="BZ50" s="128" t="str">
        <f t="shared" si="95"/>
        <v/>
      </c>
      <c r="CA50" s="129" t="str">
        <f t="shared" si="95"/>
        <v/>
      </c>
      <c r="CB50" s="128" t="str">
        <f t="shared" si="95"/>
        <v/>
      </c>
      <c r="CC50" s="130" t="str">
        <f t="shared" si="95"/>
        <v/>
      </c>
      <c r="CD50" s="131" t="str">
        <f t="shared" si="95"/>
        <v/>
      </c>
      <c r="CE50" s="132" t="str">
        <f t="shared" si="95"/>
        <v/>
      </c>
      <c r="CF50" s="133" t="str">
        <f t="shared" si="95"/>
        <v/>
      </c>
      <c r="CG50" s="127" t="str">
        <f t="shared" si="96"/>
        <v/>
      </c>
      <c r="CH50" s="128" t="str">
        <f t="shared" si="96"/>
        <v/>
      </c>
      <c r="CI50" s="129" t="str">
        <f t="shared" si="96"/>
        <v/>
      </c>
      <c r="CJ50" s="128" t="str">
        <f t="shared" si="96"/>
        <v/>
      </c>
      <c r="CK50" s="129" t="str">
        <f t="shared" si="96"/>
        <v/>
      </c>
      <c r="CL50" s="128" t="str">
        <f t="shared" si="96"/>
        <v/>
      </c>
      <c r="CM50" s="129" t="str">
        <f t="shared" si="96"/>
        <v/>
      </c>
      <c r="CN50" s="128" t="str">
        <f t="shared" si="96"/>
        <v/>
      </c>
      <c r="CO50" s="129" t="str">
        <f t="shared" si="96"/>
        <v/>
      </c>
      <c r="CP50" s="128" t="str">
        <f t="shared" si="96"/>
        <v/>
      </c>
      <c r="CQ50" s="130" t="str">
        <f t="shared" si="96"/>
        <v/>
      </c>
      <c r="CR50" s="131" t="str">
        <f t="shared" si="96"/>
        <v/>
      </c>
      <c r="CS50" s="132" t="str">
        <f t="shared" si="96"/>
        <v/>
      </c>
      <c r="CT50" s="133" t="str">
        <f t="shared" si="96"/>
        <v/>
      </c>
      <c r="CU50" s="127" t="str">
        <f t="shared" si="103"/>
        <v/>
      </c>
      <c r="CV50" s="128" t="str">
        <f t="shared" si="103"/>
        <v/>
      </c>
      <c r="CW50" s="129" t="str">
        <f t="shared" si="103"/>
        <v/>
      </c>
      <c r="CX50" s="128" t="str">
        <f t="shared" si="103"/>
        <v/>
      </c>
      <c r="CY50" s="129" t="str">
        <f t="shared" si="103"/>
        <v/>
      </c>
      <c r="CZ50" s="128" t="str">
        <f t="shared" si="103"/>
        <v/>
      </c>
      <c r="DA50" s="129" t="str">
        <f t="shared" si="103"/>
        <v/>
      </c>
      <c r="DB50" s="128" t="str">
        <f t="shared" si="103"/>
        <v/>
      </c>
      <c r="DC50" s="129" t="str">
        <f t="shared" si="103"/>
        <v/>
      </c>
      <c r="DD50" s="128" t="str">
        <f t="shared" si="103"/>
        <v/>
      </c>
      <c r="DE50" s="130" t="str">
        <f t="shared" si="103"/>
        <v/>
      </c>
      <c r="DF50" s="131" t="str">
        <f t="shared" si="103"/>
        <v/>
      </c>
      <c r="DG50" s="132" t="str">
        <f t="shared" si="103"/>
        <v/>
      </c>
      <c r="DH50" s="133" t="str">
        <f t="shared" si="103"/>
        <v/>
      </c>
    </row>
    <row r="51" spans="1:112">
      <c r="A51" s="72"/>
      <c r="B51" s="62"/>
      <c r="C51" s="62"/>
      <c r="D51" s="62"/>
      <c r="E51" s="157"/>
      <c r="F51" s="158"/>
      <c r="G51" s="73"/>
      <c r="H51" s="73"/>
      <c r="I51" s="70"/>
      <c r="J51" s="65" t="s">
        <v>20</v>
      </c>
      <c r="K51" s="66"/>
      <c r="L51" s="70"/>
      <c r="M51" s="71"/>
      <c r="N51" s="74"/>
      <c r="O51" s="127" t="str">
        <f t="shared" si="101"/>
        <v/>
      </c>
      <c r="P51" s="128" t="str">
        <f t="shared" si="101"/>
        <v/>
      </c>
      <c r="Q51" s="129" t="str">
        <f t="shared" si="101"/>
        <v/>
      </c>
      <c r="R51" s="128" t="str">
        <f t="shared" si="101"/>
        <v/>
      </c>
      <c r="S51" s="129" t="str">
        <f t="shared" si="101"/>
        <v/>
      </c>
      <c r="T51" s="128" t="str">
        <f t="shared" si="101"/>
        <v/>
      </c>
      <c r="U51" s="129" t="str">
        <f t="shared" si="101"/>
        <v/>
      </c>
      <c r="V51" s="128" t="str">
        <f t="shared" si="101"/>
        <v/>
      </c>
      <c r="W51" s="129" t="str">
        <f t="shared" si="101"/>
        <v/>
      </c>
      <c r="X51" s="128" t="str">
        <f t="shared" si="101"/>
        <v/>
      </c>
      <c r="Y51" s="130" t="str">
        <f t="shared" si="102"/>
        <v/>
      </c>
      <c r="Z51" s="131" t="str">
        <f t="shared" si="102"/>
        <v/>
      </c>
      <c r="AA51" s="132" t="str">
        <f t="shared" si="102"/>
        <v/>
      </c>
      <c r="AB51" s="133" t="str">
        <f t="shared" si="102"/>
        <v/>
      </c>
      <c r="AC51" s="127" t="str">
        <f t="shared" si="92"/>
        <v/>
      </c>
      <c r="AD51" s="128" t="str">
        <f t="shared" si="92"/>
        <v/>
      </c>
      <c r="AE51" s="129" t="str">
        <f t="shared" si="92"/>
        <v/>
      </c>
      <c r="AF51" s="128" t="str">
        <f t="shared" si="92"/>
        <v/>
      </c>
      <c r="AG51" s="129" t="str">
        <f t="shared" si="92"/>
        <v/>
      </c>
      <c r="AH51" s="128" t="str">
        <f t="shared" si="92"/>
        <v/>
      </c>
      <c r="AI51" s="129" t="str">
        <f t="shared" si="92"/>
        <v/>
      </c>
      <c r="AJ51" s="128" t="str">
        <f t="shared" si="92"/>
        <v/>
      </c>
      <c r="AK51" s="129" t="str">
        <f t="shared" si="92"/>
        <v/>
      </c>
      <c r="AL51" s="128" t="str">
        <f t="shared" si="92"/>
        <v/>
      </c>
      <c r="AM51" s="130" t="str">
        <f t="shared" si="93"/>
        <v/>
      </c>
      <c r="AN51" s="131" t="str">
        <f t="shared" si="93"/>
        <v/>
      </c>
      <c r="AO51" s="132" t="str">
        <f t="shared" si="93"/>
        <v/>
      </c>
      <c r="AP51" s="133" t="str">
        <f t="shared" si="93"/>
        <v/>
      </c>
      <c r="AQ51" s="127" t="str">
        <f t="shared" si="93"/>
        <v/>
      </c>
      <c r="AR51" s="128" t="str">
        <f t="shared" si="93"/>
        <v/>
      </c>
      <c r="AS51" s="129" t="str">
        <f t="shared" si="93"/>
        <v/>
      </c>
      <c r="AT51" s="128" t="str">
        <f t="shared" si="93"/>
        <v/>
      </c>
      <c r="AU51" s="129" t="str">
        <f t="shared" si="93"/>
        <v/>
      </c>
      <c r="AV51" s="128" t="str">
        <f t="shared" si="93"/>
        <v/>
      </c>
      <c r="AW51" s="129" t="str">
        <f t="shared" si="93"/>
        <v/>
      </c>
      <c r="AX51" s="128" t="str">
        <f t="shared" si="93"/>
        <v/>
      </c>
      <c r="AY51" s="129" t="str">
        <f t="shared" si="93"/>
        <v/>
      </c>
      <c r="AZ51" s="128" t="str">
        <f t="shared" si="93"/>
        <v/>
      </c>
      <c r="BA51" s="130" t="str">
        <f t="shared" si="94"/>
        <v/>
      </c>
      <c r="BB51" s="131" t="str">
        <f t="shared" si="94"/>
        <v/>
      </c>
      <c r="BC51" s="132" t="str">
        <f t="shared" si="94"/>
        <v/>
      </c>
      <c r="BD51" s="133" t="str">
        <f t="shared" si="94"/>
        <v/>
      </c>
      <c r="BE51" s="127" t="str">
        <f t="shared" si="99"/>
        <v/>
      </c>
      <c r="BF51" s="128" t="str">
        <f t="shared" si="99"/>
        <v/>
      </c>
      <c r="BG51" s="129" t="str">
        <f t="shared" si="99"/>
        <v/>
      </c>
      <c r="BH51" s="128" t="str">
        <f t="shared" si="99"/>
        <v/>
      </c>
      <c r="BI51" s="129" t="str">
        <f t="shared" si="99"/>
        <v/>
      </c>
      <c r="BJ51" s="128" t="str">
        <f t="shared" si="99"/>
        <v/>
      </c>
      <c r="BK51" s="129" t="str">
        <f t="shared" si="99"/>
        <v/>
      </c>
      <c r="BL51" s="128" t="str">
        <f t="shared" si="99"/>
        <v/>
      </c>
      <c r="BM51" s="129" t="str">
        <f t="shared" si="99"/>
        <v/>
      </c>
      <c r="BN51" s="128" t="str">
        <f t="shared" si="99"/>
        <v/>
      </c>
      <c r="BO51" s="130" t="str">
        <f t="shared" si="98"/>
        <v/>
      </c>
      <c r="BP51" s="131" t="str">
        <f t="shared" si="98"/>
        <v/>
      </c>
      <c r="BQ51" s="132" t="str">
        <f t="shared" si="98"/>
        <v/>
      </c>
      <c r="BR51" s="133" t="str">
        <f t="shared" si="98"/>
        <v/>
      </c>
      <c r="BS51" s="127" t="str">
        <f t="shared" si="95"/>
        <v/>
      </c>
      <c r="BT51" s="128" t="str">
        <f t="shared" si="95"/>
        <v/>
      </c>
      <c r="BU51" s="129" t="str">
        <f t="shared" si="95"/>
        <v/>
      </c>
      <c r="BV51" s="128" t="str">
        <f t="shared" si="95"/>
        <v/>
      </c>
      <c r="BW51" s="129" t="str">
        <f t="shared" si="95"/>
        <v/>
      </c>
      <c r="BX51" s="128" t="str">
        <f t="shared" si="95"/>
        <v/>
      </c>
      <c r="BY51" s="129" t="str">
        <f t="shared" si="95"/>
        <v/>
      </c>
      <c r="BZ51" s="128" t="str">
        <f t="shared" si="95"/>
        <v/>
      </c>
      <c r="CA51" s="129" t="str">
        <f t="shared" si="95"/>
        <v/>
      </c>
      <c r="CB51" s="128" t="str">
        <f t="shared" si="95"/>
        <v/>
      </c>
      <c r="CC51" s="130" t="str">
        <f t="shared" si="95"/>
        <v/>
      </c>
      <c r="CD51" s="131" t="str">
        <f t="shared" si="95"/>
        <v/>
      </c>
      <c r="CE51" s="132" t="str">
        <f t="shared" si="95"/>
        <v/>
      </c>
      <c r="CF51" s="133" t="str">
        <f t="shared" si="95"/>
        <v/>
      </c>
      <c r="CG51" s="127" t="str">
        <f t="shared" si="96"/>
        <v/>
      </c>
      <c r="CH51" s="128" t="str">
        <f t="shared" si="96"/>
        <v/>
      </c>
      <c r="CI51" s="129" t="str">
        <f t="shared" si="96"/>
        <v/>
      </c>
      <c r="CJ51" s="128" t="str">
        <f t="shared" si="96"/>
        <v/>
      </c>
      <c r="CK51" s="129" t="str">
        <f t="shared" si="96"/>
        <v/>
      </c>
      <c r="CL51" s="128" t="str">
        <f t="shared" si="96"/>
        <v/>
      </c>
      <c r="CM51" s="129" t="str">
        <f t="shared" si="96"/>
        <v/>
      </c>
      <c r="CN51" s="128" t="str">
        <f t="shared" si="96"/>
        <v/>
      </c>
      <c r="CO51" s="129" t="str">
        <f t="shared" si="96"/>
        <v/>
      </c>
      <c r="CP51" s="128" t="str">
        <f t="shared" si="96"/>
        <v/>
      </c>
      <c r="CQ51" s="130" t="str">
        <f t="shared" si="96"/>
        <v/>
      </c>
      <c r="CR51" s="131" t="str">
        <f t="shared" si="96"/>
        <v/>
      </c>
      <c r="CS51" s="132" t="str">
        <f t="shared" si="96"/>
        <v/>
      </c>
      <c r="CT51" s="133" t="str">
        <f t="shared" si="96"/>
        <v/>
      </c>
      <c r="CU51" s="127" t="str">
        <f t="shared" si="103"/>
        <v/>
      </c>
      <c r="CV51" s="128" t="str">
        <f t="shared" si="103"/>
        <v/>
      </c>
      <c r="CW51" s="129" t="str">
        <f t="shared" si="103"/>
        <v/>
      </c>
      <c r="CX51" s="128" t="str">
        <f t="shared" si="103"/>
        <v/>
      </c>
      <c r="CY51" s="129" t="str">
        <f t="shared" si="103"/>
        <v/>
      </c>
      <c r="CZ51" s="128" t="str">
        <f t="shared" si="103"/>
        <v/>
      </c>
      <c r="DA51" s="129" t="str">
        <f t="shared" si="103"/>
        <v/>
      </c>
      <c r="DB51" s="128" t="str">
        <f t="shared" si="103"/>
        <v/>
      </c>
      <c r="DC51" s="129" t="str">
        <f t="shared" si="103"/>
        <v/>
      </c>
      <c r="DD51" s="128" t="str">
        <f t="shared" si="103"/>
        <v/>
      </c>
      <c r="DE51" s="130" t="str">
        <f t="shared" si="103"/>
        <v/>
      </c>
      <c r="DF51" s="131" t="str">
        <f t="shared" si="103"/>
        <v/>
      </c>
      <c r="DG51" s="132" t="str">
        <f t="shared" si="103"/>
        <v/>
      </c>
      <c r="DH51" s="133" t="str">
        <f t="shared" si="103"/>
        <v/>
      </c>
    </row>
    <row r="52" spans="1:112">
      <c r="A52" s="72"/>
      <c r="B52" s="62"/>
      <c r="C52" s="62"/>
      <c r="D52" s="62"/>
      <c r="E52" s="157"/>
      <c r="F52" s="158"/>
      <c r="G52" s="73"/>
      <c r="H52" s="73"/>
      <c r="I52" s="70"/>
      <c r="J52" s="65" t="s">
        <v>20</v>
      </c>
      <c r="K52" s="66"/>
      <c r="L52" s="70"/>
      <c r="M52" s="71"/>
      <c r="N52" s="74"/>
      <c r="O52" s="127" t="str">
        <f t="shared" si="101"/>
        <v/>
      </c>
      <c r="P52" s="128" t="str">
        <f t="shared" si="101"/>
        <v/>
      </c>
      <c r="Q52" s="129" t="str">
        <f t="shared" si="101"/>
        <v/>
      </c>
      <c r="R52" s="128" t="str">
        <f t="shared" si="101"/>
        <v/>
      </c>
      <c r="S52" s="129" t="str">
        <f t="shared" si="101"/>
        <v/>
      </c>
      <c r="T52" s="128" t="str">
        <f t="shared" si="101"/>
        <v/>
      </c>
      <c r="U52" s="129" t="str">
        <f t="shared" si="101"/>
        <v/>
      </c>
      <c r="V52" s="128" t="str">
        <f t="shared" si="101"/>
        <v/>
      </c>
      <c r="W52" s="129" t="str">
        <f t="shared" si="101"/>
        <v/>
      </c>
      <c r="X52" s="128" t="str">
        <f t="shared" si="101"/>
        <v/>
      </c>
      <c r="Y52" s="130" t="str">
        <f t="shared" si="102"/>
        <v/>
      </c>
      <c r="Z52" s="131" t="str">
        <f t="shared" si="102"/>
        <v/>
      </c>
      <c r="AA52" s="132" t="str">
        <f t="shared" si="102"/>
        <v/>
      </c>
      <c r="AB52" s="133" t="str">
        <f t="shared" si="102"/>
        <v/>
      </c>
      <c r="AC52" s="127" t="str">
        <f t="shared" si="92"/>
        <v/>
      </c>
      <c r="AD52" s="128" t="str">
        <f t="shared" si="92"/>
        <v/>
      </c>
      <c r="AE52" s="129" t="str">
        <f t="shared" si="92"/>
        <v/>
      </c>
      <c r="AF52" s="128" t="str">
        <f t="shared" si="92"/>
        <v/>
      </c>
      <c r="AG52" s="129" t="str">
        <f t="shared" si="92"/>
        <v/>
      </c>
      <c r="AH52" s="128" t="str">
        <f t="shared" si="92"/>
        <v/>
      </c>
      <c r="AI52" s="129" t="str">
        <f t="shared" si="92"/>
        <v/>
      </c>
      <c r="AJ52" s="128" t="str">
        <f t="shared" si="92"/>
        <v/>
      </c>
      <c r="AK52" s="129" t="str">
        <f t="shared" si="92"/>
        <v/>
      </c>
      <c r="AL52" s="128" t="str">
        <f t="shared" si="92"/>
        <v/>
      </c>
      <c r="AM52" s="130" t="str">
        <f t="shared" si="93"/>
        <v/>
      </c>
      <c r="AN52" s="131" t="str">
        <f t="shared" si="93"/>
        <v/>
      </c>
      <c r="AO52" s="132" t="str">
        <f t="shared" si="93"/>
        <v/>
      </c>
      <c r="AP52" s="133" t="str">
        <f t="shared" si="93"/>
        <v/>
      </c>
      <c r="AQ52" s="127" t="str">
        <f t="shared" si="93"/>
        <v/>
      </c>
      <c r="AR52" s="128" t="str">
        <f t="shared" si="93"/>
        <v/>
      </c>
      <c r="AS52" s="129" t="str">
        <f t="shared" si="93"/>
        <v/>
      </c>
      <c r="AT52" s="128" t="str">
        <f t="shared" si="93"/>
        <v/>
      </c>
      <c r="AU52" s="129" t="str">
        <f t="shared" si="93"/>
        <v/>
      </c>
      <c r="AV52" s="128" t="str">
        <f t="shared" si="93"/>
        <v/>
      </c>
      <c r="AW52" s="129" t="str">
        <f t="shared" si="93"/>
        <v/>
      </c>
      <c r="AX52" s="128" t="str">
        <f t="shared" si="93"/>
        <v/>
      </c>
      <c r="AY52" s="129" t="str">
        <f t="shared" si="93"/>
        <v/>
      </c>
      <c r="AZ52" s="128" t="str">
        <f t="shared" si="93"/>
        <v/>
      </c>
      <c r="BA52" s="130" t="str">
        <f t="shared" si="94"/>
        <v/>
      </c>
      <c r="BB52" s="131" t="str">
        <f t="shared" si="94"/>
        <v/>
      </c>
      <c r="BC52" s="132" t="str">
        <f t="shared" si="94"/>
        <v/>
      </c>
      <c r="BD52" s="133" t="str">
        <f t="shared" si="94"/>
        <v/>
      </c>
      <c r="BE52" s="127" t="str">
        <f t="shared" si="99"/>
        <v/>
      </c>
      <c r="BF52" s="128" t="str">
        <f t="shared" si="99"/>
        <v/>
      </c>
      <c r="BG52" s="129" t="str">
        <f t="shared" si="99"/>
        <v/>
      </c>
      <c r="BH52" s="128" t="str">
        <f t="shared" si="99"/>
        <v/>
      </c>
      <c r="BI52" s="129" t="str">
        <f t="shared" si="99"/>
        <v/>
      </c>
      <c r="BJ52" s="128" t="str">
        <f t="shared" si="99"/>
        <v/>
      </c>
      <c r="BK52" s="129" t="str">
        <f t="shared" si="99"/>
        <v/>
      </c>
      <c r="BL52" s="128" t="str">
        <f t="shared" si="99"/>
        <v/>
      </c>
      <c r="BM52" s="129" t="str">
        <f t="shared" si="99"/>
        <v/>
      </c>
      <c r="BN52" s="128" t="str">
        <f t="shared" si="99"/>
        <v/>
      </c>
      <c r="BO52" s="130" t="str">
        <f t="shared" si="98"/>
        <v/>
      </c>
      <c r="BP52" s="131" t="str">
        <f t="shared" si="98"/>
        <v/>
      </c>
      <c r="BQ52" s="132" t="str">
        <f t="shared" si="98"/>
        <v/>
      </c>
      <c r="BR52" s="133" t="str">
        <f t="shared" si="98"/>
        <v/>
      </c>
      <c r="BS52" s="127" t="str">
        <f t="shared" si="95"/>
        <v/>
      </c>
      <c r="BT52" s="128" t="str">
        <f t="shared" si="95"/>
        <v/>
      </c>
      <c r="BU52" s="129" t="str">
        <f t="shared" si="95"/>
        <v/>
      </c>
      <c r="BV52" s="128" t="str">
        <f t="shared" si="95"/>
        <v/>
      </c>
      <c r="BW52" s="129" t="str">
        <f t="shared" si="95"/>
        <v/>
      </c>
      <c r="BX52" s="128" t="str">
        <f t="shared" si="95"/>
        <v/>
      </c>
      <c r="BY52" s="129" t="str">
        <f t="shared" si="95"/>
        <v/>
      </c>
      <c r="BZ52" s="128" t="str">
        <f t="shared" si="95"/>
        <v/>
      </c>
      <c r="CA52" s="129" t="str">
        <f t="shared" si="95"/>
        <v/>
      </c>
      <c r="CB52" s="128" t="str">
        <f t="shared" si="95"/>
        <v/>
      </c>
      <c r="CC52" s="130" t="str">
        <f t="shared" si="95"/>
        <v/>
      </c>
      <c r="CD52" s="131" t="str">
        <f t="shared" si="95"/>
        <v/>
      </c>
      <c r="CE52" s="132" t="str">
        <f t="shared" si="95"/>
        <v/>
      </c>
      <c r="CF52" s="133" t="str">
        <f t="shared" si="95"/>
        <v/>
      </c>
      <c r="CG52" s="127" t="str">
        <f t="shared" si="96"/>
        <v/>
      </c>
      <c r="CH52" s="128" t="str">
        <f t="shared" si="96"/>
        <v/>
      </c>
      <c r="CI52" s="129" t="str">
        <f t="shared" si="96"/>
        <v/>
      </c>
      <c r="CJ52" s="128" t="str">
        <f t="shared" si="96"/>
        <v/>
      </c>
      <c r="CK52" s="129" t="str">
        <f t="shared" si="96"/>
        <v/>
      </c>
      <c r="CL52" s="128" t="str">
        <f t="shared" si="96"/>
        <v/>
      </c>
      <c r="CM52" s="129" t="str">
        <f t="shared" si="96"/>
        <v/>
      </c>
      <c r="CN52" s="128" t="str">
        <f t="shared" si="96"/>
        <v/>
      </c>
      <c r="CO52" s="129" t="str">
        <f t="shared" si="96"/>
        <v/>
      </c>
      <c r="CP52" s="128" t="str">
        <f t="shared" si="96"/>
        <v/>
      </c>
      <c r="CQ52" s="130" t="str">
        <f t="shared" si="96"/>
        <v/>
      </c>
      <c r="CR52" s="131" t="str">
        <f t="shared" si="96"/>
        <v/>
      </c>
      <c r="CS52" s="132" t="str">
        <f t="shared" si="96"/>
        <v/>
      </c>
      <c r="CT52" s="133" t="str">
        <f t="shared" si="96"/>
        <v/>
      </c>
      <c r="CU52" s="127" t="str">
        <f t="shared" ref="CU52:DH55" si="104">IF(OR($G52="",$K52="",$K52=0),"",IF(AND(CU$5&gt;=$I52,CU$5&lt;=$J52,IF(Weekend="Yes",OR(AND(WEEKDAY(CU$5,1)&lt;&gt;1,WEEKDAY(CU$5,1)&lt;&gt;7,Festività_for&lt;1,Festività_for1&lt;1),Escl_Festività&gt;=1,Escl_Festività_1&gt;=1),"")),IF($H52="","",$H52),""))</f>
        <v/>
      </c>
      <c r="CV52" s="128" t="str">
        <f t="shared" si="104"/>
        <v/>
      </c>
      <c r="CW52" s="129" t="str">
        <f t="shared" si="104"/>
        <v/>
      </c>
      <c r="CX52" s="128" t="str">
        <f t="shared" si="104"/>
        <v/>
      </c>
      <c r="CY52" s="129" t="str">
        <f t="shared" si="104"/>
        <v/>
      </c>
      <c r="CZ52" s="128" t="str">
        <f t="shared" si="104"/>
        <v/>
      </c>
      <c r="DA52" s="129" t="str">
        <f t="shared" si="104"/>
        <v/>
      </c>
      <c r="DB52" s="128" t="str">
        <f t="shared" si="104"/>
        <v/>
      </c>
      <c r="DC52" s="129" t="str">
        <f t="shared" si="104"/>
        <v/>
      </c>
      <c r="DD52" s="128" t="str">
        <f t="shared" si="104"/>
        <v/>
      </c>
      <c r="DE52" s="130" t="str">
        <f t="shared" si="104"/>
        <v/>
      </c>
      <c r="DF52" s="131" t="str">
        <f t="shared" si="104"/>
        <v/>
      </c>
      <c r="DG52" s="132" t="str">
        <f t="shared" si="104"/>
        <v/>
      </c>
      <c r="DH52" s="133" t="str">
        <f t="shared" si="104"/>
        <v/>
      </c>
    </row>
    <row r="53" spans="1:112">
      <c r="A53" s="72"/>
      <c r="B53" s="62"/>
      <c r="C53" s="62"/>
      <c r="D53" s="62"/>
      <c r="E53" s="157"/>
      <c r="F53" s="158"/>
      <c r="G53" s="73"/>
      <c r="H53" s="73"/>
      <c r="I53" s="70"/>
      <c r="J53" s="65" t="s">
        <v>20</v>
      </c>
      <c r="K53" s="66"/>
      <c r="L53" s="70"/>
      <c r="M53" s="71"/>
      <c r="N53" s="74"/>
      <c r="O53" s="127" t="str">
        <f t="shared" si="101"/>
        <v/>
      </c>
      <c r="P53" s="128" t="str">
        <f t="shared" si="101"/>
        <v/>
      </c>
      <c r="Q53" s="129" t="str">
        <f t="shared" si="101"/>
        <v/>
      </c>
      <c r="R53" s="128" t="str">
        <f t="shared" si="101"/>
        <v/>
      </c>
      <c r="S53" s="129" t="str">
        <f t="shared" si="101"/>
        <v/>
      </c>
      <c r="T53" s="128" t="str">
        <f t="shared" si="101"/>
        <v/>
      </c>
      <c r="U53" s="129" t="str">
        <f t="shared" si="101"/>
        <v/>
      </c>
      <c r="V53" s="128" t="str">
        <f t="shared" si="101"/>
        <v/>
      </c>
      <c r="W53" s="129" t="str">
        <f t="shared" si="101"/>
        <v/>
      </c>
      <c r="X53" s="128" t="str">
        <f t="shared" si="101"/>
        <v/>
      </c>
      <c r="Y53" s="130" t="str">
        <f t="shared" si="102"/>
        <v/>
      </c>
      <c r="Z53" s="131" t="str">
        <f t="shared" si="102"/>
        <v/>
      </c>
      <c r="AA53" s="132" t="str">
        <f t="shared" si="102"/>
        <v/>
      </c>
      <c r="AB53" s="133" t="str">
        <f t="shared" si="102"/>
        <v/>
      </c>
      <c r="AC53" s="127" t="str">
        <f t="shared" si="102"/>
        <v/>
      </c>
      <c r="AD53" s="128" t="str">
        <f t="shared" si="102"/>
        <v/>
      </c>
      <c r="AE53" s="129" t="str">
        <f t="shared" si="102"/>
        <v/>
      </c>
      <c r="AF53" s="128" t="str">
        <f t="shared" si="102"/>
        <v/>
      </c>
      <c r="AG53" s="129" t="str">
        <f t="shared" si="102"/>
        <v/>
      </c>
      <c r="AH53" s="128" t="str">
        <f t="shared" si="102"/>
        <v/>
      </c>
      <c r="AI53" s="129" t="str">
        <f t="shared" si="102"/>
        <v/>
      </c>
      <c r="AJ53" s="128" t="str">
        <f t="shared" si="102"/>
        <v/>
      </c>
      <c r="AK53" s="129" t="str">
        <f t="shared" si="102"/>
        <v/>
      </c>
      <c r="AL53" s="128" t="str">
        <f t="shared" si="102"/>
        <v/>
      </c>
      <c r="AM53" s="130" t="str">
        <f t="shared" si="93"/>
        <v/>
      </c>
      <c r="AN53" s="131" t="str">
        <f t="shared" si="93"/>
        <v/>
      </c>
      <c r="AO53" s="132" t="str">
        <f t="shared" si="93"/>
        <v/>
      </c>
      <c r="AP53" s="133" t="str">
        <f t="shared" si="93"/>
        <v/>
      </c>
      <c r="AQ53" s="127" t="str">
        <f t="shared" si="93"/>
        <v/>
      </c>
      <c r="AR53" s="128" t="str">
        <f t="shared" si="93"/>
        <v/>
      </c>
      <c r="AS53" s="129" t="str">
        <f t="shared" si="93"/>
        <v/>
      </c>
      <c r="AT53" s="128" t="str">
        <f t="shared" si="93"/>
        <v/>
      </c>
      <c r="AU53" s="129" t="str">
        <f t="shared" si="93"/>
        <v/>
      </c>
      <c r="AV53" s="128" t="str">
        <f t="shared" si="93"/>
        <v/>
      </c>
      <c r="AW53" s="129" t="str">
        <f t="shared" si="93"/>
        <v/>
      </c>
      <c r="AX53" s="128" t="str">
        <f t="shared" si="93"/>
        <v/>
      </c>
      <c r="AY53" s="129" t="str">
        <f t="shared" si="93"/>
        <v/>
      </c>
      <c r="AZ53" s="128" t="str">
        <f t="shared" si="93"/>
        <v/>
      </c>
      <c r="BA53" s="130" t="str">
        <f t="shared" si="94"/>
        <v/>
      </c>
      <c r="BB53" s="131" t="str">
        <f t="shared" si="94"/>
        <v/>
      </c>
      <c r="BC53" s="132" t="str">
        <f t="shared" si="94"/>
        <v/>
      </c>
      <c r="BD53" s="133" t="str">
        <f t="shared" si="94"/>
        <v/>
      </c>
      <c r="BE53" s="127" t="str">
        <f t="shared" si="99"/>
        <v/>
      </c>
      <c r="BF53" s="128" t="str">
        <f t="shared" si="99"/>
        <v/>
      </c>
      <c r="BG53" s="129" t="str">
        <f t="shared" si="99"/>
        <v/>
      </c>
      <c r="BH53" s="128" t="str">
        <f t="shared" si="99"/>
        <v/>
      </c>
      <c r="BI53" s="129" t="str">
        <f t="shared" si="99"/>
        <v/>
      </c>
      <c r="BJ53" s="128" t="str">
        <f t="shared" si="99"/>
        <v/>
      </c>
      <c r="BK53" s="129" t="str">
        <f t="shared" si="99"/>
        <v/>
      </c>
      <c r="BL53" s="128" t="str">
        <f t="shared" si="99"/>
        <v/>
      </c>
      <c r="BM53" s="129" t="str">
        <f t="shared" si="99"/>
        <v/>
      </c>
      <c r="BN53" s="128" t="str">
        <f t="shared" si="99"/>
        <v/>
      </c>
      <c r="BO53" s="130" t="str">
        <f t="shared" si="98"/>
        <v/>
      </c>
      <c r="BP53" s="131" t="str">
        <f t="shared" si="98"/>
        <v/>
      </c>
      <c r="BQ53" s="132" t="str">
        <f t="shared" si="98"/>
        <v/>
      </c>
      <c r="BR53" s="133" t="str">
        <f t="shared" si="98"/>
        <v/>
      </c>
      <c r="BS53" s="127" t="str">
        <f t="shared" si="95"/>
        <v/>
      </c>
      <c r="BT53" s="128" t="str">
        <f t="shared" si="95"/>
        <v/>
      </c>
      <c r="BU53" s="129" t="str">
        <f t="shared" si="95"/>
        <v/>
      </c>
      <c r="BV53" s="128" t="str">
        <f t="shared" si="95"/>
        <v/>
      </c>
      <c r="BW53" s="129" t="str">
        <f t="shared" si="95"/>
        <v/>
      </c>
      <c r="BX53" s="128" t="str">
        <f t="shared" si="95"/>
        <v/>
      </c>
      <c r="BY53" s="129" t="str">
        <f t="shared" si="95"/>
        <v/>
      </c>
      <c r="BZ53" s="128" t="str">
        <f t="shared" si="95"/>
        <v/>
      </c>
      <c r="CA53" s="129" t="str">
        <f t="shared" si="95"/>
        <v/>
      </c>
      <c r="CB53" s="128" t="str">
        <f t="shared" si="95"/>
        <v/>
      </c>
      <c r="CC53" s="130" t="str">
        <f t="shared" si="95"/>
        <v/>
      </c>
      <c r="CD53" s="131" t="str">
        <f t="shared" si="95"/>
        <v/>
      </c>
      <c r="CE53" s="132" t="str">
        <f t="shared" si="95"/>
        <v/>
      </c>
      <c r="CF53" s="133" t="str">
        <f t="shared" si="95"/>
        <v/>
      </c>
      <c r="CG53" s="127" t="str">
        <f t="shared" si="96"/>
        <v/>
      </c>
      <c r="CH53" s="128" t="str">
        <f t="shared" si="96"/>
        <v/>
      </c>
      <c r="CI53" s="129" t="str">
        <f t="shared" si="96"/>
        <v/>
      </c>
      <c r="CJ53" s="128" t="str">
        <f t="shared" si="96"/>
        <v/>
      </c>
      <c r="CK53" s="129" t="str">
        <f t="shared" si="96"/>
        <v/>
      </c>
      <c r="CL53" s="128" t="str">
        <f t="shared" si="96"/>
        <v/>
      </c>
      <c r="CM53" s="129" t="str">
        <f t="shared" si="96"/>
        <v/>
      </c>
      <c r="CN53" s="128" t="str">
        <f t="shared" si="96"/>
        <v/>
      </c>
      <c r="CO53" s="129" t="str">
        <f t="shared" si="96"/>
        <v/>
      </c>
      <c r="CP53" s="128" t="str">
        <f t="shared" si="96"/>
        <v/>
      </c>
      <c r="CQ53" s="130" t="str">
        <f t="shared" si="96"/>
        <v/>
      </c>
      <c r="CR53" s="131" t="str">
        <f t="shared" si="96"/>
        <v/>
      </c>
      <c r="CS53" s="132" t="str">
        <f t="shared" si="96"/>
        <v/>
      </c>
      <c r="CT53" s="133" t="str">
        <f t="shared" si="96"/>
        <v/>
      </c>
      <c r="CU53" s="127" t="str">
        <f t="shared" si="104"/>
        <v/>
      </c>
      <c r="CV53" s="128" t="str">
        <f t="shared" si="104"/>
        <v/>
      </c>
      <c r="CW53" s="129" t="str">
        <f t="shared" si="104"/>
        <v/>
      </c>
      <c r="CX53" s="128" t="str">
        <f t="shared" si="104"/>
        <v/>
      </c>
      <c r="CY53" s="129" t="str">
        <f t="shared" si="104"/>
        <v/>
      </c>
      <c r="CZ53" s="128" t="str">
        <f t="shared" si="104"/>
        <v/>
      </c>
      <c r="DA53" s="129" t="str">
        <f t="shared" si="104"/>
        <v/>
      </c>
      <c r="DB53" s="128" t="str">
        <f t="shared" si="104"/>
        <v/>
      </c>
      <c r="DC53" s="129" t="str">
        <f t="shared" si="104"/>
        <v/>
      </c>
      <c r="DD53" s="128" t="str">
        <f t="shared" si="104"/>
        <v/>
      </c>
      <c r="DE53" s="130" t="str">
        <f t="shared" si="104"/>
        <v/>
      </c>
      <c r="DF53" s="131" t="str">
        <f t="shared" si="104"/>
        <v/>
      </c>
      <c r="DG53" s="132" t="str">
        <f t="shared" si="104"/>
        <v/>
      </c>
      <c r="DH53" s="133" t="str">
        <f t="shared" si="104"/>
        <v/>
      </c>
    </row>
    <row r="54" spans="1:112">
      <c r="A54" s="72"/>
      <c r="B54" s="62"/>
      <c r="C54" s="62"/>
      <c r="D54" s="62"/>
      <c r="E54" s="157"/>
      <c r="F54" s="158"/>
      <c r="G54" s="73"/>
      <c r="H54" s="73"/>
      <c r="I54" s="70"/>
      <c r="J54" s="65" t="s">
        <v>20</v>
      </c>
      <c r="K54" s="66"/>
      <c r="L54" s="70"/>
      <c r="M54" s="71"/>
      <c r="N54" s="74"/>
      <c r="O54" s="127" t="str">
        <f t="shared" si="101"/>
        <v/>
      </c>
      <c r="P54" s="128" t="str">
        <f t="shared" si="101"/>
        <v/>
      </c>
      <c r="Q54" s="129" t="str">
        <f t="shared" si="101"/>
        <v/>
      </c>
      <c r="R54" s="128" t="str">
        <f t="shared" si="101"/>
        <v/>
      </c>
      <c r="S54" s="129" t="str">
        <f t="shared" si="101"/>
        <v/>
      </c>
      <c r="T54" s="128" t="str">
        <f t="shared" si="101"/>
        <v/>
      </c>
      <c r="U54" s="129" t="str">
        <f t="shared" si="101"/>
        <v/>
      </c>
      <c r="V54" s="128" t="str">
        <f t="shared" si="101"/>
        <v/>
      </c>
      <c r="W54" s="129" t="str">
        <f t="shared" si="101"/>
        <v/>
      </c>
      <c r="X54" s="128" t="str">
        <f t="shared" si="101"/>
        <v/>
      </c>
      <c r="Y54" s="130" t="str">
        <f t="shared" si="102"/>
        <v/>
      </c>
      <c r="Z54" s="131" t="str">
        <f t="shared" si="102"/>
        <v/>
      </c>
      <c r="AA54" s="132" t="str">
        <f t="shared" si="102"/>
        <v/>
      </c>
      <c r="AB54" s="133" t="str">
        <f t="shared" si="102"/>
        <v/>
      </c>
      <c r="AC54" s="127" t="str">
        <f t="shared" si="102"/>
        <v/>
      </c>
      <c r="AD54" s="128" t="str">
        <f t="shared" si="102"/>
        <v/>
      </c>
      <c r="AE54" s="129" t="str">
        <f t="shared" si="102"/>
        <v/>
      </c>
      <c r="AF54" s="128" t="str">
        <f t="shared" si="102"/>
        <v/>
      </c>
      <c r="AG54" s="129" t="str">
        <f t="shared" si="102"/>
        <v/>
      </c>
      <c r="AH54" s="128" t="str">
        <f t="shared" si="102"/>
        <v/>
      </c>
      <c r="AI54" s="129" t="str">
        <f t="shared" si="102"/>
        <v/>
      </c>
      <c r="AJ54" s="128" t="str">
        <f t="shared" si="102"/>
        <v/>
      </c>
      <c r="AK54" s="129" t="str">
        <f t="shared" si="102"/>
        <v/>
      </c>
      <c r="AL54" s="128" t="str">
        <f t="shared" si="102"/>
        <v/>
      </c>
      <c r="AM54" s="130" t="str">
        <f t="shared" si="93"/>
        <v/>
      </c>
      <c r="AN54" s="131" t="str">
        <f t="shared" si="93"/>
        <v/>
      </c>
      <c r="AO54" s="132" t="str">
        <f t="shared" si="93"/>
        <v/>
      </c>
      <c r="AP54" s="133" t="str">
        <f t="shared" si="93"/>
        <v/>
      </c>
      <c r="AQ54" s="127" t="str">
        <f t="shared" si="93"/>
        <v/>
      </c>
      <c r="AR54" s="128" t="str">
        <f t="shared" si="93"/>
        <v/>
      </c>
      <c r="AS54" s="129" t="str">
        <f t="shared" si="93"/>
        <v/>
      </c>
      <c r="AT54" s="128" t="str">
        <f t="shared" si="93"/>
        <v/>
      </c>
      <c r="AU54" s="129" t="str">
        <f t="shared" si="93"/>
        <v/>
      </c>
      <c r="AV54" s="128" t="str">
        <f t="shared" si="93"/>
        <v/>
      </c>
      <c r="AW54" s="129" t="str">
        <f t="shared" si="93"/>
        <v/>
      </c>
      <c r="AX54" s="128" t="str">
        <f t="shared" si="93"/>
        <v/>
      </c>
      <c r="AY54" s="129" t="str">
        <f t="shared" si="93"/>
        <v/>
      </c>
      <c r="AZ54" s="128" t="str">
        <f t="shared" si="93"/>
        <v/>
      </c>
      <c r="BA54" s="130" t="str">
        <f t="shared" si="94"/>
        <v/>
      </c>
      <c r="BB54" s="131" t="str">
        <f t="shared" si="94"/>
        <v/>
      </c>
      <c r="BC54" s="132" t="str">
        <f t="shared" si="94"/>
        <v/>
      </c>
      <c r="BD54" s="133" t="str">
        <f t="shared" si="94"/>
        <v/>
      </c>
      <c r="BE54" s="127" t="str">
        <f t="shared" si="99"/>
        <v/>
      </c>
      <c r="BF54" s="128" t="str">
        <f t="shared" si="99"/>
        <v/>
      </c>
      <c r="BG54" s="129" t="str">
        <f t="shared" si="99"/>
        <v/>
      </c>
      <c r="BH54" s="128" t="str">
        <f t="shared" si="99"/>
        <v/>
      </c>
      <c r="BI54" s="129" t="str">
        <f t="shared" si="99"/>
        <v/>
      </c>
      <c r="BJ54" s="128" t="str">
        <f t="shared" si="99"/>
        <v/>
      </c>
      <c r="BK54" s="129" t="str">
        <f t="shared" si="99"/>
        <v/>
      </c>
      <c r="BL54" s="128" t="str">
        <f t="shared" si="99"/>
        <v/>
      </c>
      <c r="BM54" s="129" t="str">
        <f t="shared" si="99"/>
        <v/>
      </c>
      <c r="BN54" s="128" t="str">
        <f t="shared" si="99"/>
        <v/>
      </c>
      <c r="BO54" s="130" t="str">
        <f t="shared" si="98"/>
        <v/>
      </c>
      <c r="BP54" s="131" t="str">
        <f t="shared" si="98"/>
        <v/>
      </c>
      <c r="BQ54" s="132" t="str">
        <f t="shared" si="98"/>
        <v/>
      </c>
      <c r="BR54" s="133" t="str">
        <f t="shared" si="98"/>
        <v/>
      </c>
      <c r="BS54" s="127" t="str">
        <f t="shared" si="95"/>
        <v/>
      </c>
      <c r="BT54" s="128" t="str">
        <f t="shared" si="95"/>
        <v/>
      </c>
      <c r="BU54" s="129" t="str">
        <f t="shared" si="95"/>
        <v/>
      </c>
      <c r="BV54" s="128" t="str">
        <f t="shared" si="95"/>
        <v/>
      </c>
      <c r="BW54" s="129" t="str">
        <f t="shared" si="95"/>
        <v/>
      </c>
      <c r="BX54" s="128" t="str">
        <f t="shared" si="95"/>
        <v/>
      </c>
      <c r="BY54" s="129" t="str">
        <f t="shared" si="95"/>
        <v/>
      </c>
      <c r="BZ54" s="128" t="str">
        <f t="shared" si="95"/>
        <v/>
      </c>
      <c r="CA54" s="129" t="str">
        <f t="shared" si="95"/>
        <v/>
      </c>
      <c r="CB54" s="128" t="str">
        <f t="shared" si="95"/>
        <v/>
      </c>
      <c r="CC54" s="130" t="str">
        <f t="shared" si="95"/>
        <v/>
      </c>
      <c r="CD54" s="131" t="str">
        <f t="shared" si="95"/>
        <v/>
      </c>
      <c r="CE54" s="132" t="str">
        <f t="shared" si="95"/>
        <v/>
      </c>
      <c r="CF54" s="133" t="str">
        <f t="shared" si="95"/>
        <v/>
      </c>
      <c r="CG54" s="127" t="str">
        <f t="shared" si="96"/>
        <v/>
      </c>
      <c r="CH54" s="128" t="str">
        <f t="shared" si="96"/>
        <v/>
      </c>
      <c r="CI54" s="129" t="str">
        <f t="shared" si="96"/>
        <v/>
      </c>
      <c r="CJ54" s="128" t="str">
        <f t="shared" si="96"/>
        <v/>
      </c>
      <c r="CK54" s="129" t="str">
        <f t="shared" si="96"/>
        <v/>
      </c>
      <c r="CL54" s="128" t="str">
        <f t="shared" si="96"/>
        <v/>
      </c>
      <c r="CM54" s="129" t="str">
        <f t="shared" si="96"/>
        <v/>
      </c>
      <c r="CN54" s="128" t="str">
        <f t="shared" si="96"/>
        <v/>
      </c>
      <c r="CO54" s="129" t="str">
        <f t="shared" si="96"/>
        <v/>
      </c>
      <c r="CP54" s="128" t="str">
        <f t="shared" si="96"/>
        <v/>
      </c>
      <c r="CQ54" s="130" t="str">
        <f t="shared" si="96"/>
        <v/>
      </c>
      <c r="CR54" s="131" t="str">
        <f t="shared" si="96"/>
        <v/>
      </c>
      <c r="CS54" s="132" t="str">
        <f t="shared" si="96"/>
        <v/>
      </c>
      <c r="CT54" s="133" t="str">
        <f t="shared" si="96"/>
        <v/>
      </c>
      <c r="CU54" s="127" t="str">
        <f t="shared" si="104"/>
        <v/>
      </c>
      <c r="CV54" s="128" t="str">
        <f t="shared" si="104"/>
        <v/>
      </c>
      <c r="CW54" s="129" t="str">
        <f t="shared" si="104"/>
        <v/>
      </c>
      <c r="CX54" s="128" t="str">
        <f t="shared" si="104"/>
        <v/>
      </c>
      <c r="CY54" s="129" t="str">
        <f t="shared" si="104"/>
        <v/>
      </c>
      <c r="CZ54" s="128" t="str">
        <f t="shared" si="104"/>
        <v/>
      </c>
      <c r="DA54" s="129" t="str">
        <f t="shared" si="104"/>
        <v/>
      </c>
      <c r="DB54" s="128" t="str">
        <f t="shared" si="104"/>
        <v/>
      </c>
      <c r="DC54" s="129" t="str">
        <f t="shared" si="104"/>
        <v/>
      </c>
      <c r="DD54" s="128" t="str">
        <f t="shared" si="104"/>
        <v/>
      </c>
      <c r="DE54" s="130" t="str">
        <f t="shared" si="104"/>
        <v/>
      </c>
      <c r="DF54" s="131" t="str">
        <f t="shared" si="104"/>
        <v/>
      </c>
      <c r="DG54" s="132" t="str">
        <f t="shared" si="104"/>
        <v/>
      </c>
      <c r="DH54" s="133" t="str">
        <f t="shared" si="104"/>
        <v/>
      </c>
    </row>
    <row r="55" spans="1:112">
      <c r="A55" s="72"/>
      <c r="B55" s="62"/>
      <c r="C55" s="62"/>
      <c r="D55" s="62"/>
      <c r="E55" s="157"/>
      <c r="F55" s="158"/>
      <c r="G55" s="73"/>
      <c r="H55" s="73"/>
      <c r="I55" s="70"/>
      <c r="J55" s="65" t="s">
        <v>20</v>
      </c>
      <c r="K55" s="66"/>
      <c r="L55" s="70"/>
      <c r="M55" s="71"/>
      <c r="N55" s="74"/>
      <c r="O55" s="127" t="str">
        <f t="shared" si="101"/>
        <v/>
      </c>
      <c r="P55" s="128" t="str">
        <f t="shared" si="101"/>
        <v/>
      </c>
      <c r="Q55" s="129" t="str">
        <f t="shared" si="101"/>
        <v/>
      </c>
      <c r="R55" s="128" t="str">
        <f t="shared" si="101"/>
        <v/>
      </c>
      <c r="S55" s="129" t="str">
        <f t="shared" si="101"/>
        <v/>
      </c>
      <c r="T55" s="128" t="str">
        <f t="shared" si="101"/>
        <v/>
      </c>
      <c r="U55" s="129" t="str">
        <f t="shared" si="101"/>
        <v/>
      </c>
      <c r="V55" s="128" t="str">
        <f t="shared" si="101"/>
        <v/>
      </c>
      <c r="W55" s="129" t="str">
        <f t="shared" si="101"/>
        <v/>
      </c>
      <c r="X55" s="128" t="str">
        <f t="shared" si="101"/>
        <v/>
      </c>
      <c r="Y55" s="130" t="str">
        <f t="shared" si="102"/>
        <v/>
      </c>
      <c r="Z55" s="131" t="str">
        <f t="shared" si="102"/>
        <v/>
      </c>
      <c r="AA55" s="132" t="str">
        <f t="shared" si="102"/>
        <v/>
      </c>
      <c r="AB55" s="133" t="str">
        <f t="shared" si="102"/>
        <v/>
      </c>
      <c r="AC55" s="127" t="str">
        <f t="shared" si="102"/>
        <v/>
      </c>
      <c r="AD55" s="128" t="str">
        <f t="shared" si="102"/>
        <v/>
      </c>
      <c r="AE55" s="129" t="str">
        <f t="shared" si="102"/>
        <v/>
      </c>
      <c r="AF55" s="128" t="str">
        <f t="shared" si="102"/>
        <v/>
      </c>
      <c r="AG55" s="129" t="str">
        <f t="shared" si="102"/>
        <v/>
      </c>
      <c r="AH55" s="128" t="str">
        <f t="shared" si="102"/>
        <v/>
      </c>
      <c r="AI55" s="129" t="str">
        <f t="shared" si="102"/>
        <v/>
      </c>
      <c r="AJ55" s="128" t="str">
        <f t="shared" si="102"/>
        <v/>
      </c>
      <c r="AK55" s="129" t="str">
        <f t="shared" si="102"/>
        <v/>
      </c>
      <c r="AL55" s="128" t="str">
        <f t="shared" si="102"/>
        <v/>
      </c>
      <c r="AM55" s="130" t="str">
        <f t="shared" ref="AM55:BB70" si="105">IF(OR($G55="",$K55="",$K55=0),"",IF(AND(AM$5&gt;=$I55,AM$5&lt;=$J55,IF(Weekend="Yes",OR(AND(WEEKDAY(AM$5,1)&lt;&gt;1,WEEKDAY(AM$5,1)&lt;&gt;7,Festività_for&lt;1,Festività_for1&lt;1),Escl_Festività&gt;=1,Escl_Festività_1&gt;=1),"")),IF($H55="","",$H55),""))</f>
        <v/>
      </c>
      <c r="AN55" s="131" t="str">
        <f t="shared" si="105"/>
        <v/>
      </c>
      <c r="AO55" s="132" t="str">
        <f t="shared" si="105"/>
        <v/>
      </c>
      <c r="AP55" s="133" t="str">
        <f t="shared" si="105"/>
        <v/>
      </c>
      <c r="AQ55" s="127" t="str">
        <f t="shared" si="105"/>
        <v/>
      </c>
      <c r="AR55" s="128" t="str">
        <f t="shared" si="105"/>
        <v/>
      </c>
      <c r="AS55" s="129" t="str">
        <f t="shared" si="105"/>
        <v/>
      </c>
      <c r="AT55" s="128" t="str">
        <f t="shared" si="105"/>
        <v/>
      </c>
      <c r="AU55" s="129" t="str">
        <f t="shared" si="105"/>
        <v/>
      </c>
      <c r="AV55" s="128" t="str">
        <f t="shared" si="105"/>
        <v/>
      </c>
      <c r="AW55" s="129" t="str">
        <f t="shared" si="105"/>
        <v/>
      </c>
      <c r="AX55" s="128" t="str">
        <f t="shared" si="105"/>
        <v/>
      </c>
      <c r="AY55" s="129" t="str">
        <f t="shared" si="105"/>
        <v/>
      </c>
      <c r="AZ55" s="128" t="str">
        <f t="shared" si="105"/>
        <v/>
      </c>
      <c r="BA55" s="130" t="str">
        <f t="shared" si="105"/>
        <v/>
      </c>
      <c r="BB55" s="131" t="str">
        <f t="shared" si="105"/>
        <v/>
      </c>
      <c r="BC55" s="132" t="str">
        <f t="shared" ref="BA55:BP70" si="106">IF(OR($G55="",$K55="",$K55=0),"",IF(AND(BC$5&gt;=$I55,BC$5&lt;=$J55,IF(Weekend="Yes",OR(AND(WEEKDAY(BC$5,1)&lt;&gt;1,WEEKDAY(BC$5,1)&lt;&gt;7,Festività_for&lt;1,Festività_for1&lt;1),Escl_Festività&gt;=1,Escl_Festività_1&gt;=1),"")),IF($H55="","",$H55),""))</f>
        <v/>
      </c>
      <c r="BD55" s="133" t="str">
        <f t="shared" si="106"/>
        <v/>
      </c>
      <c r="BE55" s="127" t="str">
        <f t="shared" si="99"/>
        <v/>
      </c>
      <c r="BF55" s="128" t="str">
        <f t="shared" si="99"/>
        <v/>
      </c>
      <c r="BG55" s="129" t="str">
        <f t="shared" si="99"/>
        <v/>
      </c>
      <c r="BH55" s="128" t="str">
        <f t="shared" si="99"/>
        <v/>
      </c>
      <c r="BI55" s="129" t="str">
        <f t="shared" si="99"/>
        <v/>
      </c>
      <c r="BJ55" s="128" t="str">
        <f t="shared" si="99"/>
        <v/>
      </c>
      <c r="BK55" s="129" t="str">
        <f t="shared" si="99"/>
        <v/>
      </c>
      <c r="BL55" s="128" t="str">
        <f t="shared" si="99"/>
        <v/>
      </c>
      <c r="BM55" s="129" t="str">
        <f t="shared" si="99"/>
        <v/>
      </c>
      <c r="BN55" s="128" t="str">
        <f t="shared" si="99"/>
        <v/>
      </c>
      <c r="BO55" s="130" t="str">
        <f t="shared" si="98"/>
        <v/>
      </c>
      <c r="BP55" s="131" t="str">
        <f t="shared" si="98"/>
        <v/>
      </c>
      <c r="BQ55" s="132" t="str">
        <f t="shared" si="98"/>
        <v/>
      </c>
      <c r="BR55" s="133" t="str">
        <f t="shared" si="98"/>
        <v/>
      </c>
      <c r="BS55" s="127" t="str">
        <f t="shared" si="98"/>
        <v/>
      </c>
      <c r="BT55" s="128" t="str">
        <f t="shared" si="98"/>
        <v/>
      </c>
      <c r="BU55" s="129" t="str">
        <f t="shared" si="98"/>
        <v/>
      </c>
      <c r="BV55" s="128" t="str">
        <f t="shared" si="98"/>
        <v/>
      </c>
      <c r="BW55" s="129" t="str">
        <f t="shared" si="98"/>
        <v/>
      </c>
      <c r="BX55" s="128" t="str">
        <f t="shared" si="98"/>
        <v/>
      </c>
      <c r="BY55" s="129" t="str">
        <f t="shared" si="98"/>
        <v/>
      </c>
      <c r="BZ55" s="128" t="str">
        <f t="shared" si="98"/>
        <v/>
      </c>
      <c r="CA55" s="129" t="str">
        <f t="shared" si="98"/>
        <v/>
      </c>
      <c r="CB55" s="128" t="str">
        <f t="shared" si="98"/>
        <v/>
      </c>
      <c r="CC55" s="130" t="str">
        <f t="shared" ref="CC55:CR57" si="107">IF(OR($G55="",$K55="",$K55=0),"",IF(AND(CC$5&gt;=$I55,CC$5&lt;=$J55,IF(Weekend="Yes",OR(AND(WEEKDAY(CC$5,1)&lt;&gt;1,WEEKDAY(CC$5,1)&lt;&gt;7,Festività_for&lt;1,Festività_for1&lt;1),Escl_Festività&gt;=1,Escl_Festività_1&gt;=1),"")),IF($H55="","",$H55),""))</f>
        <v/>
      </c>
      <c r="CD55" s="131" t="str">
        <f t="shared" si="107"/>
        <v/>
      </c>
      <c r="CE55" s="132" t="str">
        <f t="shared" si="107"/>
        <v/>
      </c>
      <c r="CF55" s="133" t="str">
        <f t="shared" si="107"/>
        <v/>
      </c>
      <c r="CG55" s="127" t="str">
        <f t="shared" si="107"/>
        <v/>
      </c>
      <c r="CH55" s="128" t="str">
        <f t="shared" si="107"/>
        <v/>
      </c>
      <c r="CI55" s="129" t="str">
        <f t="shared" si="107"/>
        <v/>
      </c>
      <c r="CJ55" s="128" t="str">
        <f t="shared" si="107"/>
        <v/>
      </c>
      <c r="CK55" s="129" t="str">
        <f t="shared" si="107"/>
        <v/>
      </c>
      <c r="CL55" s="128" t="str">
        <f t="shared" si="107"/>
        <v/>
      </c>
      <c r="CM55" s="129" t="str">
        <f t="shared" si="107"/>
        <v/>
      </c>
      <c r="CN55" s="128" t="str">
        <f t="shared" si="107"/>
        <v/>
      </c>
      <c r="CO55" s="129" t="str">
        <f t="shared" si="107"/>
        <v/>
      </c>
      <c r="CP55" s="128" t="str">
        <f t="shared" si="107"/>
        <v/>
      </c>
      <c r="CQ55" s="130" t="str">
        <f t="shared" si="107"/>
        <v/>
      </c>
      <c r="CR55" s="131" t="str">
        <f t="shared" si="107"/>
        <v/>
      </c>
      <c r="CS55" s="132" t="str">
        <f t="shared" ref="CG55:CV70" si="108">IF(OR($G55="",$K55="",$K55=0),"",IF(AND(CS$5&gt;=$I55,CS$5&lt;=$J55,IF(Weekend="Yes",OR(AND(WEEKDAY(CS$5,1)&lt;&gt;1,WEEKDAY(CS$5,1)&lt;&gt;7,Festività_for&lt;1,Festività_for1&lt;1),Escl_Festività&gt;=1,Escl_Festività_1&gt;=1),"")),IF($H55="","",$H55),""))</f>
        <v/>
      </c>
      <c r="CT55" s="133" t="str">
        <f t="shared" si="108"/>
        <v/>
      </c>
      <c r="CU55" s="127" t="str">
        <f t="shared" si="104"/>
        <v/>
      </c>
      <c r="CV55" s="128" t="str">
        <f t="shared" si="104"/>
        <v/>
      </c>
      <c r="CW55" s="129" t="str">
        <f t="shared" si="104"/>
        <v/>
      </c>
      <c r="CX55" s="128" t="str">
        <f t="shared" si="104"/>
        <v/>
      </c>
      <c r="CY55" s="129" t="str">
        <f t="shared" si="104"/>
        <v/>
      </c>
      <c r="CZ55" s="128" t="str">
        <f t="shared" si="104"/>
        <v/>
      </c>
      <c r="DA55" s="129" t="str">
        <f t="shared" si="104"/>
        <v/>
      </c>
      <c r="DB55" s="128" t="str">
        <f t="shared" si="104"/>
        <v/>
      </c>
      <c r="DC55" s="129" t="str">
        <f t="shared" si="104"/>
        <v/>
      </c>
      <c r="DD55" s="128" t="str">
        <f t="shared" si="104"/>
        <v/>
      </c>
      <c r="DE55" s="130" t="str">
        <f t="shared" si="104"/>
        <v/>
      </c>
      <c r="DF55" s="131" t="str">
        <f t="shared" si="104"/>
        <v/>
      </c>
      <c r="DG55" s="132" t="str">
        <f t="shared" si="104"/>
        <v/>
      </c>
      <c r="DH55" s="133" t="str">
        <f t="shared" si="104"/>
        <v/>
      </c>
    </row>
    <row r="56" spans="1:112">
      <c r="A56" s="72"/>
      <c r="B56" s="62"/>
      <c r="C56" s="62"/>
      <c r="D56" s="62"/>
      <c r="E56" s="157"/>
      <c r="F56" s="158"/>
      <c r="G56" s="73"/>
      <c r="H56" s="73"/>
      <c r="I56" s="70"/>
      <c r="J56" s="65" t="s">
        <v>20</v>
      </c>
      <c r="K56" s="66"/>
      <c r="L56" s="70"/>
      <c r="M56" s="71"/>
      <c r="N56" s="74"/>
      <c r="O56" s="127" t="str">
        <f t="shared" si="101"/>
        <v/>
      </c>
      <c r="P56" s="128" t="str">
        <f t="shared" si="101"/>
        <v/>
      </c>
      <c r="Q56" s="129" t="str">
        <f t="shared" si="101"/>
        <v/>
      </c>
      <c r="R56" s="128" t="str">
        <f t="shared" si="101"/>
        <v/>
      </c>
      <c r="S56" s="129" t="str">
        <f t="shared" si="101"/>
        <v/>
      </c>
      <c r="T56" s="128" t="str">
        <f t="shared" si="101"/>
        <v/>
      </c>
      <c r="U56" s="129" t="str">
        <f t="shared" si="101"/>
        <v/>
      </c>
      <c r="V56" s="128" t="str">
        <f t="shared" si="101"/>
        <v/>
      </c>
      <c r="W56" s="129" t="str">
        <f t="shared" si="101"/>
        <v/>
      </c>
      <c r="X56" s="128" t="str">
        <f t="shared" si="101"/>
        <v/>
      </c>
      <c r="Y56" s="130" t="str">
        <f t="shared" si="102"/>
        <v/>
      </c>
      <c r="Z56" s="131" t="str">
        <f t="shared" si="102"/>
        <v/>
      </c>
      <c r="AA56" s="132" t="str">
        <f t="shared" si="102"/>
        <v/>
      </c>
      <c r="AB56" s="133" t="str">
        <f t="shared" si="102"/>
        <v/>
      </c>
      <c r="AC56" s="127" t="str">
        <f t="shared" si="102"/>
        <v/>
      </c>
      <c r="AD56" s="128" t="str">
        <f t="shared" si="102"/>
        <v/>
      </c>
      <c r="AE56" s="129" t="str">
        <f t="shared" si="102"/>
        <v/>
      </c>
      <c r="AF56" s="128" t="str">
        <f t="shared" si="102"/>
        <v/>
      </c>
      <c r="AG56" s="129" t="str">
        <f t="shared" si="102"/>
        <v/>
      </c>
      <c r="AH56" s="128" t="str">
        <f t="shared" si="102"/>
        <v/>
      </c>
      <c r="AI56" s="129" t="str">
        <f t="shared" si="102"/>
        <v/>
      </c>
      <c r="AJ56" s="128" t="str">
        <f t="shared" si="102"/>
        <v/>
      </c>
      <c r="AK56" s="129" t="str">
        <f t="shared" si="102"/>
        <v/>
      </c>
      <c r="AL56" s="128" t="str">
        <f t="shared" si="102"/>
        <v/>
      </c>
      <c r="AM56" s="130" t="str">
        <f t="shared" si="105"/>
        <v/>
      </c>
      <c r="AN56" s="131" t="str">
        <f t="shared" si="105"/>
        <v/>
      </c>
      <c r="AO56" s="132" t="str">
        <f t="shared" si="105"/>
        <v/>
      </c>
      <c r="AP56" s="133" t="str">
        <f t="shared" si="105"/>
        <v/>
      </c>
      <c r="AQ56" s="127" t="str">
        <f t="shared" si="105"/>
        <v/>
      </c>
      <c r="AR56" s="128" t="str">
        <f t="shared" si="105"/>
        <v/>
      </c>
      <c r="AS56" s="129" t="str">
        <f t="shared" si="105"/>
        <v/>
      </c>
      <c r="AT56" s="128" t="str">
        <f t="shared" si="105"/>
        <v/>
      </c>
      <c r="AU56" s="129" t="str">
        <f t="shared" si="105"/>
        <v/>
      </c>
      <c r="AV56" s="128" t="str">
        <f t="shared" si="105"/>
        <v/>
      </c>
      <c r="AW56" s="129" t="str">
        <f t="shared" si="105"/>
        <v/>
      </c>
      <c r="AX56" s="128" t="str">
        <f t="shared" si="105"/>
        <v/>
      </c>
      <c r="AY56" s="129" t="str">
        <f t="shared" si="105"/>
        <v/>
      </c>
      <c r="AZ56" s="128" t="str">
        <f t="shared" si="105"/>
        <v/>
      </c>
      <c r="BA56" s="130" t="str">
        <f t="shared" si="106"/>
        <v/>
      </c>
      <c r="BB56" s="131" t="str">
        <f t="shared" si="106"/>
        <v/>
      </c>
      <c r="BC56" s="132" t="str">
        <f t="shared" si="106"/>
        <v/>
      </c>
      <c r="BD56" s="133" t="str">
        <f t="shared" si="106"/>
        <v/>
      </c>
      <c r="BE56" s="127" t="str">
        <f t="shared" si="99"/>
        <v/>
      </c>
      <c r="BF56" s="128" t="str">
        <f t="shared" si="99"/>
        <v/>
      </c>
      <c r="BG56" s="129" t="str">
        <f t="shared" si="99"/>
        <v/>
      </c>
      <c r="BH56" s="128" t="str">
        <f t="shared" si="99"/>
        <v/>
      </c>
      <c r="BI56" s="129" t="str">
        <f t="shared" si="99"/>
        <v/>
      </c>
      <c r="BJ56" s="128" t="str">
        <f t="shared" si="99"/>
        <v/>
      </c>
      <c r="BK56" s="129" t="str">
        <f t="shared" si="99"/>
        <v/>
      </c>
      <c r="BL56" s="128" t="str">
        <f t="shared" si="99"/>
        <v/>
      </c>
      <c r="BM56" s="129" t="str">
        <f t="shared" si="99"/>
        <v/>
      </c>
      <c r="BN56" s="128" t="str">
        <f t="shared" si="99"/>
        <v/>
      </c>
      <c r="BO56" s="130" t="str">
        <f t="shared" si="98"/>
        <v/>
      </c>
      <c r="BP56" s="131" t="str">
        <f t="shared" si="98"/>
        <v/>
      </c>
      <c r="BQ56" s="132" t="str">
        <f t="shared" si="98"/>
        <v/>
      </c>
      <c r="BR56" s="133" t="str">
        <f t="shared" si="98"/>
        <v/>
      </c>
      <c r="BS56" s="127" t="str">
        <f t="shared" si="98"/>
        <v/>
      </c>
      <c r="BT56" s="128" t="str">
        <f t="shared" si="98"/>
        <v/>
      </c>
      <c r="BU56" s="129" t="str">
        <f t="shared" si="98"/>
        <v/>
      </c>
      <c r="BV56" s="128" t="str">
        <f t="shared" si="98"/>
        <v/>
      </c>
      <c r="BW56" s="129" t="str">
        <f t="shared" si="98"/>
        <v/>
      </c>
      <c r="BX56" s="128" t="str">
        <f t="shared" si="98"/>
        <v/>
      </c>
      <c r="BY56" s="129" t="str">
        <f t="shared" si="98"/>
        <v/>
      </c>
      <c r="BZ56" s="128" t="str">
        <f t="shared" si="98"/>
        <v/>
      </c>
      <c r="CA56" s="129" t="str">
        <f t="shared" si="98"/>
        <v/>
      </c>
      <c r="CB56" s="128" t="str">
        <f t="shared" si="98"/>
        <v/>
      </c>
      <c r="CC56" s="130" t="str">
        <f t="shared" si="107"/>
        <v/>
      </c>
      <c r="CD56" s="131" t="str">
        <f t="shared" si="107"/>
        <v/>
      </c>
      <c r="CE56" s="132" t="str">
        <f t="shared" si="107"/>
        <v/>
      </c>
      <c r="CF56" s="133" t="str">
        <f t="shared" si="107"/>
        <v/>
      </c>
      <c r="CG56" s="127" t="str">
        <f t="shared" si="107"/>
        <v/>
      </c>
      <c r="CH56" s="128" t="str">
        <f t="shared" si="107"/>
        <v/>
      </c>
      <c r="CI56" s="129" t="str">
        <f t="shared" si="107"/>
        <v/>
      </c>
      <c r="CJ56" s="128" t="str">
        <f t="shared" si="107"/>
        <v/>
      </c>
      <c r="CK56" s="129" t="str">
        <f t="shared" si="107"/>
        <v/>
      </c>
      <c r="CL56" s="128" t="str">
        <f t="shared" si="107"/>
        <v/>
      </c>
      <c r="CM56" s="129" t="str">
        <f t="shared" si="107"/>
        <v/>
      </c>
      <c r="CN56" s="128" t="str">
        <f t="shared" si="107"/>
        <v/>
      </c>
      <c r="CO56" s="129" t="str">
        <f t="shared" si="107"/>
        <v/>
      </c>
      <c r="CP56" s="128" t="str">
        <f t="shared" si="107"/>
        <v/>
      </c>
      <c r="CQ56" s="130" t="str">
        <f t="shared" si="108"/>
        <v/>
      </c>
      <c r="CR56" s="131" t="str">
        <f t="shared" si="108"/>
        <v/>
      </c>
      <c r="CS56" s="132" t="str">
        <f t="shared" si="108"/>
        <v/>
      </c>
      <c r="CT56" s="133" t="str">
        <f t="shared" si="108"/>
        <v/>
      </c>
      <c r="CU56" s="127" t="str">
        <f t="shared" si="108"/>
        <v/>
      </c>
      <c r="CV56" s="128" t="str">
        <f t="shared" si="108"/>
        <v/>
      </c>
      <c r="CW56" s="129" t="str">
        <f t="shared" ref="CW56:DH57" si="109">IF(OR($G56="",$K56="",$K56=0),"",IF(AND(CW$5&gt;=$I56,CW$5&lt;=$J56,IF(Weekend="Yes",OR(AND(WEEKDAY(CW$5,1)&lt;&gt;1,WEEKDAY(CW$5,1)&lt;&gt;7,Festività_for&lt;1,Festività_for1&lt;1),Escl_Festività&gt;=1,Escl_Festività_1&gt;=1),"")),IF($H56="","",$H56),""))</f>
        <v/>
      </c>
      <c r="CX56" s="128" t="str">
        <f t="shared" si="109"/>
        <v/>
      </c>
      <c r="CY56" s="129" t="str">
        <f t="shared" si="109"/>
        <v/>
      </c>
      <c r="CZ56" s="128" t="str">
        <f t="shared" si="109"/>
        <v/>
      </c>
      <c r="DA56" s="129" t="str">
        <f t="shared" si="109"/>
        <v/>
      </c>
      <c r="DB56" s="128" t="str">
        <f t="shared" si="109"/>
        <v/>
      </c>
      <c r="DC56" s="129" t="str">
        <f t="shared" si="109"/>
        <v/>
      </c>
      <c r="DD56" s="128" t="str">
        <f t="shared" si="109"/>
        <v/>
      </c>
      <c r="DE56" s="130" t="str">
        <f t="shared" si="109"/>
        <v/>
      </c>
      <c r="DF56" s="131" t="str">
        <f t="shared" si="109"/>
        <v/>
      </c>
      <c r="DG56" s="132" t="str">
        <f t="shared" si="109"/>
        <v/>
      </c>
      <c r="DH56" s="133" t="str">
        <f t="shared" si="109"/>
        <v/>
      </c>
    </row>
    <row r="57" spans="1:112">
      <c r="A57" s="72"/>
      <c r="B57" s="62"/>
      <c r="C57" s="62"/>
      <c r="D57" s="62"/>
      <c r="E57" s="157"/>
      <c r="F57" s="158"/>
      <c r="G57" s="73"/>
      <c r="H57" s="73"/>
      <c r="I57" s="70"/>
      <c r="J57" s="65" t="s">
        <v>20</v>
      </c>
      <c r="K57" s="66"/>
      <c r="L57" s="70"/>
      <c r="M57" s="71"/>
      <c r="N57" s="74"/>
      <c r="O57" s="127" t="str">
        <f t="shared" ref="O57:X66" si="110">IF(OR($G57="",$K57="",$K57=0),"",IF(AND(O$5&gt;=$I57,O$5&lt;=$J57,IF(Weekend="Yes",OR(AND(WEEKDAY(O$5,1)&lt;&gt;1,WEEKDAY(O$5,1)&lt;&gt;7,Festività_for&lt;1,Festività_for1&lt;1),Escl_Festività&gt;=1,Escl_Festività_1&gt;=1),"")),IF($H57="","",$H57),""))</f>
        <v/>
      </c>
      <c r="P57" s="128" t="str">
        <f t="shared" si="110"/>
        <v/>
      </c>
      <c r="Q57" s="129" t="str">
        <f t="shared" si="110"/>
        <v/>
      </c>
      <c r="R57" s="128" t="str">
        <f t="shared" si="110"/>
        <v/>
      </c>
      <c r="S57" s="129" t="str">
        <f t="shared" si="110"/>
        <v/>
      </c>
      <c r="T57" s="128" t="str">
        <f t="shared" si="110"/>
        <v/>
      </c>
      <c r="U57" s="129" t="str">
        <f t="shared" si="110"/>
        <v/>
      </c>
      <c r="V57" s="128" t="str">
        <f t="shared" si="110"/>
        <v/>
      </c>
      <c r="W57" s="129" t="str">
        <f t="shared" si="110"/>
        <v/>
      </c>
      <c r="X57" s="128" t="str">
        <f t="shared" si="110"/>
        <v/>
      </c>
      <c r="Y57" s="130" t="str">
        <f t="shared" ref="Y57:AN72" si="111">IF(OR($G57="",$K57="",$K57=0),"",IF(AND(Y$5&gt;=$I57,Y$5&lt;=$J57,IF(Weekend="Yes",OR(AND(WEEKDAY(Y$5,1)&lt;&gt;1,WEEKDAY(Y$5,1)&lt;&gt;7,Festività_for&lt;1,Festività_for1&lt;1),Escl_Festività&gt;=1,Escl_Festività_1&gt;=1),"")),IF($H57="","",$H57),""))</f>
        <v/>
      </c>
      <c r="Z57" s="131" t="str">
        <f t="shared" si="111"/>
        <v/>
      </c>
      <c r="AA57" s="132" t="str">
        <f t="shared" si="111"/>
        <v/>
      </c>
      <c r="AB57" s="133" t="str">
        <f t="shared" si="111"/>
        <v/>
      </c>
      <c r="AC57" s="127" t="str">
        <f t="shared" si="102"/>
        <v/>
      </c>
      <c r="AD57" s="128" t="str">
        <f t="shared" si="102"/>
        <v/>
      </c>
      <c r="AE57" s="129" t="str">
        <f t="shared" si="102"/>
        <v/>
      </c>
      <c r="AF57" s="128" t="str">
        <f t="shared" si="102"/>
        <v/>
      </c>
      <c r="AG57" s="129" t="str">
        <f t="shared" si="102"/>
        <v/>
      </c>
      <c r="AH57" s="128" t="str">
        <f t="shared" si="102"/>
        <v/>
      </c>
      <c r="AI57" s="129" t="str">
        <f t="shared" si="102"/>
        <v/>
      </c>
      <c r="AJ57" s="128" t="str">
        <f t="shared" si="102"/>
        <v/>
      </c>
      <c r="AK57" s="129" t="str">
        <f t="shared" si="102"/>
        <v/>
      </c>
      <c r="AL57" s="128" t="str">
        <f t="shared" si="102"/>
        <v/>
      </c>
      <c r="AM57" s="130" t="str">
        <f t="shared" si="105"/>
        <v/>
      </c>
      <c r="AN57" s="131" t="str">
        <f t="shared" si="105"/>
        <v/>
      </c>
      <c r="AO57" s="132" t="str">
        <f t="shared" si="105"/>
        <v/>
      </c>
      <c r="AP57" s="133" t="str">
        <f t="shared" si="105"/>
        <v/>
      </c>
      <c r="AQ57" s="127" t="str">
        <f t="shared" si="105"/>
        <v/>
      </c>
      <c r="AR57" s="128" t="str">
        <f t="shared" si="105"/>
        <v/>
      </c>
      <c r="AS57" s="129" t="str">
        <f t="shared" si="105"/>
        <v/>
      </c>
      <c r="AT57" s="128" t="str">
        <f t="shared" si="105"/>
        <v/>
      </c>
      <c r="AU57" s="129" t="str">
        <f t="shared" si="105"/>
        <v/>
      </c>
      <c r="AV57" s="128" t="str">
        <f t="shared" si="105"/>
        <v/>
      </c>
      <c r="AW57" s="129" t="str">
        <f t="shared" si="105"/>
        <v/>
      </c>
      <c r="AX57" s="128" t="str">
        <f t="shared" si="105"/>
        <v/>
      </c>
      <c r="AY57" s="129" t="str">
        <f t="shared" si="105"/>
        <v/>
      </c>
      <c r="AZ57" s="128" t="str">
        <f t="shared" si="105"/>
        <v/>
      </c>
      <c r="BA57" s="130" t="str">
        <f t="shared" si="106"/>
        <v/>
      </c>
      <c r="BB57" s="131" t="str">
        <f t="shared" si="106"/>
        <v/>
      </c>
      <c r="BC57" s="132" t="str">
        <f t="shared" si="106"/>
        <v/>
      </c>
      <c r="BD57" s="133" t="str">
        <f t="shared" si="106"/>
        <v/>
      </c>
      <c r="BE57" s="127" t="str">
        <f t="shared" si="99"/>
        <v/>
      </c>
      <c r="BF57" s="128" t="str">
        <f t="shared" si="99"/>
        <v/>
      </c>
      <c r="BG57" s="129" t="str">
        <f t="shared" si="99"/>
        <v/>
      </c>
      <c r="BH57" s="128" t="str">
        <f t="shared" si="99"/>
        <v/>
      </c>
      <c r="BI57" s="129" t="str">
        <f t="shared" si="99"/>
        <v/>
      </c>
      <c r="BJ57" s="128" t="str">
        <f t="shared" si="99"/>
        <v/>
      </c>
      <c r="BK57" s="129" t="str">
        <f t="shared" si="99"/>
        <v/>
      </c>
      <c r="BL57" s="128" t="str">
        <f t="shared" si="99"/>
        <v/>
      </c>
      <c r="BM57" s="129" t="str">
        <f t="shared" si="99"/>
        <v/>
      </c>
      <c r="BN57" s="128" t="str">
        <f t="shared" si="99"/>
        <v/>
      </c>
      <c r="BO57" s="130" t="str">
        <f t="shared" si="99"/>
        <v/>
      </c>
      <c r="BP57" s="131" t="str">
        <f t="shared" si="99"/>
        <v/>
      </c>
      <c r="BQ57" s="132" t="str">
        <f t="shared" si="99"/>
        <v/>
      </c>
      <c r="BR57" s="133" t="str">
        <f t="shared" si="99"/>
        <v/>
      </c>
      <c r="BS57" s="127" t="str">
        <f t="shared" ref="BS57:CH72" si="112">IF(OR($G57="",$K57="",$K57=0),"",IF(AND(BS$5&gt;=$I57,BS$5&lt;=$J57,IF(Weekend="Yes",OR(AND(WEEKDAY(BS$5,1)&lt;&gt;1,WEEKDAY(BS$5,1)&lt;&gt;7,Festività_for&lt;1,Festività_for1&lt;1),Escl_Festività&gt;=1,Escl_Festività_1&gt;=1),"")),IF($H57="","",$H57),""))</f>
        <v/>
      </c>
      <c r="BT57" s="128" t="str">
        <f t="shared" si="112"/>
        <v/>
      </c>
      <c r="BU57" s="129" t="str">
        <f t="shared" si="112"/>
        <v/>
      </c>
      <c r="BV57" s="128" t="str">
        <f t="shared" si="112"/>
        <v/>
      </c>
      <c r="BW57" s="129" t="str">
        <f t="shared" si="112"/>
        <v/>
      </c>
      <c r="BX57" s="128" t="str">
        <f t="shared" si="112"/>
        <v/>
      </c>
      <c r="BY57" s="129" t="str">
        <f t="shared" si="112"/>
        <v/>
      </c>
      <c r="BZ57" s="128" t="str">
        <f t="shared" si="112"/>
        <v/>
      </c>
      <c r="CA57" s="129" t="str">
        <f t="shared" si="112"/>
        <v/>
      </c>
      <c r="CB57" s="128" t="str">
        <f t="shared" si="112"/>
        <v/>
      </c>
      <c r="CC57" s="130" t="str">
        <f t="shared" si="112"/>
        <v/>
      </c>
      <c r="CD57" s="131" t="str">
        <f t="shared" si="112"/>
        <v/>
      </c>
      <c r="CE57" s="132" t="str">
        <f t="shared" si="112"/>
        <v/>
      </c>
      <c r="CF57" s="133" t="str">
        <f t="shared" si="112"/>
        <v/>
      </c>
      <c r="CG57" s="127" t="str">
        <f t="shared" si="112"/>
        <v/>
      </c>
      <c r="CH57" s="128" t="str">
        <f t="shared" si="112"/>
        <v/>
      </c>
      <c r="CI57" s="129" t="str">
        <f t="shared" si="107"/>
        <v/>
      </c>
      <c r="CJ57" s="128" t="str">
        <f t="shared" si="107"/>
        <v/>
      </c>
      <c r="CK57" s="129" t="str">
        <f t="shared" si="107"/>
        <v/>
      </c>
      <c r="CL57" s="128" t="str">
        <f t="shared" si="107"/>
        <v/>
      </c>
      <c r="CM57" s="129" t="str">
        <f t="shared" si="107"/>
        <v/>
      </c>
      <c r="CN57" s="128" t="str">
        <f t="shared" si="107"/>
        <v/>
      </c>
      <c r="CO57" s="129" t="str">
        <f t="shared" si="107"/>
        <v/>
      </c>
      <c r="CP57" s="128" t="str">
        <f t="shared" si="107"/>
        <v/>
      </c>
      <c r="CQ57" s="130" t="str">
        <f t="shared" si="107"/>
        <v/>
      </c>
      <c r="CR57" s="131" t="str">
        <f t="shared" si="107"/>
        <v/>
      </c>
      <c r="CS57" s="132" t="str">
        <f t="shared" si="108"/>
        <v/>
      </c>
      <c r="CT57" s="133" t="str">
        <f t="shared" si="108"/>
        <v/>
      </c>
      <c r="CU57" s="127" t="str">
        <f t="shared" si="108"/>
        <v/>
      </c>
      <c r="CV57" s="128" t="str">
        <f t="shared" si="108"/>
        <v/>
      </c>
      <c r="CW57" s="129" t="str">
        <f t="shared" si="109"/>
        <v/>
      </c>
      <c r="CX57" s="128" t="str">
        <f t="shared" si="109"/>
        <v/>
      </c>
      <c r="CY57" s="129" t="str">
        <f t="shared" si="109"/>
        <v/>
      </c>
      <c r="CZ57" s="128" t="str">
        <f t="shared" si="109"/>
        <v/>
      </c>
      <c r="DA57" s="129" t="str">
        <f t="shared" si="109"/>
        <v/>
      </c>
      <c r="DB57" s="128" t="str">
        <f t="shared" si="109"/>
        <v/>
      </c>
      <c r="DC57" s="129" t="str">
        <f t="shared" si="109"/>
        <v/>
      </c>
      <c r="DD57" s="128" t="str">
        <f t="shared" si="109"/>
        <v/>
      </c>
      <c r="DE57" s="130" t="str">
        <f t="shared" si="109"/>
        <v/>
      </c>
      <c r="DF57" s="131" t="str">
        <f t="shared" si="109"/>
        <v/>
      </c>
      <c r="DG57" s="132" t="str">
        <f t="shared" si="109"/>
        <v/>
      </c>
      <c r="DH57" s="133" t="str">
        <f t="shared" si="109"/>
        <v/>
      </c>
    </row>
    <row r="58" spans="1:112">
      <c r="A58" s="72"/>
      <c r="B58" s="62"/>
      <c r="C58" s="62"/>
      <c r="D58" s="62"/>
      <c r="E58" s="157"/>
      <c r="F58" s="158"/>
      <c r="G58" s="73"/>
      <c r="H58" s="73"/>
      <c r="I58" s="70"/>
      <c r="J58" s="65" t="s">
        <v>20</v>
      </c>
      <c r="K58" s="66"/>
      <c r="L58" s="70"/>
      <c r="M58" s="71"/>
      <c r="N58" s="74"/>
      <c r="O58" s="127" t="str">
        <f t="shared" si="110"/>
        <v/>
      </c>
      <c r="P58" s="128" t="str">
        <f t="shared" si="110"/>
        <v/>
      </c>
      <c r="Q58" s="129" t="str">
        <f t="shared" si="110"/>
        <v/>
      </c>
      <c r="R58" s="128" t="str">
        <f t="shared" si="110"/>
        <v/>
      </c>
      <c r="S58" s="129" t="str">
        <f t="shared" si="110"/>
        <v/>
      </c>
      <c r="T58" s="128" t="str">
        <f t="shared" si="110"/>
        <v/>
      </c>
      <c r="U58" s="129" t="str">
        <f t="shared" si="110"/>
        <v/>
      </c>
      <c r="V58" s="128" t="str">
        <f t="shared" si="110"/>
        <v/>
      </c>
      <c r="W58" s="129" t="str">
        <f t="shared" si="110"/>
        <v/>
      </c>
      <c r="X58" s="128" t="str">
        <f t="shared" si="110"/>
        <v/>
      </c>
      <c r="Y58" s="130" t="str">
        <f t="shared" si="111"/>
        <v/>
      </c>
      <c r="Z58" s="131" t="str">
        <f t="shared" si="111"/>
        <v/>
      </c>
      <c r="AA58" s="132" t="str">
        <f t="shared" si="111"/>
        <v/>
      </c>
      <c r="AB58" s="133" t="str">
        <f t="shared" si="111"/>
        <v/>
      </c>
      <c r="AC58" s="127" t="str">
        <f t="shared" si="102"/>
        <v/>
      </c>
      <c r="AD58" s="128" t="str">
        <f t="shared" si="102"/>
        <v/>
      </c>
      <c r="AE58" s="129" t="str">
        <f t="shared" si="102"/>
        <v/>
      </c>
      <c r="AF58" s="128" t="str">
        <f t="shared" si="102"/>
        <v/>
      </c>
      <c r="AG58" s="129" t="str">
        <f t="shared" si="102"/>
        <v/>
      </c>
      <c r="AH58" s="128" t="str">
        <f t="shared" si="102"/>
        <v/>
      </c>
      <c r="AI58" s="129" t="str">
        <f t="shared" si="102"/>
        <v/>
      </c>
      <c r="AJ58" s="128" t="str">
        <f t="shared" si="102"/>
        <v/>
      </c>
      <c r="AK58" s="129" t="str">
        <f t="shared" si="102"/>
        <v/>
      </c>
      <c r="AL58" s="128" t="str">
        <f t="shared" si="102"/>
        <v/>
      </c>
      <c r="AM58" s="130" t="str">
        <f t="shared" si="105"/>
        <v/>
      </c>
      <c r="AN58" s="131" t="str">
        <f t="shared" si="105"/>
        <v/>
      </c>
      <c r="AO58" s="132" t="str">
        <f t="shared" si="105"/>
        <v/>
      </c>
      <c r="AP58" s="133" t="str">
        <f t="shared" si="105"/>
        <v/>
      </c>
      <c r="AQ58" s="127" t="str">
        <f t="shared" si="105"/>
        <v/>
      </c>
      <c r="AR58" s="128" t="str">
        <f t="shared" si="105"/>
        <v/>
      </c>
      <c r="AS58" s="129" t="str">
        <f t="shared" si="105"/>
        <v/>
      </c>
      <c r="AT58" s="128" t="str">
        <f t="shared" si="105"/>
        <v/>
      </c>
      <c r="AU58" s="129" t="str">
        <f t="shared" si="105"/>
        <v/>
      </c>
      <c r="AV58" s="128" t="str">
        <f t="shared" si="105"/>
        <v/>
      </c>
      <c r="AW58" s="129" t="str">
        <f t="shared" si="105"/>
        <v/>
      </c>
      <c r="AX58" s="128" t="str">
        <f t="shared" si="105"/>
        <v/>
      </c>
      <c r="AY58" s="129" t="str">
        <f t="shared" si="105"/>
        <v/>
      </c>
      <c r="AZ58" s="128" t="str">
        <f t="shared" si="105"/>
        <v/>
      </c>
      <c r="BA58" s="130" t="str">
        <f t="shared" si="106"/>
        <v/>
      </c>
      <c r="BB58" s="131" t="str">
        <f t="shared" si="106"/>
        <v/>
      </c>
      <c r="BC58" s="132" t="str">
        <f t="shared" si="106"/>
        <v/>
      </c>
      <c r="BD58" s="133" t="str">
        <f t="shared" si="106"/>
        <v/>
      </c>
      <c r="BE58" s="127" t="str">
        <f t="shared" si="99"/>
        <v/>
      </c>
      <c r="BF58" s="128" t="str">
        <f t="shared" si="99"/>
        <v/>
      </c>
      <c r="BG58" s="129" t="str">
        <f t="shared" si="99"/>
        <v/>
      </c>
      <c r="BH58" s="128" t="str">
        <f t="shared" si="99"/>
        <v/>
      </c>
      <c r="BI58" s="129" t="str">
        <f t="shared" si="99"/>
        <v/>
      </c>
      <c r="BJ58" s="128" t="str">
        <f t="shared" si="99"/>
        <v/>
      </c>
      <c r="BK58" s="129" t="str">
        <f t="shared" si="99"/>
        <v/>
      </c>
      <c r="BL58" s="128" t="str">
        <f t="shared" si="99"/>
        <v/>
      </c>
      <c r="BM58" s="129" t="str">
        <f t="shared" si="99"/>
        <v/>
      </c>
      <c r="BN58" s="128" t="str">
        <f t="shared" si="99"/>
        <v/>
      </c>
      <c r="BO58" s="130" t="str">
        <f t="shared" si="99"/>
        <v/>
      </c>
      <c r="BP58" s="131" t="str">
        <f t="shared" si="99"/>
        <v/>
      </c>
      <c r="BQ58" s="132" t="str">
        <f t="shared" si="99"/>
        <v/>
      </c>
      <c r="BR58" s="133" t="str">
        <f t="shared" si="99"/>
        <v/>
      </c>
      <c r="BS58" s="127" t="str">
        <f t="shared" si="112"/>
        <v/>
      </c>
      <c r="BT58" s="128" t="str">
        <f t="shared" si="112"/>
        <v/>
      </c>
      <c r="BU58" s="129" t="str">
        <f t="shared" si="112"/>
        <v/>
      </c>
      <c r="BV58" s="128" t="str">
        <f t="shared" si="112"/>
        <v/>
      </c>
      <c r="BW58" s="129" t="str">
        <f t="shared" si="112"/>
        <v/>
      </c>
      <c r="BX58" s="128" t="str">
        <f t="shared" si="112"/>
        <v/>
      </c>
      <c r="BY58" s="129" t="str">
        <f t="shared" si="112"/>
        <v/>
      </c>
      <c r="BZ58" s="128" t="str">
        <f t="shared" si="112"/>
        <v/>
      </c>
      <c r="CA58" s="129" t="str">
        <f t="shared" si="112"/>
        <v/>
      </c>
      <c r="CB58" s="128" t="str">
        <f t="shared" si="112"/>
        <v/>
      </c>
      <c r="CC58" s="130" t="str">
        <f t="shared" si="112"/>
        <v/>
      </c>
      <c r="CD58" s="131" t="str">
        <f t="shared" si="112"/>
        <v/>
      </c>
      <c r="CE58" s="132" t="str">
        <f t="shared" si="112"/>
        <v/>
      </c>
      <c r="CF58" s="133" t="str">
        <f t="shared" si="112"/>
        <v/>
      </c>
      <c r="CG58" s="127" t="str">
        <f t="shared" si="108"/>
        <v/>
      </c>
      <c r="CH58" s="128" t="str">
        <f t="shared" si="108"/>
        <v/>
      </c>
      <c r="CI58" s="129" t="str">
        <f t="shared" si="108"/>
        <v/>
      </c>
      <c r="CJ58" s="128" t="str">
        <f t="shared" si="108"/>
        <v/>
      </c>
      <c r="CK58" s="129" t="str">
        <f t="shared" si="108"/>
        <v/>
      </c>
      <c r="CL58" s="128" t="str">
        <f t="shared" si="108"/>
        <v/>
      </c>
      <c r="CM58" s="129" t="str">
        <f t="shared" si="108"/>
        <v/>
      </c>
      <c r="CN58" s="128" t="str">
        <f t="shared" si="108"/>
        <v/>
      </c>
      <c r="CO58" s="129" t="str">
        <f t="shared" si="108"/>
        <v/>
      </c>
      <c r="CP58" s="128" t="str">
        <f t="shared" si="108"/>
        <v/>
      </c>
      <c r="CQ58" s="130" t="str">
        <f t="shared" si="108"/>
        <v/>
      </c>
      <c r="CR58" s="131" t="str">
        <f t="shared" si="108"/>
        <v/>
      </c>
      <c r="CS58" s="132" t="str">
        <f t="shared" si="108"/>
        <v/>
      </c>
      <c r="CT58" s="133" t="str">
        <f t="shared" si="108"/>
        <v/>
      </c>
      <c r="CU58" s="127" t="str">
        <f t="shared" ref="CU58:DH61" si="113">IF(OR($G58="",$K58="",$K58=0),"",IF(AND(CU$5&gt;=$I58,CU$5&lt;=$J58,IF(Weekend="Yes",OR(AND(WEEKDAY(CU$5,1)&lt;&gt;1,WEEKDAY(CU$5,1)&lt;&gt;7,Festività_for&lt;1,Festività_for1&lt;1),Escl_Festività&gt;=1,Escl_Festività_1&gt;=1),"")),IF($H58="","",$H58),""))</f>
        <v/>
      </c>
      <c r="CV58" s="128" t="str">
        <f t="shared" si="113"/>
        <v/>
      </c>
      <c r="CW58" s="129" t="str">
        <f t="shared" si="113"/>
        <v/>
      </c>
      <c r="CX58" s="128" t="str">
        <f t="shared" si="113"/>
        <v/>
      </c>
      <c r="CY58" s="129" t="str">
        <f t="shared" si="113"/>
        <v/>
      </c>
      <c r="CZ58" s="128" t="str">
        <f t="shared" si="113"/>
        <v/>
      </c>
      <c r="DA58" s="129" t="str">
        <f t="shared" si="113"/>
        <v/>
      </c>
      <c r="DB58" s="128" t="str">
        <f t="shared" si="113"/>
        <v/>
      </c>
      <c r="DC58" s="129" t="str">
        <f t="shared" si="113"/>
        <v/>
      </c>
      <c r="DD58" s="128" t="str">
        <f t="shared" si="113"/>
        <v/>
      </c>
      <c r="DE58" s="130" t="str">
        <f t="shared" si="113"/>
        <v/>
      </c>
      <c r="DF58" s="131" t="str">
        <f t="shared" si="113"/>
        <v/>
      </c>
      <c r="DG58" s="132" t="str">
        <f t="shared" si="113"/>
        <v/>
      </c>
      <c r="DH58" s="133" t="str">
        <f t="shared" si="113"/>
        <v/>
      </c>
    </row>
    <row r="59" spans="1:112">
      <c r="A59" s="72"/>
      <c r="B59" s="62"/>
      <c r="C59" s="62"/>
      <c r="D59" s="62"/>
      <c r="E59" s="157"/>
      <c r="F59" s="158"/>
      <c r="G59" s="73"/>
      <c r="H59" s="73"/>
      <c r="I59" s="70"/>
      <c r="J59" s="65" t="s">
        <v>20</v>
      </c>
      <c r="K59" s="66"/>
      <c r="L59" s="70"/>
      <c r="M59" s="71"/>
      <c r="N59" s="74"/>
      <c r="O59" s="127" t="str">
        <f t="shared" si="110"/>
        <v/>
      </c>
      <c r="P59" s="128" t="str">
        <f t="shared" si="110"/>
        <v/>
      </c>
      <c r="Q59" s="129" t="str">
        <f t="shared" si="110"/>
        <v/>
      </c>
      <c r="R59" s="128" t="str">
        <f t="shared" si="110"/>
        <v/>
      </c>
      <c r="S59" s="129" t="str">
        <f t="shared" si="110"/>
        <v/>
      </c>
      <c r="T59" s="128" t="str">
        <f t="shared" si="110"/>
        <v/>
      </c>
      <c r="U59" s="129" t="str">
        <f t="shared" si="110"/>
        <v/>
      </c>
      <c r="V59" s="128" t="str">
        <f t="shared" si="110"/>
        <v/>
      </c>
      <c r="W59" s="129" t="str">
        <f t="shared" si="110"/>
        <v/>
      </c>
      <c r="X59" s="128" t="str">
        <f t="shared" si="110"/>
        <v/>
      </c>
      <c r="Y59" s="130" t="str">
        <f t="shared" si="111"/>
        <v/>
      </c>
      <c r="Z59" s="131" t="str">
        <f t="shared" si="111"/>
        <v/>
      </c>
      <c r="AA59" s="132" t="str">
        <f t="shared" si="111"/>
        <v/>
      </c>
      <c r="AB59" s="133" t="str">
        <f t="shared" si="111"/>
        <v/>
      </c>
      <c r="AC59" s="127" t="str">
        <f t="shared" si="102"/>
        <v/>
      </c>
      <c r="AD59" s="128" t="str">
        <f t="shared" si="102"/>
        <v/>
      </c>
      <c r="AE59" s="129" t="str">
        <f t="shared" si="102"/>
        <v/>
      </c>
      <c r="AF59" s="128" t="str">
        <f t="shared" si="102"/>
        <v/>
      </c>
      <c r="AG59" s="129" t="str">
        <f t="shared" si="102"/>
        <v/>
      </c>
      <c r="AH59" s="128" t="str">
        <f t="shared" si="102"/>
        <v/>
      </c>
      <c r="AI59" s="129" t="str">
        <f t="shared" si="102"/>
        <v/>
      </c>
      <c r="AJ59" s="128" t="str">
        <f t="shared" si="102"/>
        <v/>
      </c>
      <c r="AK59" s="129" t="str">
        <f t="shared" si="102"/>
        <v/>
      </c>
      <c r="AL59" s="128" t="str">
        <f t="shared" si="102"/>
        <v/>
      </c>
      <c r="AM59" s="130" t="str">
        <f t="shared" si="105"/>
        <v/>
      </c>
      <c r="AN59" s="131" t="str">
        <f t="shared" si="105"/>
        <v/>
      </c>
      <c r="AO59" s="132" t="str">
        <f t="shared" si="105"/>
        <v/>
      </c>
      <c r="AP59" s="133" t="str">
        <f t="shared" si="105"/>
        <v/>
      </c>
      <c r="AQ59" s="127" t="str">
        <f t="shared" si="105"/>
        <v/>
      </c>
      <c r="AR59" s="128" t="str">
        <f t="shared" si="105"/>
        <v/>
      </c>
      <c r="AS59" s="129" t="str">
        <f t="shared" si="105"/>
        <v/>
      </c>
      <c r="AT59" s="128" t="str">
        <f t="shared" si="105"/>
        <v/>
      </c>
      <c r="AU59" s="129" t="str">
        <f t="shared" si="105"/>
        <v/>
      </c>
      <c r="AV59" s="128" t="str">
        <f t="shared" si="105"/>
        <v/>
      </c>
      <c r="AW59" s="129" t="str">
        <f t="shared" si="105"/>
        <v/>
      </c>
      <c r="AX59" s="128" t="str">
        <f t="shared" si="105"/>
        <v/>
      </c>
      <c r="AY59" s="129" t="str">
        <f t="shared" si="105"/>
        <v/>
      </c>
      <c r="AZ59" s="128" t="str">
        <f t="shared" si="105"/>
        <v/>
      </c>
      <c r="BA59" s="130" t="str">
        <f t="shared" si="106"/>
        <v/>
      </c>
      <c r="BB59" s="131" t="str">
        <f t="shared" si="106"/>
        <v/>
      </c>
      <c r="BC59" s="132" t="str">
        <f t="shared" si="106"/>
        <v/>
      </c>
      <c r="BD59" s="133" t="str">
        <f t="shared" si="106"/>
        <v/>
      </c>
      <c r="BE59" s="127" t="str">
        <f t="shared" si="99"/>
        <v/>
      </c>
      <c r="BF59" s="128" t="str">
        <f t="shared" si="99"/>
        <v/>
      </c>
      <c r="BG59" s="129" t="str">
        <f t="shared" si="99"/>
        <v/>
      </c>
      <c r="BH59" s="128" t="str">
        <f t="shared" si="99"/>
        <v/>
      </c>
      <c r="BI59" s="129" t="str">
        <f t="shared" si="99"/>
        <v/>
      </c>
      <c r="BJ59" s="128" t="str">
        <f t="shared" si="99"/>
        <v/>
      </c>
      <c r="BK59" s="129" t="str">
        <f t="shared" si="99"/>
        <v/>
      </c>
      <c r="BL59" s="128" t="str">
        <f t="shared" si="99"/>
        <v/>
      </c>
      <c r="BM59" s="129" t="str">
        <f t="shared" si="99"/>
        <v/>
      </c>
      <c r="BN59" s="128" t="str">
        <f t="shared" si="99"/>
        <v/>
      </c>
      <c r="BO59" s="130" t="str">
        <f t="shared" si="99"/>
        <v/>
      </c>
      <c r="BP59" s="131" t="str">
        <f t="shared" si="99"/>
        <v/>
      </c>
      <c r="BQ59" s="132" t="str">
        <f t="shared" si="99"/>
        <v/>
      </c>
      <c r="BR59" s="133" t="str">
        <f t="shared" si="99"/>
        <v/>
      </c>
      <c r="BS59" s="127" t="str">
        <f t="shared" si="112"/>
        <v/>
      </c>
      <c r="BT59" s="128" t="str">
        <f t="shared" si="112"/>
        <v/>
      </c>
      <c r="BU59" s="129" t="str">
        <f t="shared" si="112"/>
        <v/>
      </c>
      <c r="BV59" s="128" t="str">
        <f t="shared" si="112"/>
        <v/>
      </c>
      <c r="BW59" s="129" t="str">
        <f t="shared" si="112"/>
        <v/>
      </c>
      <c r="BX59" s="128" t="str">
        <f t="shared" si="112"/>
        <v/>
      </c>
      <c r="BY59" s="129" t="str">
        <f t="shared" si="112"/>
        <v/>
      </c>
      <c r="BZ59" s="128" t="str">
        <f t="shared" si="112"/>
        <v/>
      </c>
      <c r="CA59" s="129" t="str">
        <f t="shared" si="112"/>
        <v/>
      </c>
      <c r="CB59" s="128" t="str">
        <f t="shared" si="112"/>
        <v/>
      </c>
      <c r="CC59" s="130" t="str">
        <f t="shared" si="112"/>
        <v/>
      </c>
      <c r="CD59" s="131" t="str">
        <f t="shared" si="112"/>
        <v/>
      </c>
      <c r="CE59" s="132" t="str">
        <f t="shared" si="112"/>
        <v/>
      </c>
      <c r="CF59" s="133" t="str">
        <f t="shared" si="112"/>
        <v/>
      </c>
      <c r="CG59" s="127" t="str">
        <f t="shared" si="108"/>
        <v/>
      </c>
      <c r="CH59" s="128" t="str">
        <f t="shared" si="108"/>
        <v/>
      </c>
      <c r="CI59" s="129" t="str">
        <f t="shared" si="108"/>
        <v/>
      </c>
      <c r="CJ59" s="128" t="str">
        <f t="shared" si="108"/>
        <v/>
      </c>
      <c r="CK59" s="129" t="str">
        <f t="shared" si="108"/>
        <v/>
      </c>
      <c r="CL59" s="128" t="str">
        <f t="shared" si="108"/>
        <v/>
      </c>
      <c r="CM59" s="129" t="str">
        <f t="shared" si="108"/>
        <v/>
      </c>
      <c r="CN59" s="128" t="str">
        <f t="shared" si="108"/>
        <v/>
      </c>
      <c r="CO59" s="129" t="str">
        <f t="shared" si="108"/>
        <v/>
      </c>
      <c r="CP59" s="128" t="str">
        <f t="shared" si="108"/>
        <v/>
      </c>
      <c r="CQ59" s="130" t="str">
        <f t="shared" si="108"/>
        <v/>
      </c>
      <c r="CR59" s="131" t="str">
        <f t="shared" si="108"/>
        <v/>
      </c>
      <c r="CS59" s="132" t="str">
        <f t="shared" si="108"/>
        <v/>
      </c>
      <c r="CT59" s="133" t="str">
        <f t="shared" si="108"/>
        <v/>
      </c>
      <c r="CU59" s="127" t="str">
        <f t="shared" si="113"/>
        <v/>
      </c>
      <c r="CV59" s="128" t="str">
        <f t="shared" si="113"/>
        <v/>
      </c>
      <c r="CW59" s="129" t="str">
        <f t="shared" si="113"/>
        <v/>
      </c>
      <c r="CX59" s="128" t="str">
        <f t="shared" si="113"/>
        <v/>
      </c>
      <c r="CY59" s="129" t="str">
        <f t="shared" si="113"/>
        <v/>
      </c>
      <c r="CZ59" s="128" t="str">
        <f t="shared" si="113"/>
        <v/>
      </c>
      <c r="DA59" s="129" t="str">
        <f t="shared" si="113"/>
        <v/>
      </c>
      <c r="DB59" s="128" t="str">
        <f t="shared" si="113"/>
        <v/>
      </c>
      <c r="DC59" s="129" t="str">
        <f t="shared" si="113"/>
        <v/>
      </c>
      <c r="DD59" s="128" t="str">
        <f t="shared" si="113"/>
        <v/>
      </c>
      <c r="DE59" s="130" t="str">
        <f t="shared" si="113"/>
        <v/>
      </c>
      <c r="DF59" s="131" t="str">
        <f t="shared" si="113"/>
        <v/>
      </c>
      <c r="DG59" s="132" t="str">
        <f t="shared" si="113"/>
        <v/>
      </c>
      <c r="DH59" s="133" t="str">
        <f t="shared" si="113"/>
        <v/>
      </c>
    </row>
    <row r="60" spans="1:112">
      <c r="A60" s="72"/>
      <c r="B60" s="62"/>
      <c r="C60" s="62"/>
      <c r="D60" s="62"/>
      <c r="E60" s="157"/>
      <c r="F60" s="158"/>
      <c r="G60" s="73"/>
      <c r="H60" s="73"/>
      <c r="I60" s="70"/>
      <c r="J60" s="65" t="s">
        <v>20</v>
      </c>
      <c r="K60" s="66"/>
      <c r="L60" s="70"/>
      <c r="M60" s="71"/>
      <c r="N60" s="74"/>
      <c r="O60" s="127" t="str">
        <f t="shared" si="110"/>
        <v/>
      </c>
      <c r="P60" s="128" t="str">
        <f t="shared" si="110"/>
        <v/>
      </c>
      <c r="Q60" s="129" t="str">
        <f t="shared" si="110"/>
        <v/>
      </c>
      <c r="R60" s="128" t="str">
        <f t="shared" si="110"/>
        <v/>
      </c>
      <c r="S60" s="129" t="str">
        <f t="shared" si="110"/>
        <v/>
      </c>
      <c r="T60" s="128" t="str">
        <f t="shared" si="110"/>
        <v/>
      </c>
      <c r="U60" s="129" t="str">
        <f t="shared" si="110"/>
        <v/>
      </c>
      <c r="V60" s="128" t="str">
        <f t="shared" si="110"/>
        <v/>
      </c>
      <c r="W60" s="129" t="str">
        <f t="shared" si="110"/>
        <v/>
      </c>
      <c r="X60" s="128" t="str">
        <f t="shared" si="110"/>
        <v/>
      </c>
      <c r="Y60" s="130" t="str">
        <f t="shared" si="111"/>
        <v/>
      </c>
      <c r="Z60" s="131" t="str">
        <f t="shared" si="111"/>
        <v/>
      </c>
      <c r="AA60" s="132" t="str">
        <f t="shared" si="111"/>
        <v/>
      </c>
      <c r="AB60" s="133" t="str">
        <f t="shared" si="111"/>
        <v/>
      </c>
      <c r="AC60" s="127" t="str">
        <f t="shared" si="102"/>
        <v/>
      </c>
      <c r="AD60" s="128" t="str">
        <f t="shared" si="102"/>
        <v/>
      </c>
      <c r="AE60" s="129" t="str">
        <f t="shared" si="102"/>
        <v/>
      </c>
      <c r="AF60" s="128" t="str">
        <f t="shared" si="102"/>
        <v/>
      </c>
      <c r="AG60" s="129" t="str">
        <f t="shared" si="102"/>
        <v/>
      </c>
      <c r="AH60" s="128" t="str">
        <f t="shared" si="102"/>
        <v/>
      </c>
      <c r="AI60" s="129" t="str">
        <f t="shared" si="102"/>
        <v/>
      </c>
      <c r="AJ60" s="128" t="str">
        <f t="shared" si="102"/>
        <v/>
      </c>
      <c r="AK60" s="129" t="str">
        <f t="shared" si="102"/>
        <v/>
      </c>
      <c r="AL60" s="128" t="str">
        <f t="shared" si="102"/>
        <v/>
      </c>
      <c r="AM60" s="130" t="str">
        <f t="shared" si="105"/>
        <v/>
      </c>
      <c r="AN60" s="131" t="str">
        <f t="shared" si="105"/>
        <v/>
      </c>
      <c r="AO60" s="132" t="str">
        <f t="shared" si="105"/>
        <v/>
      </c>
      <c r="AP60" s="133" t="str">
        <f t="shared" si="105"/>
        <v/>
      </c>
      <c r="AQ60" s="127" t="str">
        <f t="shared" si="105"/>
        <v/>
      </c>
      <c r="AR60" s="128" t="str">
        <f t="shared" si="105"/>
        <v/>
      </c>
      <c r="AS60" s="129" t="str">
        <f t="shared" si="105"/>
        <v/>
      </c>
      <c r="AT60" s="128" t="str">
        <f t="shared" si="105"/>
        <v/>
      </c>
      <c r="AU60" s="129" t="str">
        <f t="shared" si="105"/>
        <v/>
      </c>
      <c r="AV60" s="128" t="str">
        <f t="shared" si="105"/>
        <v/>
      </c>
      <c r="AW60" s="129" t="str">
        <f t="shared" si="105"/>
        <v/>
      </c>
      <c r="AX60" s="128" t="str">
        <f t="shared" si="105"/>
        <v/>
      </c>
      <c r="AY60" s="129" t="str">
        <f t="shared" si="105"/>
        <v/>
      </c>
      <c r="AZ60" s="128" t="str">
        <f t="shared" si="105"/>
        <v/>
      </c>
      <c r="BA60" s="130" t="str">
        <f t="shared" si="106"/>
        <v/>
      </c>
      <c r="BB60" s="131" t="str">
        <f t="shared" si="106"/>
        <v/>
      </c>
      <c r="BC60" s="132" t="str">
        <f t="shared" si="106"/>
        <v/>
      </c>
      <c r="BD60" s="133" t="str">
        <f t="shared" si="106"/>
        <v/>
      </c>
      <c r="BE60" s="127" t="str">
        <f t="shared" si="106"/>
        <v/>
      </c>
      <c r="BF60" s="128" t="str">
        <f t="shared" si="106"/>
        <v/>
      </c>
      <c r="BG60" s="129" t="str">
        <f t="shared" si="106"/>
        <v/>
      </c>
      <c r="BH60" s="128" t="str">
        <f t="shared" si="106"/>
        <v/>
      </c>
      <c r="BI60" s="129" t="str">
        <f t="shared" si="106"/>
        <v/>
      </c>
      <c r="BJ60" s="128" t="str">
        <f t="shared" si="106"/>
        <v/>
      </c>
      <c r="BK60" s="129" t="str">
        <f t="shared" si="106"/>
        <v/>
      </c>
      <c r="BL60" s="128" t="str">
        <f t="shared" si="106"/>
        <v/>
      </c>
      <c r="BM60" s="129" t="str">
        <f t="shared" si="106"/>
        <v/>
      </c>
      <c r="BN60" s="128" t="str">
        <f t="shared" si="106"/>
        <v/>
      </c>
      <c r="BO60" s="130" t="str">
        <f t="shared" si="106"/>
        <v/>
      </c>
      <c r="BP60" s="131" t="str">
        <f t="shared" si="106"/>
        <v/>
      </c>
      <c r="BQ60" s="132" t="str">
        <f t="shared" ref="BO60:CB75" si="114">IF(OR($G60="",$K60="",$K60=0),"",IF(AND(BQ$5&gt;=$I60,BQ$5&lt;=$J60,IF(Weekend="Yes",OR(AND(WEEKDAY(BQ$5,1)&lt;&gt;1,WEEKDAY(BQ$5,1)&lt;&gt;7,Festività_for&lt;1,Festività_for1&lt;1),Escl_Festività&gt;=1,Escl_Festività_1&gt;=1),"")),IF($H60="","",$H60),""))</f>
        <v/>
      </c>
      <c r="BR60" s="133" t="str">
        <f t="shared" si="114"/>
        <v/>
      </c>
      <c r="BS60" s="127" t="str">
        <f t="shared" si="112"/>
        <v/>
      </c>
      <c r="BT60" s="128" t="str">
        <f t="shared" si="112"/>
        <v/>
      </c>
      <c r="BU60" s="129" t="str">
        <f t="shared" si="112"/>
        <v/>
      </c>
      <c r="BV60" s="128" t="str">
        <f t="shared" si="112"/>
        <v/>
      </c>
      <c r="BW60" s="129" t="str">
        <f t="shared" si="112"/>
        <v/>
      </c>
      <c r="BX60" s="128" t="str">
        <f t="shared" si="112"/>
        <v/>
      </c>
      <c r="BY60" s="129" t="str">
        <f t="shared" si="112"/>
        <v/>
      </c>
      <c r="BZ60" s="128" t="str">
        <f t="shared" si="112"/>
        <v/>
      </c>
      <c r="CA60" s="129" t="str">
        <f t="shared" si="112"/>
        <v/>
      </c>
      <c r="CB60" s="128" t="str">
        <f t="shared" si="112"/>
        <v/>
      </c>
      <c r="CC60" s="130" t="str">
        <f t="shared" si="112"/>
        <v/>
      </c>
      <c r="CD60" s="131" t="str">
        <f t="shared" si="112"/>
        <v/>
      </c>
      <c r="CE60" s="132" t="str">
        <f t="shared" si="112"/>
        <v/>
      </c>
      <c r="CF60" s="133" t="str">
        <f t="shared" si="112"/>
        <v/>
      </c>
      <c r="CG60" s="127" t="str">
        <f t="shared" si="108"/>
        <v/>
      </c>
      <c r="CH60" s="128" t="str">
        <f t="shared" si="108"/>
        <v/>
      </c>
      <c r="CI60" s="129" t="str">
        <f t="shared" si="108"/>
        <v/>
      </c>
      <c r="CJ60" s="128" t="str">
        <f t="shared" si="108"/>
        <v/>
      </c>
      <c r="CK60" s="129" t="str">
        <f t="shared" si="108"/>
        <v/>
      </c>
      <c r="CL60" s="128" t="str">
        <f t="shared" si="108"/>
        <v/>
      </c>
      <c r="CM60" s="129" t="str">
        <f t="shared" si="108"/>
        <v/>
      </c>
      <c r="CN60" s="128" t="str">
        <f t="shared" si="108"/>
        <v/>
      </c>
      <c r="CO60" s="129" t="str">
        <f t="shared" si="108"/>
        <v/>
      </c>
      <c r="CP60" s="128" t="str">
        <f t="shared" si="108"/>
        <v/>
      </c>
      <c r="CQ60" s="130" t="str">
        <f t="shared" si="108"/>
        <v/>
      </c>
      <c r="CR60" s="131" t="str">
        <f t="shared" si="108"/>
        <v/>
      </c>
      <c r="CS60" s="132" t="str">
        <f t="shared" si="108"/>
        <v/>
      </c>
      <c r="CT60" s="133" t="str">
        <f t="shared" si="108"/>
        <v/>
      </c>
      <c r="CU60" s="127" t="str">
        <f t="shared" si="113"/>
        <v/>
      </c>
      <c r="CV60" s="128" t="str">
        <f t="shared" si="113"/>
        <v/>
      </c>
      <c r="CW60" s="129" t="str">
        <f t="shared" si="113"/>
        <v/>
      </c>
      <c r="CX60" s="128" t="str">
        <f t="shared" si="113"/>
        <v/>
      </c>
      <c r="CY60" s="129" t="str">
        <f t="shared" si="113"/>
        <v/>
      </c>
      <c r="CZ60" s="128" t="str">
        <f t="shared" si="113"/>
        <v/>
      </c>
      <c r="DA60" s="129" t="str">
        <f t="shared" si="113"/>
        <v/>
      </c>
      <c r="DB60" s="128" t="str">
        <f t="shared" si="113"/>
        <v/>
      </c>
      <c r="DC60" s="129" t="str">
        <f t="shared" si="113"/>
        <v/>
      </c>
      <c r="DD60" s="128" t="str">
        <f t="shared" si="113"/>
        <v/>
      </c>
      <c r="DE60" s="130" t="str">
        <f t="shared" si="113"/>
        <v/>
      </c>
      <c r="DF60" s="131" t="str">
        <f t="shared" si="113"/>
        <v/>
      </c>
      <c r="DG60" s="132" t="str">
        <f t="shared" si="113"/>
        <v/>
      </c>
      <c r="DH60" s="133" t="str">
        <f t="shared" si="113"/>
        <v/>
      </c>
    </row>
    <row r="61" spans="1:112">
      <c r="A61" s="72"/>
      <c r="B61" s="62"/>
      <c r="C61" s="62"/>
      <c r="D61" s="62"/>
      <c r="E61" s="157"/>
      <c r="F61" s="158"/>
      <c r="G61" s="73"/>
      <c r="H61" s="73"/>
      <c r="I61" s="70"/>
      <c r="J61" s="65" t="s">
        <v>20</v>
      </c>
      <c r="K61" s="66"/>
      <c r="L61" s="70"/>
      <c r="M61" s="71"/>
      <c r="N61" s="74"/>
      <c r="O61" s="127" t="str">
        <f t="shared" si="110"/>
        <v/>
      </c>
      <c r="P61" s="128" t="str">
        <f t="shared" si="110"/>
        <v/>
      </c>
      <c r="Q61" s="129" t="str">
        <f t="shared" si="110"/>
        <v/>
      </c>
      <c r="R61" s="128" t="str">
        <f t="shared" si="110"/>
        <v/>
      </c>
      <c r="S61" s="129" t="str">
        <f t="shared" si="110"/>
        <v/>
      </c>
      <c r="T61" s="128" t="str">
        <f t="shared" si="110"/>
        <v/>
      </c>
      <c r="U61" s="129" t="str">
        <f t="shared" si="110"/>
        <v/>
      </c>
      <c r="V61" s="128" t="str">
        <f t="shared" si="110"/>
        <v/>
      </c>
      <c r="W61" s="129" t="str">
        <f t="shared" si="110"/>
        <v/>
      </c>
      <c r="X61" s="128" t="str">
        <f t="shared" si="110"/>
        <v/>
      </c>
      <c r="Y61" s="130" t="str">
        <f t="shared" si="111"/>
        <v/>
      </c>
      <c r="Z61" s="131" t="str">
        <f t="shared" si="111"/>
        <v/>
      </c>
      <c r="AA61" s="132" t="str">
        <f t="shared" si="111"/>
        <v/>
      </c>
      <c r="AB61" s="133" t="str">
        <f t="shared" si="111"/>
        <v/>
      </c>
      <c r="AC61" s="127" t="str">
        <f t="shared" si="102"/>
        <v/>
      </c>
      <c r="AD61" s="128" t="str">
        <f t="shared" si="102"/>
        <v/>
      </c>
      <c r="AE61" s="129" t="str">
        <f t="shared" si="102"/>
        <v/>
      </c>
      <c r="AF61" s="128" t="str">
        <f t="shared" si="102"/>
        <v/>
      </c>
      <c r="AG61" s="129" t="str">
        <f t="shared" si="102"/>
        <v/>
      </c>
      <c r="AH61" s="128" t="str">
        <f t="shared" si="102"/>
        <v/>
      </c>
      <c r="AI61" s="129" t="str">
        <f t="shared" si="102"/>
        <v/>
      </c>
      <c r="AJ61" s="128" t="str">
        <f t="shared" si="102"/>
        <v/>
      </c>
      <c r="AK61" s="129" t="str">
        <f t="shared" si="102"/>
        <v/>
      </c>
      <c r="AL61" s="128" t="str">
        <f t="shared" si="102"/>
        <v/>
      </c>
      <c r="AM61" s="130" t="str">
        <f t="shared" si="105"/>
        <v/>
      </c>
      <c r="AN61" s="131" t="str">
        <f t="shared" si="105"/>
        <v/>
      </c>
      <c r="AO61" s="132" t="str">
        <f t="shared" si="105"/>
        <v/>
      </c>
      <c r="AP61" s="133" t="str">
        <f t="shared" si="105"/>
        <v/>
      </c>
      <c r="AQ61" s="127" t="str">
        <f t="shared" si="105"/>
        <v/>
      </c>
      <c r="AR61" s="128" t="str">
        <f t="shared" si="105"/>
        <v/>
      </c>
      <c r="AS61" s="129" t="str">
        <f t="shared" si="105"/>
        <v/>
      </c>
      <c r="AT61" s="128" t="str">
        <f t="shared" si="105"/>
        <v/>
      </c>
      <c r="AU61" s="129" t="str">
        <f t="shared" si="105"/>
        <v/>
      </c>
      <c r="AV61" s="128" t="str">
        <f t="shared" si="105"/>
        <v/>
      </c>
      <c r="AW61" s="129" t="str">
        <f t="shared" si="105"/>
        <v/>
      </c>
      <c r="AX61" s="128" t="str">
        <f t="shared" si="105"/>
        <v/>
      </c>
      <c r="AY61" s="129" t="str">
        <f t="shared" si="105"/>
        <v/>
      </c>
      <c r="AZ61" s="128" t="str">
        <f t="shared" si="105"/>
        <v/>
      </c>
      <c r="BA61" s="130" t="str">
        <f t="shared" si="106"/>
        <v/>
      </c>
      <c r="BB61" s="131" t="str">
        <f t="shared" si="106"/>
        <v/>
      </c>
      <c r="BC61" s="132" t="str">
        <f t="shared" si="106"/>
        <v/>
      </c>
      <c r="BD61" s="133" t="str">
        <f t="shared" si="106"/>
        <v/>
      </c>
      <c r="BE61" s="127" t="str">
        <f t="shared" si="106"/>
        <v/>
      </c>
      <c r="BF61" s="128" t="str">
        <f t="shared" si="106"/>
        <v/>
      </c>
      <c r="BG61" s="129" t="str">
        <f t="shared" si="106"/>
        <v/>
      </c>
      <c r="BH61" s="128" t="str">
        <f t="shared" si="106"/>
        <v/>
      </c>
      <c r="BI61" s="129" t="str">
        <f t="shared" si="106"/>
        <v/>
      </c>
      <c r="BJ61" s="128" t="str">
        <f t="shared" si="106"/>
        <v/>
      </c>
      <c r="BK61" s="129" t="str">
        <f t="shared" si="106"/>
        <v/>
      </c>
      <c r="BL61" s="128" t="str">
        <f t="shared" si="106"/>
        <v/>
      </c>
      <c r="BM61" s="129" t="str">
        <f t="shared" si="106"/>
        <v/>
      </c>
      <c r="BN61" s="128" t="str">
        <f t="shared" si="106"/>
        <v/>
      </c>
      <c r="BO61" s="130" t="str">
        <f t="shared" si="114"/>
        <v/>
      </c>
      <c r="BP61" s="131" t="str">
        <f t="shared" si="114"/>
        <v/>
      </c>
      <c r="BQ61" s="132" t="str">
        <f t="shared" si="114"/>
        <v/>
      </c>
      <c r="BR61" s="133" t="str">
        <f t="shared" si="114"/>
        <v/>
      </c>
      <c r="BS61" s="127" t="str">
        <f t="shared" si="112"/>
        <v/>
      </c>
      <c r="BT61" s="128" t="str">
        <f t="shared" si="112"/>
        <v/>
      </c>
      <c r="BU61" s="129" t="str">
        <f t="shared" si="112"/>
        <v/>
      </c>
      <c r="BV61" s="128" t="str">
        <f t="shared" si="112"/>
        <v/>
      </c>
      <c r="BW61" s="129" t="str">
        <f t="shared" si="112"/>
        <v/>
      </c>
      <c r="BX61" s="128" t="str">
        <f t="shared" si="112"/>
        <v/>
      </c>
      <c r="BY61" s="129" t="str">
        <f t="shared" si="112"/>
        <v/>
      </c>
      <c r="BZ61" s="128" t="str">
        <f t="shared" si="112"/>
        <v/>
      </c>
      <c r="CA61" s="129" t="str">
        <f t="shared" si="112"/>
        <v/>
      </c>
      <c r="CB61" s="128" t="str">
        <f t="shared" si="112"/>
        <v/>
      </c>
      <c r="CC61" s="130" t="str">
        <f t="shared" si="112"/>
        <v/>
      </c>
      <c r="CD61" s="131" t="str">
        <f t="shared" si="112"/>
        <v/>
      </c>
      <c r="CE61" s="132" t="str">
        <f t="shared" si="112"/>
        <v/>
      </c>
      <c r="CF61" s="133" t="str">
        <f t="shared" si="112"/>
        <v/>
      </c>
      <c r="CG61" s="127" t="str">
        <f t="shared" si="108"/>
        <v/>
      </c>
      <c r="CH61" s="128" t="str">
        <f t="shared" si="108"/>
        <v/>
      </c>
      <c r="CI61" s="129" t="str">
        <f t="shared" si="108"/>
        <v/>
      </c>
      <c r="CJ61" s="128" t="str">
        <f t="shared" si="108"/>
        <v/>
      </c>
      <c r="CK61" s="129" t="str">
        <f t="shared" si="108"/>
        <v/>
      </c>
      <c r="CL61" s="128" t="str">
        <f t="shared" si="108"/>
        <v/>
      </c>
      <c r="CM61" s="129" t="str">
        <f t="shared" si="108"/>
        <v/>
      </c>
      <c r="CN61" s="128" t="str">
        <f t="shared" si="108"/>
        <v/>
      </c>
      <c r="CO61" s="129" t="str">
        <f t="shared" si="108"/>
        <v/>
      </c>
      <c r="CP61" s="128" t="str">
        <f t="shared" si="108"/>
        <v/>
      </c>
      <c r="CQ61" s="130" t="str">
        <f t="shared" si="108"/>
        <v/>
      </c>
      <c r="CR61" s="131" t="str">
        <f t="shared" si="108"/>
        <v/>
      </c>
      <c r="CS61" s="132" t="str">
        <f t="shared" si="108"/>
        <v/>
      </c>
      <c r="CT61" s="133" t="str">
        <f t="shared" si="108"/>
        <v/>
      </c>
      <c r="CU61" s="127" t="str">
        <f t="shared" si="113"/>
        <v/>
      </c>
      <c r="CV61" s="128" t="str">
        <f t="shared" si="113"/>
        <v/>
      </c>
      <c r="CW61" s="129" t="str">
        <f t="shared" si="113"/>
        <v/>
      </c>
      <c r="CX61" s="128" t="str">
        <f t="shared" si="113"/>
        <v/>
      </c>
      <c r="CY61" s="129" t="str">
        <f t="shared" si="113"/>
        <v/>
      </c>
      <c r="CZ61" s="128" t="str">
        <f t="shared" si="113"/>
        <v/>
      </c>
      <c r="DA61" s="129" t="str">
        <f t="shared" si="113"/>
        <v/>
      </c>
      <c r="DB61" s="128" t="str">
        <f t="shared" si="113"/>
        <v/>
      </c>
      <c r="DC61" s="129" t="str">
        <f t="shared" si="113"/>
        <v/>
      </c>
      <c r="DD61" s="128" t="str">
        <f t="shared" si="113"/>
        <v/>
      </c>
      <c r="DE61" s="130" t="str">
        <f t="shared" si="113"/>
        <v/>
      </c>
      <c r="DF61" s="131" t="str">
        <f t="shared" si="113"/>
        <v/>
      </c>
      <c r="DG61" s="132" t="str">
        <f t="shared" si="113"/>
        <v/>
      </c>
      <c r="DH61" s="133" t="str">
        <f t="shared" si="113"/>
        <v/>
      </c>
    </row>
    <row r="62" spans="1:112">
      <c r="A62" s="72"/>
      <c r="B62" s="62"/>
      <c r="C62" s="62"/>
      <c r="D62" s="62"/>
      <c r="E62" s="157"/>
      <c r="F62" s="158"/>
      <c r="G62" s="73"/>
      <c r="H62" s="73"/>
      <c r="I62" s="70"/>
      <c r="J62" s="65"/>
      <c r="K62" s="66"/>
      <c r="L62" s="70"/>
      <c r="M62" s="71"/>
      <c r="N62" s="74"/>
      <c r="O62" s="134" t="str">
        <f t="shared" si="110"/>
        <v/>
      </c>
      <c r="P62" s="135" t="str">
        <f t="shared" si="110"/>
        <v/>
      </c>
      <c r="Q62" s="136" t="str">
        <f t="shared" si="110"/>
        <v/>
      </c>
      <c r="R62" s="135" t="str">
        <f t="shared" si="110"/>
        <v/>
      </c>
      <c r="S62" s="136" t="str">
        <f t="shared" si="110"/>
        <v/>
      </c>
      <c r="T62" s="135" t="str">
        <f t="shared" si="110"/>
        <v/>
      </c>
      <c r="U62" s="136" t="str">
        <f t="shared" si="110"/>
        <v/>
      </c>
      <c r="V62" s="135" t="str">
        <f t="shared" si="110"/>
        <v/>
      </c>
      <c r="W62" s="136" t="str">
        <f t="shared" si="110"/>
        <v/>
      </c>
      <c r="X62" s="135" t="str">
        <f t="shared" si="110"/>
        <v/>
      </c>
      <c r="Y62" s="137" t="str">
        <f t="shared" si="111"/>
        <v/>
      </c>
      <c r="Z62" s="138" t="str">
        <f t="shared" si="111"/>
        <v/>
      </c>
      <c r="AA62" s="139" t="str">
        <f t="shared" si="111"/>
        <v/>
      </c>
      <c r="AB62" s="140" t="str">
        <f t="shared" si="111"/>
        <v/>
      </c>
      <c r="AC62" s="134" t="str">
        <f t="shared" si="102"/>
        <v/>
      </c>
      <c r="AD62" s="135" t="str">
        <f t="shared" si="102"/>
        <v/>
      </c>
      <c r="AE62" s="136" t="str">
        <f t="shared" si="102"/>
        <v/>
      </c>
      <c r="AF62" s="135" t="str">
        <f t="shared" si="102"/>
        <v/>
      </c>
      <c r="AG62" s="136" t="str">
        <f t="shared" si="102"/>
        <v/>
      </c>
      <c r="AH62" s="135" t="str">
        <f t="shared" si="102"/>
        <v/>
      </c>
      <c r="AI62" s="136" t="str">
        <f t="shared" si="102"/>
        <v/>
      </c>
      <c r="AJ62" s="135" t="str">
        <f t="shared" si="102"/>
        <v/>
      </c>
      <c r="AK62" s="136" t="str">
        <f t="shared" si="102"/>
        <v/>
      </c>
      <c r="AL62" s="135" t="str">
        <f t="shared" si="102"/>
        <v/>
      </c>
      <c r="AM62" s="137" t="str">
        <f t="shared" si="105"/>
        <v/>
      </c>
      <c r="AN62" s="138" t="str">
        <f t="shared" si="105"/>
        <v/>
      </c>
      <c r="AO62" s="139" t="str">
        <f t="shared" si="105"/>
        <v/>
      </c>
      <c r="AP62" s="140" t="str">
        <f t="shared" si="105"/>
        <v/>
      </c>
      <c r="AQ62" s="134" t="str">
        <f t="shared" si="105"/>
        <v/>
      </c>
      <c r="AR62" s="135" t="str">
        <f t="shared" si="105"/>
        <v/>
      </c>
      <c r="AS62" s="136" t="str">
        <f t="shared" si="105"/>
        <v/>
      </c>
      <c r="AT62" s="135" t="str">
        <f t="shared" si="105"/>
        <v/>
      </c>
      <c r="AU62" s="136" t="str">
        <f t="shared" si="105"/>
        <v/>
      </c>
      <c r="AV62" s="135" t="str">
        <f t="shared" si="105"/>
        <v/>
      </c>
      <c r="AW62" s="136" t="str">
        <f t="shared" si="105"/>
        <v/>
      </c>
      <c r="AX62" s="135" t="str">
        <f t="shared" si="105"/>
        <v/>
      </c>
      <c r="AY62" s="136" t="str">
        <f t="shared" si="105"/>
        <v/>
      </c>
      <c r="AZ62" s="135" t="str">
        <f t="shared" si="105"/>
        <v/>
      </c>
      <c r="BA62" s="137" t="str">
        <f t="shared" si="106"/>
        <v/>
      </c>
      <c r="BB62" s="138" t="str">
        <f t="shared" si="106"/>
        <v/>
      </c>
      <c r="BC62" s="139" t="str">
        <f t="shared" si="106"/>
        <v/>
      </c>
      <c r="BD62" s="140" t="str">
        <f t="shared" si="106"/>
        <v/>
      </c>
      <c r="BE62" s="134" t="str">
        <f t="shared" si="106"/>
        <v/>
      </c>
      <c r="BF62" s="135" t="str">
        <f t="shared" si="106"/>
        <v/>
      </c>
      <c r="BG62" s="136" t="str">
        <f t="shared" si="106"/>
        <v/>
      </c>
      <c r="BH62" s="135" t="str">
        <f t="shared" si="106"/>
        <v/>
      </c>
      <c r="BI62" s="136" t="str">
        <f t="shared" si="106"/>
        <v/>
      </c>
      <c r="BJ62" s="135" t="str">
        <f t="shared" si="106"/>
        <v/>
      </c>
      <c r="BK62" s="136" t="str">
        <f t="shared" si="106"/>
        <v/>
      </c>
      <c r="BL62" s="135" t="str">
        <f t="shared" si="106"/>
        <v/>
      </c>
      <c r="BM62" s="136" t="str">
        <f t="shared" si="106"/>
        <v/>
      </c>
      <c r="BN62" s="135" t="str">
        <f t="shared" ref="BN62" si="115">IF(OR($G62="",$K62="",$K62=0),"",IF(AND(BN$5&gt;=$I62,BN$5&lt;=$J62,IF(Weekend="Yes",OR(AND(WEEKDAY(BN$5,1)&lt;&gt;1,WEEKDAY(BN$5,1)&lt;&gt;7,Festività_for&lt;1,Festività_for1&lt;1),Escl_Festività&gt;=1,Escl_Festività_1&gt;=1),"")),IF($H62="","",$H62),""))</f>
        <v/>
      </c>
      <c r="BO62" s="137" t="str">
        <f t="shared" si="114"/>
        <v/>
      </c>
      <c r="BP62" s="138" t="str">
        <f t="shared" si="114"/>
        <v/>
      </c>
      <c r="BQ62" s="139" t="str">
        <f t="shared" si="114"/>
        <v/>
      </c>
      <c r="BR62" s="140" t="str">
        <f t="shared" si="114"/>
        <v/>
      </c>
      <c r="BS62" s="134" t="str">
        <f t="shared" si="112"/>
        <v/>
      </c>
      <c r="BT62" s="135" t="str">
        <f t="shared" si="112"/>
        <v/>
      </c>
      <c r="BU62" s="136" t="str">
        <f t="shared" si="112"/>
        <v/>
      </c>
      <c r="BV62" s="135" t="str">
        <f t="shared" si="112"/>
        <v/>
      </c>
      <c r="BW62" s="136" t="str">
        <f t="shared" si="112"/>
        <v/>
      </c>
      <c r="BX62" s="135" t="str">
        <f t="shared" si="112"/>
        <v/>
      </c>
      <c r="BY62" s="136" t="str">
        <f t="shared" si="112"/>
        <v/>
      </c>
      <c r="BZ62" s="135" t="str">
        <f t="shared" si="112"/>
        <v/>
      </c>
      <c r="CA62" s="136" t="str">
        <f t="shared" si="112"/>
        <v/>
      </c>
      <c r="CB62" s="135" t="str">
        <f t="shared" si="112"/>
        <v/>
      </c>
      <c r="CC62" s="137" t="str">
        <f t="shared" si="112"/>
        <v/>
      </c>
      <c r="CD62" s="138" t="str">
        <f t="shared" si="112"/>
        <v/>
      </c>
      <c r="CE62" s="139" t="str">
        <f t="shared" si="112"/>
        <v/>
      </c>
      <c r="CF62" s="140" t="str">
        <f t="shared" si="112"/>
        <v/>
      </c>
      <c r="CG62" s="134" t="str">
        <f t="shared" si="108"/>
        <v/>
      </c>
      <c r="CH62" s="135" t="str">
        <f t="shared" si="108"/>
        <v/>
      </c>
      <c r="CI62" s="136" t="str">
        <f t="shared" si="108"/>
        <v/>
      </c>
      <c r="CJ62" s="135" t="str">
        <f t="shared" si="108"/>
        <v/>
      </c>
      <c r="CK62" s="136" t="str">
        <f t="shared" si="108"/>
        <v/>
      </c>
      <c r="CL62" s="135" t="str">
        <f t="shared" si="108"/>
        <v/>
      </c>
      <c r="CM62" s="136" t="str">
        <f t="shared" si="108"/>
        <v/>
      </c>
      <c r="CN62" s="135" t="str">
        <f t="shared" si="108"/>
        <v/>
      </c>
      <c r="CO62" s="136" t="str">
        <f t="shared" si="108"/>
        <v/>
      </c>
      <c r="CP62" s="135" t="str">
        <f t="shared" si="108"/>
        <v/>
      </c>
      <c r="CQ62" s="137" t="str">
        <f t="shared" si="108"/>
        <v/>
      </c>
      <c r="CR62" s="138" t="str">
        <f t="shared" si="108"/>
        <v/>
      </c>
      <c r="CS62" s="139" t="str">
        <f t="shared" si="108"/>
        <v/>
      </c>
      <c r="CT62" s="140" t="str">
        <f t="shared" si="108"/>
        <v/>
      </c>
      <c r="CU62" s="134" t="str">
        <f t="shared" ref="CU62:DH65" si="116">IF(OR($G62="",$K62="",$K62=0),"",IF(AND(CU$5&gt;=$I62,CU$5&lt;=$J62,IF(Weekend="Yes",OR(AND(WEEKDAY(CU$5,1)&lt;&gt;1,WEEKDAY(CU$5,1)&lt;&gt;7,Festività_for&lt;1,Festività_for1&lt;1),Escl_Festività&gt;=1,Escl_Festività_1&gt;=1),"")),IF($H62="","",$H62),""))</f>
        <v/>
      </c>
      <c r="CV62" s="135" t="str">
        <f t="shared" si="116"/>
        <v/>
      </c>
      <c r="CW62" s="136" t="str">
        <f t="shared" si="116"/>
        <v/>
      </c>
      <c r="CX62" s="135" t="str">
        <f t="shared" si="116"/>
        <v/>
      </c>
      <c r="CY62" s="136" t="str">
        <f t="shared" si="116"/>
        <v/>
      </c>
      <c r="CZ62" s="135" t="str">
        <f t="shared" si="116"/>
        <v/>
      </c>
      <c r="DA62" s="136" t="str">
        <f t="shared" si="116"/>
        <v/>
      </c>
      <c r="DB62" s="135" t="str">
        <f t="shared" si="116"/>
        <v/>
      </c>
      <c r="DC62" s="136" t="str">
        <f t="shared" si="116"/>
        <v/>
      </c>
      <c r="DD62" s="135" t="str">
        <f t="shared" si="116"/>
        <v/>
      </c>
      <c r="DE62" s="137" t="str">
        <f t="shared" si="116"/>
        <v/>
      </c>
      <c r="DF62" s="138" t="str">
        <f t="shared" si="116"/>
        <v/>
      </c>
      <c r="DG62" s="139" t="str">
        <f t="shared" si="116"/>
        <v/>
      </c>
      <c r="DH62" s="140" t="str">
        <f t="shared" si="116"/>
        <v/>
      </c>
    </row>
    <row r="63" spans="1:112">
      <c r="A63" s="72"/>
      <c r="B63" s="62"/>
      <c r="C63" s="62"/>
      <c r="D63" s="62"/>
      <c r="E63" s="157"/>
      <c r="F63" s="158"/>
      <c r="G63" s="73"/>
      <c r="H63" s="73"/>
      <c r="I63" s="70"/>
      <c r="J63" s="65"/>
      <c r="K63" s="66"/>
      <c r="L63" s="70"/>
      <c r="M63" s="71"/>
      <c r="N63" s="74"/>
      <c r="O63" s="120" t="str">
        <f t="shared" si="110"/>
        <v/>
      </c>
      <c r="P63" s="121" t="str">
        <f t="shared" si="110"/>
        <v/>
      </c>
      <c r="Q63" s="122" t="str">
        <f t="shared" si="110"/>
        <v/>
      </c>
      <c r="R63" s="121" t="str">
        <f t="shared" si="110"/>
        <v/>
      </c>
      <c r="S63" s="122" t="str">
        <f t="shared" si="110"/>
        <v/>
      </c>
      <c r="T63" s="121" t="str">
        <f t="shared" si="110"/>
        <v/>
      </c>
      <c r="U63" s="122" t="str">
        <f t="shared" si="110"/>
        <v/>
      </c>
      <c r="V63" s="121" t="str">
        <f t="shared" si="110"/>
        <v/>
      </c>
      <c r="W63" s="122" t="str">
        <f t="shared" si="110"/>
        <v/>
      </c>
      <c r="X63" s="121" t="str">
        <f t="shared" si="110"/>
        <v/>
      </c>
      <c r="Y63" s="123" t="str">
        <f t="shared" si="111"/>
        <v/>
      </c>
      <c r="Z63" s="124" t="str">
        <f t="shared" si="111"/>
        <v/>
      </c>
      <c r="AA63" s="125" t="str">
        <f t="shared" si="111"/>
        <v/>
      </c>
      <c r="AB63" s="126" t="str">
        <f t="shared" si="111"/>
        <v/>
      </c>
      <c r="AC63" s="120" t="str">
        <f t="shared" si="111"/>
        <v/>
      </c>
      <c r="AD63" s="121" t="str">
        <f t="shared" si="111"/>
        <v/>
      </c>
      <c r="AE63" s="122" t="str">
        <f t="shared" si="111"/>
        <v/>
      </c>
      <c r="AF63" s="121" t="str">
        <f t="shared" si="111"/>
        <v/>
      </c>
      <c r="AG63" s="122" t="str">
        <f t="shared" si="111"/>
        <v/>
      </c>
      <c r="AH63" s="121" t="str">
        <f t="shared" si="111"/>
        <v/>
      </c>
      <c r="AI63" s="122" t="str">
        <f t="shared" si="111"/>
        <v/>
      </c>
      <c r="AJ63" s="121" t="str">
        <f t="shared" si="111"/>
        <v/>
      </c>
      <c r="AK63" s="122" t="str">
        <f t="shared" si="111"/>
        <v/>
      </c>
      <c r="AL63" s="121" t="str">
        <f t="shared" si="111"/>
        <v/>
      </c>
      <c r="AM63" s="123" t="str">
        <f t="shared" si="105"/>
        <v/>
      </c>
      <c r="AN63" s="124" t="str">
        <f t="shared" si="105"/>
        <v/>
      </c>
      <c r="AO63" s="125" t="str">
        <f t="shared" si="105"/>
        <v/>
      </c>
      <c r="AP63" s="126" t="str">
        <f t="shared" si="105"/>
        <v/>
      </c>
      <c r="AQ63" s="120" t="str">
        <f t="shared" si="105"/>
        <v/>
      </c>
      <c r="AR63" s="121" t="str">
        <f t="shared" si="105"/>
        <v/>
      </c>
      <c r="AS63" s="122" t="str">
        <f t="shared" si="105"/>
        <v/>
      </c>
      <c r="AT63" s="121" t="str">
        <f t="shared" si="105"/>
        <v/>
      </c>
      <c r="AU63" s="122" t="str">
        <f t="shared" si="105"/>
        <v/>
      </c>
      <c r="AV63" s="121" t="str">
        <f t="shared" si="105"/>
        <v/>
      </c>
      <c r="AW63" s="122" t="str">
        <f t="shared" si="105"/>
        <v/>
      </c>
      <c r="AX63" s="121" t="str">
        <f t="shared" si="105"/>
        <v/>
      </c>
      <c r="AY63" s="122" t="str">
        <f t="shared" si="105"/>
        <v/>
      </c>
      <c r="AZ63" s="121" t="str">
        <f t="shared" si="105"/>
        <v/>
      </c>
      <c r="BA63" s="123" t="str">
        <f t="shared" si="106"/>
        <v/>
      </c>
      <c r="BB63" s="124" t="str">
        <f t="shared" si="106"/>
        <v/>
      </c>
      <c r="BC63" s="125" t="str">
        <f t="shared" si="106"/>
        <v/>
      </c>
      <c r="BD63" s="126" t="str">
        <f t="shared" si="106"/>
        <v/>
      </c>
      <c r="BE63" s="120" t="str">
        <f t="shared" ref="BE63:BT78" si="117">IF(OR($G63="",$K63="",$K63=0),"",IF(AND(BE$5&gt;=$I63,BE$5&lt;=$J63,IF(Weekend="Yes",OR(AND(WEEKDAY(BE$5,1)&lt;&gt;1,WEEKDAY(BE$5,1)&lt;&gt;7,Festività_for&lt;1,Festività_for1&lt;1),Escl_Festività&gt;=1,Escl_Festività_1&gt;=1),"")),IF($H63="","",$H63),""))</f>
        <v/>
      </c>
      <c r="BF63" s="121" t="str">
        <f t="shared" si="117"/>
        <v/>
      </c>
      <c r="BG63" s="122" t="str">
        <f t="shared" si="117"/>
        <v/>
      </c>
      <c r="BH63" s="121" t="str">
        <f t="shared" si="117"/>
        <v/>
      </c>
      <c r="BI63" s="122" t="str">
        <f t="shared" si="117"/>
        <v/>
      </c>
      <c r="BJ63" s="121" t="str">
        <f t="shared" si="117"/>
        <v/>
      </c>
      <c r="BK63" s="122" t="str">
        <f t="shared" si="117"/>
        <v/>
      </c>
      <c r="BL63" s="121" t="str">
        <f t="shared" si="117"/>
        <v/>
      </c>
      <c r="BM63" s="122" t="str">
        <f t="shared" si="117"/>
        <v/>
      </c>
      <c r="BN63" s="121" t="str">
        <f t="shared" si="117"/>
        <v/>
      </c>
      <c r="BO63" s="123" t="str">
        <f t="shared" si="114"/>
        <v/>
      </c>
      <c r="BP63" s="124" t="str">
        <f t="shared" si="114"/>
        <v/>
      </c>
      <c r="BQ63" s="125" t="str">
        <f t="shared" si="114"/>
        <v/>
      </c>
      <c r="BR63" s="126" t="str">
        <f t="shared" si="114"/>
        <v/>
      </c>
      <c r="BS63" s="120" t="str">
        <f t="shared" si="117"/>
        <v/>
      </c>
      <c r="BT63" s="121" t="str">
        <f t="shared" si="117"/>
        <v/>
      </c>
      <c r="BU63" s="122" t="str">
        <f t="shared" si="112"/>
        <v/>
      </c>
      <c r="BV63" s="121" t="str">
        <f t="shared" si="112"/>
        <v/>
      </c>
      <c r="BW63" s="122" t="str">
        <f t="shared" si="112"/>
        <v/>
      </c>
      <c r="BX63" s="121" t="str">
        <f t="shared" si="112"/>
        <v/>
      </c>
      <c r="BY63" s="122" t="str">
        <f t="shared" si="112"/>
        <v/>
      </c>
      <c r="BZ63" s="121" t="str">
        <f t="shared" si="112"/>
        <v/>
      </c>
      <c r="CA63" s="122" t="str">
        <f t="shared" si="112"/>
        <v/>
      </c>
      <c r="CB63" s="121" t="str">
        <f t="shared" si="112"/>
        <v/>
      </c>
      <c r="CC63" s="123" t="str">
        <f t="shared" si="112"/>
        <v/>
      </c>
      <c r="CD63" s="124" t="str">
        <f t="shared" si="112"/>
        <v/>
      </c>
      <c r="CE63" s="125" t="str">
        <f t="shared" si="112"/>
        <v/>
      </c>
      <c r="CF63" s="126" t="str">
        <f t="shared" si="112"/>
        <v/>
      </c>
      <c r="CG63" s="120" t="str">
        <f t="shared" si="108"/>
        <v/>
      </c>
      <c r="CH63" s="121" t="str">
        <f t="shared" si="108"/>
        <v/>
      </c>
      <c r="CI63" s="122" t="str">
        <f t="shared" si="108"/>
        <v/>
      </c>
      <c r="CJ63" s="121" t="str">
        <f t="shared" si="108"/>
        <v/>
      </c>
      <c r="CK63" s="122" t="str">
        <f t="shared" si="108"/>
        <v/>
      </c>
      <c r="CL63" s="121" t="str">
        <f t="shared" si="108"/>
        <v/>
      </c>
      <c r="CM63" s="122" t="str">
        <f t="shared" si="108"/>
        <v/>
      </c>
      <c r="CN63" s="121" t="str">
        <f t="shared" si="108"/>
        <v/>
      </c>
      <c r="CO63" s="122" t="str">
        <f t="shared" si="108"/>
        <v/>
      </c>
      <c r="CP63" s="121" t="str">
        <f t="shared" si="108"/>
        <v/>
      </c>
      <c r="CQ63" s="123" t="str">
        <f t="shared" si="108"/>
        <v/>
      </c>
      <c r="CR63" s="124" t="str">
        <f t="shared" si="108"/>
        <v/>
      </c>
      <c r="CS63" s="125" t="str">
        <f t="shared" si="108"/>
        <v/>
      </c>
      <c r="CT63" s="126" t="str">
        <f t="shared" si="108"/>
        <v/>
      </c>
      <c r="CU63" s="120" t="str">
        <f t="shared" si="116"/>
        <v/>
      </c>
      <c r="CV63" s="121" t="str">
        <f t="shared" si="116"/>
        <v/>
      </c>
      <c r="CW63" s="122" t="str">
        <f t="shared" si="116"/>
        <v/>
      </c>
      <c r="CX63" s="121" t="str">
        <f t="shared" si="116"/>
        <v/>
      </c>
      <c r="CY63" s="122" t="str">
        <f t="shared" si="116"/>
        <v/>
      </c>
      <c r="CZ63" s="121" t="str">
        <f t="shared" si="116"/>
        <v/>
      </c>
      <c r="DA63" s="122" t="str">
        <f t="shared" si="116"/>
        <v/>
      </c>
      <c r="DB63" s="121" t="str">
        <f t="shared" si="116"/>
        <v/>
      </c>
      <c r="DC63" s="122" t="str">
        <f t="shared" si="116"/>
        <v/>
      </c>
      <c r="DD63" s="121" t="str">
        <f t="shared" si="116"/>
        <v/>
      </c>
      <c r="DE63" s="123" t="str">
        <f t="shared" si="116"/>
        <v/>
      </c>
      <c r="DF63" s="124" t="str">
        <f t="shared" si="116"/>
        <v/>
      </c>
      <c r="DG63" s="125" t="str">
        <f t="shared" si="116"/>
        <v/>
      </c>
      <c r="DH63" s="126" t="str">
        <f t="shared" si="116"/>
        <v/>
      </c>
    </row>
    <row r="64" spans="1:112">
      <c r="A64" s="72"/>
      <c r="B64" s="62"/>
      <c r="C64" s="62"/>
      <c r="D64" s="62"/>
      <c r="E64" s="157"/>
      <c r="F64" s="158"/>
      <c r="G64" s="73"/>
      <c r="H64" s="73"/>
      <c r="I64" s="70"/>
      <c r="J64" s="65"/>
      <c r="K64" s="66"/>
      <c r="L64" s="70"/>
      <c r="M64" s="71"/>
      <c r="N64" s="74"/>
      <c r="O64" s="120" t="str">
        <f t="shared" si="110"/>
        <v/>
      </c>
      <c r="P64" s="121" t="str">
        <f t="shared" si="110"/>
        <v/>
      </c>
      <c r="Q64" s="122" t="str">
        <f t="shared" si="110"/>
        <v/>
      </c>
      <c r="R64" s="121" t="str">
        <f t="shared" si="110"/>
        <v/>
      </c>
      <c r="S64" s="122" t="str">
        <f t="shared" si="110"/>
        <v/>
      </c>
      <c r="T64" s="121" t="str">
        <f t="shared" si="110"/>
        <v/>
      </c>
      <c r="U64" s="122" t="str">
        <f t="shared" si="110"/>
        <v/>
      </c>
      <c r="V64" s="121" t="str">
        <f t="shared" si="110"/>
        <v/>
      </c>
      <c r="W64" s="122" t="str">
        <f t="shared" si="110"/>
        <v/>
      </c>
      <c r="X64" s="121" t="str">
        <f t="shared" si="110"/>
        <v/>
      </c>
      <c r="Y64" s="123" t="str">
        <f t="shared" si="111"/>
        <v/>
      </c>
      <c r="Z64" s="124" t="str">
        <f t="shared" si="111"/>
        <v/>
      </c>
      <c r="AA64" s="125" t="str">
        <f t="shared" si="111"/>
        <v/>
      </c>
      <c r="AB64" s="126" t="str">
        <f t="shared" si="111"/>
        <v/>
      </c>
      <c r="AC64" s="120" t="str">
        <f t="shared" si="111"/>
        <v/>
      </c>
      <c r="AD64" s="121" t="str">
        <f t="shared" si="111"/>
        <v/>
      </c>
      <c r="AE64" s="122" t="str">
        <f t="shared" si="111"/>
        <v/>
      </c>
      <c r="AF64" s="121" t="str">
        <f t="shared" si="111"/>
        <v/>
      </c>
      <c r="AG64" s="122" t="str">
        <f t="shared" si="111"/>
        <v/>
      </c>
      <c r="AH64" s="121" t="str">
        <f t="shared" si="111"/>
        <v/>
      </c>
      <c r="AI64" s="122" t="str">
        <f t="shared" si="111"/>
        <v/>
      </c>
      <c r="AJ64" s="121" t="str">
        <f t="shared" si="111"/>
        <v/>
      </c>
      <c r="AK64" s="122" t="str">
        <f t="shared" si="111"/>
        <v/>
      </c>
      <c r="AL64" s="121" t="str">
        <f t="shared" si="111"/>
        <v/>
      </c>
      <c r="AM64" s="123" t="str">
        <f t="shared" si="105"/>
        <v/>
      </c>
      <c r="AN64" s="124" t="str">
        <f t="shared" si="105"/>
        <v/>
      </c>
      <c r="AO64" s="125" t="str">
        <f t="shared" si="105"/>
        <v/>
      </c>
      <c r="AP64" s="126" t="str">
        <f t="shared" si="105"/>
        <v/>
      </c>
      <c r="AQ64" s="120" t="str">
        <f t="shared" si="105"/>
        <v/>
      </c>
      <c r="AR64" s="121" t="str">
        <f t="shared" si="105"/>
        <v/>
      </c>
      <c r="AS64" s="122" t="str">
        <f t="shared" si="105"/>
        <v/>
      </c>
      <c r="AT64" s="121" t="str">
        <f t="shared" si="105"/>
        <v/>
      </c>
      <c r="AU64" s="122" t="str">
        <f t="shared" si="105"/>
        <v/>
      </c>
      <c r="AV64" s="121" t="str">
        <f t="shared" si="105"/>
        <v/>
      </c>
      <c r="AW64" s="122" t="str">
        <f t="shared" si="105"/>
        <v/>
      </c>
      <c r="AX64" s="121" t="str">
        <f t="shared" si="105"/>
        <v/>
      </c>
      <c r="AY64" s="122" t="str">
        <f t="shared" si="105"/>
        <v/>
      </c>
      <c r="AZ64" s="121" t="str">
        <f t="shared" si="105"/>
        <v/>
      </c>
      <c r="BA64" s="123" t="str">
        <f t="shared" si="106"/>
        <v/>
      </c>
      <c r="BB64" s="124" t="str">
        <f t="shared" si="106"/>
        <v/>
      </c>
      <c r="BC64" s="125" t="str">
        <f t="shared" si="106"/>
        <v/>
      </c>
      <c r="BD64" s="126" t="str">
        <f t="shared" si="106"/>
        <v/>
      </c>
      <c r="BE64" s="120" t="str">
        <f t="shared" si="117"/>
        <v/>
      </c>
      <c r="BF64" s="121" t="str">
        <f t="shared" si="117"/>
        <v/>
      </c>
      <c r="BG64" s="122" t="str">
        <f t="shared" si="117"/>
        <v/>
      </c>
      <c r="BH64" s="121" t="str">
        <f t="shared" si="117"/>
        <v/>
      </c>
      <c r="BI64" s="122" t="str">
        <f t="shared" si="117"/>
        <v/>
      </c>
      <c r="BJ64" s="121" t="str">
        <f t="shared" si="117"/>
        <v/>
      </c>
      <c r="BK64" s="122" t="str">
        <f t="shared" si="117"/>
        <v/>
      </c>
      <c r="BL64" s="121" t="str">
        <f t="shared" si="117"/>
        <v/>
      </c>
      <c r="BM64" s="122" t="str">
        <f t="shared" si="117"/>
        <v/>
      </c>
      <c r="BN64" s="121" t="str">
        <f t="shared" si="117"/>
        <v/>
      </c>
      <c r="BO64" s="123" t="str">
        <f t="shared" si="114"/>
        <v/>
      </c>
      <c r="BP64" s="124" t="str">
        <f t="shared" si="114"/>
        <v/>
      </c>
      <c r="BQ64" s="125" t="str">
        <f t="shared" si="114"/>
        <v/>
      </c>
      <c r="BR64" s="126" t="str">
        <f t="shared" si="114"/>
        <v/>
      </c>
      <c r="BS64" s="120" t="str">
        <f t="shared" si="112"/>
        <v/>
      </c>
      <c r="BT64" s="121" t="str">
        <f t="shared" si="112"/>
        <v/>
      </c>
      <c r="BU64" s="122" t="str">
        <f t="shared" si="112"/>
        <v/>
      </c>
      <c r="BV64" s="121" t="str">
        <f t="shared" si="112"/>
        <v/>
      </c>
      <c r="BW64" s="122" t="str">
        <f t="shared" si="112"/>
        <v/>
      </c>
      <c r="BX64" s="121" t="str">
        <f t="shared" si="112"/>
        <v/>
      </c>
      <c r="BY64" s="122" t="str">
        <f t="shared" si="112"/>
        <v/>
      </c>
      <c r="BZ64" s="121" t="str">
        <f t="shared" si="112"/>
        <v/>
      </c>
      <c r="CA64" s="122" t="str">
        <f t="shared" si="112"/>
        <v/>
      </c>
      <c r="CB64" s="121" t="str">
        <f t="shared" si="112"/>
        <v/>
      </c>
      <c r="CC64" s="123" t="str">
        <f t="shared" si="112"/>
        <v/>
      </c>
      <c r="CD64" s="124" t="str">
        <f t="shared" si="112"/>
        <v/>
      </c>
      <c r="CE64" s="125" t="str">
        <f t="shared" si="112"/>
        <v/>
      </c>
      <c r="CF64" s="126" t="str">
        <f t="shared" si="112"/>
        <v/>
      </c>
      <c r="CG64" s="120" t="str">
        <f t="shared" si="108"/>
        <v/>
      </c>
      <c r="CH64" s="121" t="str">
        <f t="shared" si="108"/>
        <v/>
      </c>
      <c r="CI64" s="122" t="str">
        <f t="shared" si="108"/>
        <v/>
      </c>
      <c r="CJ64" s="121" t="str">
        <f t="shared" si="108"/>
        <v/>
      </c>
      <c r="CK64" s="122" t="str">
        <f t="shared" si="108"/>
        <v/>
      </c>
      <c r="CL64" s="121" t="str">
        <f t="shared" si="108"/>
        <v/>
      </c>
      <c r="CM64" s="122" t="str">
        <f t="shared" si="108"/>
        <v/>
      </c>
      <c r="CN64" s="121" t="str">
        <f t="shared" si="108"/>
        <v/>
      </c>
      <c r="CO64" s="122" t="str">
        <f t="shared" si="108"/>
        <v/>
      </c>
      <c r="CP64" s="121" t="str">
        <f t="shared" si="108"/>
        <v/>
      </c>
      <c r="CQ64" s="123" t="str">
        <f t="shared" si="108"/>
        <v/>
      </c>
      <c r="CR64" s="124" t="str">
        <f t="shared" si="108"/>
        <v/>
      </c>
      <c r="CS64" s="125" t="str">
        <f t="shared" si="108"/>
        <v/>
      </c>
      <c r="CT64" s="126" t="str">
        <f t="shared" si="108"/>
        <v/>
      </c>
      <c r="CU64" s="120" t="str">
        <f t="shared" si="116"/>
        <v/>
      </c>
      <c r="CV64" s="121" t="str">
        <f t="shared" si="116"/>
        <v/>
      </c>
      <c r="CW64" s="122" t="str">
        <f t="shared" si="116"/>
        <v/>
      </c>
      <c r="CX64" s="121" t="str">
        <f t="shared" si="116"/>
        <v/>
      </c>
      <c r="CY64" s="122" t="str">
        <f t="shared" si="116"/>
        <v/>
      </c>
      <c r="CZ64" s="121" t="str">
        <f t="shared" si="116"/>
        <v/>
      </c>
      <c r="DA64" s="122" t="str">
        <f t="shared" si="116"/>
        <v/>
      </c>
      <c r="DB64" s="121" t="str">
        <f t="shared" si="116"/>
        <v/>
      </c>
      <c r="DC64" s="122" t="str">
        <f t="shared" si="116"/>
        <v/>
      </c>
      <c r="DD64" s="121" t="str">
        <f t="shared" si="116"/>
        <v/>
      </c>
      <c r="DE64" s="123" t="str">
        <f t="shared" si="116"/>
        <v/>
      </c>
      <c r="DF64" s="124" t="str">
        <f t="shared" si="116"/>
        <v/>
      </c>
      <c r="DG64" s="125" t="str">
        <f t="shared" si="116"/>
        <v/>
      </c>
      <c r="DH64" s="126" t="str">
        <f t="shared" si="116"/>
        <v/>
      </c>
    </row>
    <row r="65" spans="1:112">
      <c r="A65" s="72"/>
      <c r="B65" s="62"/>
      <c r="C65" s="62"/>
      <c r="D65" s="62"/>
      <c r="E65" s="157"/>
      <c r="F65" s="158"/>
      <c r="G65" s="73"/>
      <c r="H65" s="73"/>
      <c r="I65" s="70"/>
      <c r="J65" s="65"/>
      <c r="K65" s="66"/>
      <c r="L65" s="70"/>
      <c r="M65" s="71"/>
      <c r="N65" s="74"/>
      <c r="O65" s="120" t="str">
        <f t="shared" si="110"/>
        <v/>
      </c>
      <c r="P65" s="121" t="str">
        <f t="shared" si="110"/>
        <v/>
      </c>
      <c r="Q65" s="122" t="str">
        <f t="shared" si="110"/>
        <v/>
      </c>
      <c r="R65" s="121" t="str">
        <f t="shared" si="110"/>
        <v/>
      </c>
      <c r="S65" s="122" t="str">
        <f t="shared" si="110"/>
        <v/>
      </c>
      <c r="T65" s="121" t="str">
        <f t="shared" si="110"/>
        <v/>
      </c>
      <c r="U65" s="122" t="str">
        <f t="shared" si="110"/>
        <v/>
      </c>
      <c r="V65" s="121" t="str">
        <f t="shared" si="110"/>
        <v/>
      </c>
      <c r="W65" s="122" t="str">
        <f t="shared" si="110"/>
        <v/>
      </c>
      <c r="X65" s="121" t="str">
        <f t="shared" si="110"/>
        <v/>
      </c>
      <c r="Y65" s="123" t="str">
        <f t="shared" si="111"/>
        <v/>
      </c>
      <c r="Z65" s="124" t="str">
        <f t="shared" si="111"/>
        <v/>
      </c>
      <c r="AA65" s="125" t="str">
        <f t="shared" si="111"/>
        <v/>
      </c>
      <c r="AB65" s="126" t="str">
        <f t="shared" si="111"/>
        <v/>
      </c>
      <c r="AC65" s="120" t="str">
        <f t="shared" si="111"/>
        <v/>
      </c>
      <c r="AD65" s="121" t="str">
        <f t="shared" si="111"/>
        <v/>
      </c>
      <c r="AE65" s="122" t="str">
        <f t="shared" si="111"/>
        <v/>
      </c>
      <c r="AF65" s="121" t="str">
        <f t="shared" si="111"/>
        <v/>
      </c>
      <c r="AG65" s="122" t="str">
        <f t="shared" si="111"/>
        <v/>
      </c>
      <c r="AH65" s="121" t="str">
        <f t="shared" si="111"/>
        <v/>
      </c>
      <c r="AI65" s="122" t="str">
        <f t="shared" si="111"/>
        <v/>
      </c>
      <c r="AJ65" s="121" t="str">
        <f t="shared" si="111"/>
        <v/>
      </c>
      <c r="AK65" s="122" t="str">
        <f t="shared" si="111"/>
        <v/>
      </c>
      <c r="AL65" s="121" t="str">
        <f t="shared" si="111"/>
        <v/>
      </c>
      <c r="AM65" s="123" t="str">
        <f t="shared" si="105"/>
        <v/>
      </c>
      <c r="AN65" s="124" t="str">
        <f t="shared" si="105"/>
        <v/>
      </c>
      <c r="AO65" s="125" t="str">
        <f t="shared" si="105"/>
        <v/>
      </c>
      <c r="AP65" s="126" t="str">
        <f t="shared" si="105"/>
        <v/>
      </c>
      <c r="AQ65" s="120" t="str">
        <f t="shared" si="105"/>
        <v/>
      </c>
      <c r="AR65" s="121" t="str">
        <f t="shared" si="105"/>
        <v/>
      </c>
      <c r="AS65" s="122" t="str">
        <f t="shared" si="105"/>
        <v/>
      </c>
      <c r="AT65" s="121" t="str">
        <f t="shared" si="105"/>
        <v/>
      </c>
      <c r="AU65" s="122" t="str">
        <f t="shared" si="105"/>
        <v/>
      </c>
      <c r="AV65" s="121" t="str">
        <f t="shared" si="105"/>
        <v/>
      </c>
      <c r="AW65" s="122" t="str">
        <f t="shared" si="105"/>
        <v/>
      </c>
      <c r="AX65" s="121" t="str">
        <f t="shared" si="105"/>
        <v/>
      </c>
      <c r="AY65" s="122" t="str">
        <f t="shared" si="105"/>
        <v/>
      </c>
      <c r="AZ65" s="121" t="str">
        <f t="shared" si="105"/>
        <v/>
      </c>
      <c r="BA65" s="123" t="str">
        <f t="shared" si="106"/>
        <v/>
      </c>
      <c r="BB65" s="124" t="str">
        <f t="shared" si="106"/>
        <v/>
      </c>
      <c r="BC65" s="125" t="str">
        <f t="shared" si="106"/>
        <v/>
      </c>
      <c r="BD65" s="126" t="str">
        <f t="shared" si="106"/>
        <v/>
      </c>
      <c r="BE65" s="120" t="str">
        <f t="shared" si="117"/>
        <v/>
      </c>
      <c r="BF65" s="121" t="str">
        <f t="shared" si="117"/>
        <v/>
      </c>
      <c r="BG65" s="122" t="str">
        <f t="shared" si="117"/>
        <v/>
      </c>
      <c r="BH65" s="121" t="str">
        <f t="shared" si="117"/>
        <v/>
      </c>
      <c r="BI65" s="122" t="str">
        <f t="shared" si="117"/>
        <v/>
      </c>
      <c r="BJ65" s="121" t="str">
        <f t="shared" si="117"/>
        <v/>
      </c>
      <c r="BK65" s="122" t="str">
        <f t="shared" si="117"/>
        <v/>
      </c>
      <c r="BL65" s="121" t="str">
        <f t="shared" si="117"/>
        <v/>
      </c>
      <c r="BM65" s="122" t="str">
        <f t="shared" si="117"/>
        <v/>
      </c>
      <c r="BN65" s="121" t="str">
        <f t="shared" si="117"/>
        <v/>
      </c>
      <c r="BO65" s="123" t="str">
        <f t="shared" si="114"/>
        <v/>
      </c>
      <c r="BP65" s="124" t="str">
        <f t="shared" si="114"/>
        <v/>
      </c>
      <c r="BQ65" s="125" t="str">
        <f t="shared" si="114"/>
        <v/>
      </c>
      <c r="BR65" s="126" t="str">
        <f t="shared" si="114"/>
        <v/>
      </c>
      <c r="BS65" s="120" t="str">
        <f t="shared" si="112"/>
        <v/>
      </c>
      <c r="BT65" s="121" t="str">
        <f t="shared" si="112"/>
        <v/>
      </c>
      <c r="BU65" s="122" t="str">
        <f t="shared" si="112"/>
        <v/>
      </c>
      <c r="BV65" s="121" t="str">
        <f t="shared" si="112"/>
        <v/>
      </c>
      <c r="BW65" s="122" t="str">
        <f t="shared" si="112"/>
        <v/>
      </c>
      <c r="BX65" s="121" t="str">
        <f t="shared" si="112"/>
        <v/>
      </c>
      <c r="BY65" s="122" t="str">
        <f t="shared" si="112"/>
        <v/>
      </c>
      <c r="BZ65" s="121" t="str">
        <f t="shared" si="112"/>
        <v/>
      </c>
      <c r="CA65" s="122" t="str">
        <f t="shared" si="112"/>
        <v/>
      </c>
      <c r="CB65" s="121" t="str">
        <f t="shared" si="112"/>
        <v/>
      </c>
      <c r="CC65" s="123" t="str">
        <f t="shared" si="112"/>
        <v/>
      </c>
      <c r="CD65" s="124" t="str">
        <f t="shared" si="112"/>
        <v/>
      </c>
      <c r="CE65" s="125" t="str">
        <f t="shared" si="112"/>
        <v/>
      </c>
      <c r="CF65" s="126" t="str">
        <f t="shared" si="112"/>
        <v/>
      </c>
      <c r="CG65" s="120" t="str">
        <f t="shared" si="108"/>
        <v/>
      </c>
      <c r="CH65" s="121" t="str">
        <f t="shared" si="108"/>
        <v/>
      </c>
      <c r="CI65" s="122" t="str">
        <f t="shared" si="108"/>
        <v/>
      </c>
      <c r="CJ65" s="121" t="str">
        <f t="shared" si="108"/>
        <v/>
      </c>
      <c r="CK65" s="122" t="str">
        <f t="shared" si="108"/>
        <v/>
      </c>
      <c r="CL65" s="121" t="str">
        <f t="shared" si="108"/>
        <v/>
      </c>
      <c r="CM65" s="122" t="str">
        <f t="shared" si="108"/>
        <v/>
      </c>
      <c r="CN65" s="121" t="str">
        <f t="shared" si="108"/>
        <v/>
      </c>
      <c r="CO65" s="122" t="str">
        <f t="shared" si="108"/>
        <v/>
      </c>
      <c r="CP65" s="121" t="str">
        <f t="shared" si="108"/>
        <v/>
      </c>
      <c r="CQ65" s="123" t="str">
        <f t="shared" si="108"/>
        <v/>
      </c>
      <c r="CR65" s="124" t="str">
        <f t="shared" si="108"/>
        <v/>
      </c>
      <c r="CS65" s="125" t="str">
        <f t="shared" si="108"/>
        <v/>
      </c>
      <c r="CT65" s="126" t="str">
        <f t="shared" si="108"/>
        <v/>
      </c>
      <c r="CU65" s="120" t="str">
        <f t="shared" si="116"/>
        <v/>
      </c>
      <c r="CV65" s="121" t="str">
        <f t="shared" si="116"/>
        <v/>
      </c>
      <c r="CW65" s="122" t="str">
        <f t="shared" si="116"/>
        <v/>
      </c>
      <c r="CX65" s="121" t="str">
        <f t="shared" si="116"/>
        <v/>
      </c>
      <c r="CY65" s="122" t="str">
        <f t="shared" si="116"/>
        <v/>
      </c>
      <c r="CZ65" s="121" t="str">
        <f t="shared" si="116"/>
        <v/>
      </c>
      <c r="DA65" s="122" t="str">
        <f t="shared" si="116"/>
        <v/>
      </c>
      <c r="DB65" s="121" t="str">
        <f t="shared" si="116"/>
        <v/>
      </c>
      <c r="DC65" s="122" t="str">
        <f t="shared" si="116"/>
        <v/>
      </c>
      <c r="DD65" s="121" t="str">
        <f t="shared" si="116"/>
        <v/>
      </c>
      <c r="DE65" s="123" t="str">
        <f t="shared" si="116"/>
        <v/>
      </c>
      <c r="DF65" s="124" t="str">
        <f t="shared" si="116"/>
        <v/>
      </c>
      <c r="DG65" s="125" t="str">
        <f t="shared" si="116"/>
        <v/>
      </c>
      <c r="DH65" s="126" t="str">
        <f t="shared" si="116"/>
        <v/>
      </c>
    </row>
    <row r="66" spans="1:112">
      <c r="A66" s="72"/>
      <c r="B66" s="62"/>
      <c r="C66" s="62"/>
      <c r="D66" s="62"/>
      <c r="E66" s="157"/>
      <c r="F66" s="158"/>
      <c r="G66" s="73"/>
      <c r="H66" s="73"/>
      <c r="I66" s="70"/>
      <c r="J66" s="65"/>
      <c r="K66" s="66"/>
      <c r="L66" s="70"/>
      <c r="M66" s="71"/>
      <c r="N66" s="74"/>
      <c r="O66" s="134" t="str">
        <f t="shared" si="110"/>
        <v/>
      </c>
      <c r="P66" s="135" t="str">
        <f t="shared" si="110"/>
        <v/>
      </c>
      <c r="Q66" s="136" t="str">
        <f t="shared" si="110"/>
        <v/>
      </c>
      <c r="R66" s="135" t="str">
        <f t="shared" si="110"/>
        <v/>
      </c>
      <c r="S66" s="136" t="str">
        <f t="shared" si="110"/>
        <v/>
      </c>
      <c r="T66" s="135" t="str">
        <f t="shared" si="110"/>
        <v/>
      </c>
      <c r="U66" s="136" t="str">
        <f t="shared" si="110"/>
        <v/>
      </c>
      <c r="V66" s="135" t="str">
        <f t="shared" si="110"/>
        <v/>
      </c>
      <c r="W66" s="136" t="str">
        <f t="shared" si="110"/>
        <v/>
      </c>
      <c r="X66" s="135" t="str">
        <f t="shared" si="110"/>
        <v/>
      </c>
      <c r="Y66" s="137" t="str">
        <f t="shared" si="111"/>
        <v/>
      </c>
      <c r="Z66" s="138" t="str">
        <f t="shared" si="111"/>
        <v/>
      </c>
      <c r="AA66" s="139" t="str">
        <f t="shared" si="111"/>
        <v/>
      </c>
      <c r="AB66" s="140" t="str">
        <f t="shared" si="111"/>
        <v/>
      </c>
      <c r="AC66" s="134" t="str">
        <f t="shared" si="111"/>
        <v/>
      </c>
      <c r="AD66" s="135" t="str">
        <f t="shared" si="111"/>
        <v/>
      </c>
      <c r="AE66" s="136" t="str">
        <f t="shared" si="111"/>
        <v/>
      </c>
      <c r="AF66" s="135" t="str">
        <f t="shared" si="111"/>
        <v/>
      </c>
      <c r="AG66" s="136" t="str">
        <f t="shared" si="111"/>
        <v/>
      </c>
      <c r="AH66" s="135" t="str">
        <f t="shared" si="111"/>
        <v/>
      </c>
      <c r="AI66" s="136" t="str">
        <f t="shared" si="111"/>
        <v/>
      </c>
      <c r="AJ66" s="135" t="str">
        <f t="shared" si="111"/>
        <v/>
      </c>
      <c r="AK66" s="136" t="str">
        <f t="shared" si="111"/>
        <v/>
      </c>
      <c r="AL66" s="135" t="str">
        <f t="shared" si="111"/>
        <v/>
      </c>
      <c r="AM66" s="137" t="str">
        <f t="shared" si="105"/>
        <v/>
      </c>
      <c r="AN66" s="138" t="str">
        <f t="shared" si="105"/>
        <v/>
      </c>
      <c r="AO66" s="139" t="str">
        <f t="shared" si="105"/>
        <v/>
      </c>
      <c r="AP66" s="140" t="str">
        <f t="shared" si="105"/>
        <v/>
      </c>
      <c r="AQ66" s="134" t="str">
        <f t="shared" si="105"/>
        <v/>
      </c>
      <c r="AR66" s="135" t="str">
        <f t="shared" si="105"/>
        <v/>
      </c>
      <c r="AS66" s="136" t="str">
        <f t="shared" si="105"/>
        <v/>
      </c>
      <c r="AT66" s="135" t="str">
        <f t="shared" si="105"/>
        <v/>
      </c>
      <c r="AU66" s="136" t="str">
        <f t="shared" si="105"/>
        <v/>
      </c>
      <c r="AV66" s="135" t="str">
        <f t="shared" si="105"/>
        <v/>
      </c>
      <c r="AW66" s="136" t="str">
        <f t="shared" si="105"/>
        <v/>
      </c>
      <c r="AX66" s="135" t="str">
        <f t="shared" si="105"/>
        <v/>
      </c>
      <c r="AY66" s="136" t="str">
        <f t="shared" si="105"/>
        <v/>
      </c>
      <c r="AZ66" s="135" t="str">
        <f t="shared" si="105"/>
        <v/>
      </c>
      <c r="BA66" s="137" t="str">
        <f t="shared" si="106"/>
        <v/>
      </c>
      <c r="BB66" s="138" t="str">
        <f t="shared" si="106"/>
        <v/>
      </c>
      <c r="BC66" s="139" t="str">
        <f t="shared" si="106"/>
        <v/>
      </c>
      <c r="BD66" s="140" t="str">
        <f t="shared" si="106"/>
        <v/>
      </c>
      <c r="BE66" s="134" t="str">
        <f t="shared" si="117"/>
        <v/>
      </c>
      <c r="BF66" s="135" t="str">
        <f t="shared" si="117"/>
        <v/>
      </c>
      <c r="BG66" s="136" t="str">
        <f t="shared" si="117"/>
        <v/>
      </c>
      <c r="BH66" s="135" t="str">
        <f t="shared" si="117"/>
        <v/>
      </c>
      <c r="BI66" s="136" t="str">
        <f t="shared" si="117"/>
        <v/>
      </c>
      <c r="BJ66" s="135" t="str">
        <f t="shared" si="117"/>
        <v/>
      </c>
      <c r="BK66" s="136" t="str">
        <f t="shared" si="117"/>
        <v/>
      </c>
      <c r="BL66" s="135" t="str">
        <f t="shared" si="117"/>
        <v/>
      </c>
      <c r="BM66" s="136" t="str">
        <f t="shared" si="117"/>
        <v/>
      </c>
      <c r="BN66" s="135" t="str">
        <f t="shared" si="117"/>
        <v/>
      </c>
      <c r="BO66" s="137" t="str">
        <f t="shared" si="114"/>
        <v/>
      </c>
      <c r="BP66" s="138" t="str">
        <f t="shared" si="114"/>
        <v/>
      </c>
      <c r="BQ66" s="139" t="str">
        <f t="shared" si="114"/>
        <v/>
      </c>
      <c r="BR66" s="140" t="str">
        <f t="shared" si="114"/>
        <v/>
      </c>
      <c r="BS66" s="134" t="str">
        <f t="shared" si="112"/>
        <v/>
      </c>
      <c r="BT66" s="135" t="str">
        <f t="shared" si="112"/>
        <v/>
      </c>
      <c r="BU66" s="136" t="str">
        <f t="shared" si="112"/>
        <v/>
      </c>
      <c r="BV66" s="135" t="str">
        <f t="shared" si="112"/>
        <v/>
      </c>
      <c r="BW66" s="136" t="str">
        <f t="shared" si="112"/>
        <v/>
      </c>
      <c r="BX66" s="135" t="str">
        <f t="shared" si="112"/>
        <v/>
      </c>
      <c r="BY66" s="136" t="str">
        <f t="shared" si="112"/>
        <v/>
      </c>
      <c r="BZ66" s="135" t="str">
        <f t="shared" si="112"/>
        <v/>
      </c>
      <c r="CA66" s="136" t="str">
        <f t="shared" si="112"/>
        <v/>
      </c>
      <c r="CB66" s="135" t="str">
        <f t="shared" si="112"/>
        <v/>
      </c>
      <c r="CC66" s="137" t="str">
        <f t="shared" si="112"/>
        <v/>
      </c>
      <c r="CD66" s="138" t="str">
        <f t="shared" si="112"/>
        <v/>
      </c>
      <c r="CE66" s="139" t="str">
        <f t="shared" si="112"/>
        <v/>
      </c>
      <c r="CF66" s="140" t="str">
        <f t="shared" si="112"/>
        <v/>
      </c>
      <c r="CG66" s="134" t="str">
        <f t="shared" si="108"/>
        <v/>
      </c>
      <c r="CH66" s="135" t="str">
        <f t="shared" si="108"/>
        <v/>
      </c>
      <c r="CI66" s="136" t="str">
        <f t="shared" si="108"/>
        <v/>
      </c>
      <c r="CJ66" s="135" t="str">
        <f t="shared" si="108"/>
        <v/>
      </c>
      <c r="CK66" s="136" t="str">
        <f t="shared" si="108"/>
        <v/>
      </c>
      <c r="CL66" s="135" t="str">
        <f t="shared" si="108"/>
        <v/>
      </c>
      <c r="CM66" s="136" t="str">
        <f t="shared" si="108"/>
        <v/>
      </c>
      <c r="CN66" s="135" t="str">
        <f t="shared" si="108"/>
        <v/>
      </c>
      <c r="CO66" s="136" t="str">
        <f t="shared" si="108"/>
        <v/>
      </c>
      <c r="CP66" s="135" t="str">
        <f t="shared" si="108"/>
        <v/>
      </c>
      <c r="CQ66" s="137" t="str">
        <f t="shared" si="108"/>
        <v/>
      </c>
      <c r="CR66" s="138" t="str">
        <f t="shared" si="108"/>
        <v/>
      </c>
      <c r="CS66" s="139" t="str">
        <f t="shared" si="108"/>
        <v/>
      </c>
      <c r="CT66" s="140" t="str">
        <f t="shared" si="108"/>
        <v/>
      </c>
      <c r="CU66" s="134" t="str">
        <f t="shared" ref="CU66:DH69" si="118">IF(OR($G66="",$K66="",$K66=0),"",IF(AND(CU$5&gt;=$I66,CU$5&lt;=$J66,IF(Weekend="Yes",OR(AND(WEEKDAY(CU$5,1)&lt;&gt;1,WEEKDAY(CU$5,1)&lt;&gt;7,Festività_for&lt;1,Festività_for1&lt;1),Escl_Festività&gt;=1,Escl_Festività_1&gt;=1),"")),IF($H66="","",$H66),""))</f>
        <v/>
      </c>
      <c r="CV66" s="135" t="str">
        <f t="shared" si="118"/>
        <v/>
      </c>
      <c r="CW66" s="136" t="str">
        <f t="shared" si="118"/>
        <v/>
      </c>
      <c r="CX66" s="135" t="str">
        <f t="shared" si="118"/>
        <v/>
      </c>
      <c r="CY66" s="136" t="str">
        <f t="shared" si="118"/>
        <v/>
      </c>
      <c r="CZ66" s="135" t="str">
        <f t="shared" si="118"/>
        <v/>
      </c>
      <c r="DA66" s="136" t="str">
        <f t="shared" si="118"/>
        <v/>
      </c>
      <c r="DB66" s="135" t="str">
        <f t="shared" si="118"/>
        <v/>
      </c>
      <c r="DC66" s="136" t="str">
        <f t="shared" si="118"/>
        <v/>
      </c>
      <c r="DD66" s="135" t="str">
        <f t="shared" si="118"/>
        <v/>
      </c>
      <c r="DE66" s="137" t="str">
        <f t="shared" si="118"/>
        <v/>
      </c>
      <c r="DF66" s="138" t="str">
        <f t="shared" si="118"/>
        <v/>
      </c>
      <c r="DG66" s="139" t="str">
        <f t="shared" si="118"/>
        <v/>
      </c>
      <c r="DH66" s="140" t="str">
        <f t="shared" si="118"/>
        <v/>
      </c>
    </row>
    <row r="67" spans="1:112">
      <c r="A67" s="72"/>
      <c r="B67" s="62"/>
      <c r="C67" s="62"/>
      <c r="D67" s="62"/>
      <c r="E67" s="157"/>
      <c r="F67" s="158"/>
      <c r="G67" s="73"/>
      <c r="H67" s="73"/>
      <c r="I67" s="70"/>
      <c r="J67" s="65"/>
      <c r="K67" s="66"/>
      <c r="L67" s="70"/>
      <c r="M67" s="71"/>
      <c r="N67" s="74"/>
      <c r="O67" s="120" t="str">
        <f t="shared" ref="O67:X76" si="119">IF(OR($G67="",$K67="",$K67=0),"",IF(AND(O$5&gt;=$I67,O$5&lt;=$J67,IF(Weekend="Yes",OR(AND(WEEKDAY(O$5,1)&lt;&gt;1,WEEKDAY(O$5,1)&lt;&gt;7,Festività_for&lt;1,Festività_for1&lt;1),Escl_Festività&gt;=1,Escl_Festività_1&gt;=1),"")),IF($H67="","",$H67),""))</f>
        <v/>
      </c>
      <c r="P67" s="121" t="str">
        <f t="shared" si="119"/>
        <v/>
      </c>
      <c r="Q67" s="122" t="str">
        <f t="shared" si="119"/>
        <v/>
      </c>
      <c r="R67" s="121" t="str">
        <f t="shared" si="119"/>
        <v/>
      </c>
      <c r="S67" s="122" t="str">
        <f t="shared" si="119"/>
        <v/>
      </c>
      <c r="T67" s="121" t="str">
        <f t="shared" si="119"/>
        <v/>
      </c>
      <c r="U67" s="122" t="str">
        <f t="shared" si="119"/>
        <v/>
      </c>
      <c r="V67" s="121" t="str">
        <f t="shared" si="119"/>
        <v/>
      </c>
      <c r="W67" s="122" t="str">
        <f t="shared" si="119"/>
        <v/>
      </c>
      <c r="X67" s="121" t="str">
        <f t="shared" si="119"/>
        <v/>
      </c>
      <c r="Y67" s="123" t="str">
        <f t="shared" ref="Y67:AL82" si="120">IF(OR($G67="",$K67="",$K67=0),"",IF(AND(Y$5&gt;=$I67,Y$5&lt;=$J67,IF(Weekend="Yes",OR(AND(WEEKDAY(Y$5,1)&lt;&gt;1,WEEKDAY(Y$5,1)&lt;&gt;7,Festività_for&lt;1,Festività_for1&lt;1),Escl_Festività&gt;=1,Escl_Festività_1&gt;=1),"")),IF($H67="","",$H67),""))</f>
        <v/>
      </c>
      <c r="Z67" s="124" t="str">
        <f t="shared" si="120"/>
        <v/>
      </c>
      <c r="AA67" s="125" t="str">
        <f t="shared" si="120"/>
        <v/>
      </c>
      <c r="AB67" s="126" t="str">
        <f t="shared" si="120"/>
        <v/>
      </c>
      <c r="AC67" s="120" t="str">
        <f t="shared" si="111"/>
        <v/>
      </c>
      <c r="AD67" s="121" t="str">
        <f t="shared" si="111"/>
        <v/>
      </c>
      <c r="AE67" s="122" t="str">
        <f t="shared" si="111"/>
        <v/>
      </c>
      <c r="AF67" s="121" t="str">
        <f t="shared" si="111"/>
        <v/>
      </c>
      <c r="AG67" s="122" t="str">
        <f t="shared" si="111"/>
        <v/>
      </c>
      <c r="AH67" s="121" t="str">
        <f t="shared" si="111"/>
        <v/>
      </c>
      <c r="AI67" s="122" t="str">
        <f t="shared" si="111"/>
        <v/>
      </c>
      <c r="AJ67" s="121" t="str">
        <f t="shared" si="111"/>
        <v/>
      </c>
      <c r="AK67" s="122" t="str">
        <f t="shared" si="111"/>
        <v/>
      </c>
      <c r="AL67" s="121" t="str">
        <f t="shared" si="111"/>
        <v/>
      </c>
      <c r="AM67" s="123" t="str">
        <f t="shared" si="105"/>
        <v/>
      </c>
      <c r="AN67" s="124" t="str">
        <f t="shared" si="105"/>
        <v/>
      </c>
      <c r="AO67" s="125" t="str">
        <f t="shared" si="105"/>
        <v/>
      </c>
      <c r="AP67" s="126" t="str">
        <f t="shared" si="105"/>
        <v/>
      </c>
      <c r="AQ67" s="120" t="str">
        <f t="shared" si="105"/>
        <v/>
      </c>
      <c r="AR67" s="121" t="str">
        <f t="shared" si="105"/>
        <v/>
      </c>
      <c r="AS67" s="122" t="str">
        <f t="shared" si="105"/>
        <v/>
      </c>
      <c r="AT67" s="121" t="str">
        <f t="shared" si="105"/>
        <v/>
      </c>
      <c r="AU67" s="122" t="str">
        <f t="shared" si="105"/>
        <v/>
      </c>
      <c r="AV67" s="121" t="str">
        <f t="shared" si="105"/>
        <v/>
      </c>
      <c r="AW67" s="122" t="str">
        <f t="shared" si="105"/>
        <v/>
      </c>
      <c r="AX67" s="121" t="str">
        <f t="shared" si="105"/>
        <v/>
      </c>
      <c r="AY67" s="122" t="str">
        <f t="shared" si="105"/>
        <v/>
      </c>
      <c r="AZ67" s="121" t="str">
        <f t="shared" si="105"/>
        <v/>
      </c>
      <c r="BA67" s="123" t="str">
        <f t="shared" si="106"/>
        <v/>
      </c>
      <c r="BB67" s="124" t="str">
        <f t="shared" si="106"/>
        <v/>
      </c>
      <c r="BC67" s="125" t="str">
        <f t="shared" si="106"/>
        <v/>
      </c>
      <c r="BD67" s="126" t="str">
        <f t="shared" si="106"/>
        <v/>
      </c>
      <c r="BE67" s="120" t="str">
        <f t="shared" si="117"/>
        <v/>
      </c>
      <c r="BF67" s="121" t="str">
        <f t="shared" si="117"/>
        <v/>
      </c>
      <c r="BG67" s="122" t="str">
        <f t="shared" si="117"/>
        <v/>
      </c>
      <c r="BH67" s="121" t="str">
        <f t="shared" si="117"/>
        <v/>
      </c>
      <c r="BI67" s="122" t="str">
        <f t="shared" si="117"/>
        <v/>
      </c>
      <c r="BJ67" s="121" t="str">
        <f t="shared" si="117"/>
        <v/>
      </c>
      <c r="BK67" s="122" t="str">
        <f t="shared" si="117"/>
        <v/>
      </c>
      <c r="BL67" s="121" t="str">
        <f t="shared" si="117"/>
        <v/>
      </c>
      <c r="BM67" s="122" t="str">
        <f t="shared" si="117"/>
        <v/>
      </c>
      <c r="BN67" s="121" t="str">
        <f t="shared" si="117"/>
        <v/>
      </c>
      <c r="BO67" s="123" t="str">
        <f t="shared" si="114"/>
        <v/>
      </c>
      <c r="BP67" s="124" t="str">
        <f t="shared" si="114"/>
        <v/>
      </c>
      <c r="BQ67" s="125" t="str">
        <f t="shared" si="114"/>
        <v/>
      </c>
      <c r="BR67" s="126" t="str">
        <f t="shared" si="114"/>
        <v/>
      </c>
      <c r="BS67" s="120" t="str">
        <f t="shared" si="112"/>
        <v/>
      </c>
      <c r="BT67" s="121" t="str">
        <f t="shared" si="112"/>
        <v/>
      </c>
      <c r="BU67" s="122" t="str">
        <f t="shared" si="112"/>
        <v/>
      </c>
      <c r="BV67" s="121" t="str">
        <f t="shared" si="112"/>
        <v/>
      </c>
      <c r="BW67" s="122" t="str">
        <f t="shared" si="112"/>
        <v/>
      </c>
      <c r="BX67" s="121" t="str">
        <f t="shared" si="112"/>
        <v/>
      </c>
      <c r="BY67" s="122" t="str">
        <f t="shared" si="112"/>
        <v/>
      </c>
      <c r="BZ67" s="121" t="str">
        <f t="shared" si="112"/>
        <v/>
      </c>
      <c r="CA67" s="122" t="str">
        <f t="shared" si="112"/>
        <v/>
      </c>
      <c r="CB67" s="121" t="str">
        <f t="shared" si="112"/>
        <v/>
      </c>
      <c r="CC67" s="123" t="str">
        <f t="shared" si="112"/>
        <v/>
      </c>
      <c r="CD67" s="124" t="str">
        <f t="shared" si="112"/>
        <v/>
      </c>
      <c r="CE67" s="125" t="str">
        <f t="shared" si="112"/>
        <v/>
      </c>
      <c r="CF67" s="126" t="str">
        <f t="shared" si="112"/>
        <v/>
      </c>
      <c r="CG67" s="120" t="str">
        <f t="shared" si="108"/>
        <v/>
      </c>
      <c r="CH67" s="121" t="str">
        <f t="shared" si="108"/>
        <v/>
      </c>
      <c r="CI67" s="122" t="str">
        <f t="shared" si="108"/>
        <v/>
      </c>
      <c r="CJ67" s="121" t="str">
        <f t="shared" si="108"/>
        <v/>
      </c>
      <c r="CK67" s="122" t="str">
        <f t="shared" si="108"/>
        <v/>
      </c>
      <c r="CL67" s="121" t="str">
        <f t="shared" si="108"/>
        <v/>
      </c>
      <c r="CM67" s="122" t="str">
        <f t="shared" si="108"/>
        <v/>
      </c>
      <c r="CN67" s="121" t="str">
        <f t="shared" si="108"/>
        <v/>
      </c>
      <c r="CO67" s="122" t="str">
        <f t="shared" si="108"/>
        <v/>
      </c>
      <c r="CP67" s="121" t="str">
        <f t="shared" si="108"/>
        <v/>
      </c>
      <c r="CQ67" s="123" t="str">
        <f t="shared" si="108"/>
        <v/>
      </c>
      <c r="CR67" s="124" t="str">
        <f t="shared" si="108"/>
        <v/>
      </c>
      <c r="CS67" s="125" t="str">
        <f t="shared" si="108"/>
        <v/>
      </c>
      <c r="CT67" s="126" t="str">
        <f t="shared" si="108"/>
        <v/>
      </c>
      <c r="CU67" s="120" t="str">
        <f t="shared" si="118"/>
        <v/>
      </c>
      <c r="CV67" s="121" t="str">
        <f t="shared" si="118"/>
        <v/>
      </c>
      <c r="CW67" s="122" t="str">
        <f t="shared" si="118"/>
        <v/>
      </c>
      <c r="CX67" s="121" t="str">
        <f t="shared" si="118"/>
        <v/>
      </c>
      <c r="CY67" s="122" t="str">
        <f t="shared" si="118"/>
        <v/>
      </c>
      <c r="CZ67" s="121" t="str">
        <f t="shared" si="118"/>
        <v/>
      </c>
      <c r="DA67" s="122" t="str">
        <f t="shared" si="118"/>
        <v/>
      </c>
      <c r="DB67" s="121" t="str">
        <f t="shared" si="118"/>
        <v/>
      </c>
      <c r="DC67" s="122" t="str">
        <f t="shared" si="118"/>
        <v/>
      </c>
      <c r="DD67" s="121" t="str">
        <f t="shared" si="118"/>
        <v/>
      </c>
      <c r="DE67" s="123" t="str">
        <f t="shared" si="118"/>
        <v/>
      </c>
      <c r="DF67" s="124" t="str">
        <f t="shared" si="118"/>
        <v/>
      </c>
      <c r="DG67" s="125" t="str">
        <f t="shared" si="118"/>
        <v/>
      </c>
      <c r="DH67" s="126" t="str">
        <f t="shared" si="118"/>
        <v/>
      </c>
    </row>
    <row r="68" spans="1:112">
      <c r="A68" s="72"/>
      <c r="B68" s="62"/>
      <c r="C68" s="62"/>
      <c r="D68" s="62"/>
      <c r="E68" s="157"/>
      <c r="F68" s="158"/>
      <c r="G68" s="73"/>
      <c r="H68" s="73"/>
      <c r="I68" s="70"/>
      <c r="J68" s="65"/>
      <c r="K68" s="66"/>
      <c r="L68" s="70"/>
      <c r="M68" s="71"/>
      <c r="N68" s="74"/>
      <c r="O68" s="120" t="str">
        <f t="shared" si="119"/>
        <v/>
      </c>
      <c r="P68" s="121" t="str">
        <f t="shared" si="119"/>
        <v/>
      </c>
      <c r="Q68" s="122" t="str">
        <f t="shared" si="119"/>
        <v/>
      </c>
      <c r="R68" s="121" t="str">
        <f t="shared" si="119"/>
        <v/>
      </c>
      <c r="S68" s="122" t="str">
        <f t="shared" si="119"/>
        <v/>
      </c>
      <c r="T68" s="121" t="str">
        <f t="shared" si="119"/>
        <v/>
      </c>
      <c r="U68" s="122" t="str">
        <f t="shared" si="119"/>
        <v/>
      </c>
      <c r="V68" s="121" t="str">
        <f t="shared" si="119"/>
        <v/>
      </c>
      <c r="W68" s="122" t="str">
        <f t="shared" si="119"/>
        <v/>
      </c>
      <c r="X68" s="121" t="str">
        <f t="shared" si="119"/>
        <v/>
      </c>
      <c r="Y68" s="123" t="str">
        <f t="shared" si="120"/>
        <v/>
      </c>
      <c r="Z68" s="124" t="str">
        <f t="shared" si="120"/>
        <v/>
      </c>
      <c r="AA68" s="125" t="str">
        <f t="shared" si="120"/>
        <v/>
      </c>
      <c r="AB68" s="126" t="str">
        <f t="shared" si="120"/>
        <v/>
      </c>
      <c r="AC68" s="120" t="str">
        <f t="shared" si="111"/>
        <v/>
      </c>
      <c r="AD68" s="121" t="str">
        <f t="shared" si="111"/>
        <v/>
      </c>
      <c r="AE68" s="122" t="str">
        <f t="shared" si="111"/>
        <v/>
      </c>
      <c r="AF68" s="121" t="str">
        <f t="shared" si="111"/>
        <v/>
      </c>
      <c r="AG68" s="122" t="str">
        <f t="shared" si="111"/>
        <v/>
      </c>
      <c r="AH68" s="121" t="str">
        <f t="shared" si="111"/>
        <v/>
      </c>
      <c r="AI68" s="122" t="str">
        <f t="shared" si="111"/>
        <v/>
      </c>
      <c r="AJ68" s="121" t="str">
        <f t="shared" si="111"/>
        <v/>
      </c>
      <c r="AK68" s="122" t="str">
        <f t="shared" si="111"/>
        <v/>
      </c>
      <c r="AL68" s="121" t="str">
        <f t="shared" si="111"/>
        <v/>
      </c>
      <c r="AM68" s="123" t="str">
        <f t="shared" si="105"/>
        <v/>
      </c>
      <c r="AN68" s="124" t="str">
        <f t="shared" si="105"/>
        <v/>
      </c>
      <c r="AO68" s="125" t="str">
        <f t="shared" si="105"/>
        <v/>
      </c>
      <c r="AP68" s="126" t="str">
        <f t="shared" si="105"/>
        <v/>
      </c>
      <c r="AQ68" s="120" t="str">
        <f t="shared" si="105"/>
        <v/>
      </c>
      <c r="AR68" s="121" t="str">
        <f t="shared" si="105"/>
        <v/>
      </c>
      <c r="AS68" s="122" t="str">
        <f t="shared" si="105"/>
        <v/>
      </c>
      <c r="AT68" s="121" t="str">
        <f t="shared" si="105"/>
        <v/>
      </c>
      <c r="AU68" s="122" t="str">
        <f t="shared" si="105"/>
        <v/>
      </c>
      <c r="AV68" s="121" t="str">
        <f t="shared" si="105"/>
        <v/>
      </c>
      <c r="AW68" s="122" t="str">
        <f t="shared" si="105"/>
        <v/>
      </c>
      <c r="AX68" s="121" t="str">
        <f t="shared" si="105"/>
        <v/>
      </c>
      <c r="AY68" s="122" t="str">
        <f t="shared" si="105"/>
        <v/>
      </c>
      <c r="AZ68" s="121" t="str">
        <f t="shared" si="105"/>
        <v/>
      </c>
      <c r="BA68" s="123" t="str">
        <f t="shared" si="106"/>
        <v/>
      </c>
      <c r="BB68" s="124" t="str">
        <f t="shared" si="106"/>
        <v/>
      </c>
      <c r="BC68" s="125" t="str">
        <f t="shared" si="106"/>
        <v/>
      </c>
      <c r="BD68" s="126" t="str">
        <f t="shared" si="106"/>
        <v/>
      </c>
      <c r="BE68" s="120" t="str">
        <f t="shared" si="117"/>
        <v/>
      </c>
      <c r="BF68" s="121" t="str">
        <f t="shared" si="117"/>
        <v/>
      </c>
      <c r="BG68" s="122" t="str">
        <f t="shared" si="117"/>
        <v/>
      </c>
      <c r="BH68" s="121" t="str">
        <f t="shared" si="117"/>
        <v/>
      </c>
      <c r="BI68" s="122" t="str">
        <f t="shared" si="117"/>
        <v/>
      </c>
      <c r="BJ68" s="121" t="str">
        <f t="shared" si="117"/>
        <v/>
      </c>
      <c r="BK68" s="122" t="str">
        <f t="shared" si="117"/>
        <v/>
      </c>
      <c r="BL68" s="121" t="str">
        <f t="shared" si="117"/>
        <v/>
      </c>
      <c r="BM68" s="122" t="str">
        <f t="shared" si="117"/>
        <v/>
      </c>
      <c r="BN68" s="121" t="str">
        <f t="shared" si="117"/>
        <v/>
      </c>
      <c r="BO68" s="123" t="str">
        <f t="shared" si="114"/>
        <v/>
      </c>
      <c r="BP68" s="124" t="str">
        <f t="shared" si="114"/>
        <v/>
      </c>
      <c r="BQ68" s="125" t="str">
        <f t="shared" si="114"/>
        <v/>
      </c>
      <c r="BR68" s="126" t="str">
        <f t="shared" si="114"/>
        <v/>
      </c>
      <c r="BS68" s="120" t="str">
        <f t="shared" si="112"/>
        <v/>
      </c>
      <c r="BT68" s="121" t="str">
        <f t="shared" si="112"/>
        <v/>
      </c>
      <c r="BU68" s="122" t="str">
        <f t="shared" si="112"/>
        <v/>
      </c>
      <c r="BV68" s="121" t="str">
        <f t="shared" si="112"/>
        <v/>
      </c>
      <c r="BW68" s="122" t="str">
        <f t="shared" si="112"/>
        <v/>
      </c>
      <c r="BX68" s="121" t="str">
        <f t="shared" si="112"/>
        <v/>
      </c>
      <c r="BY68" s="122" t="str">
        <f t="shared" si="112"/>
        <v/>
      </c>
      <c r="BZ68" s="121" t="str">
        <f t="shared" si="112"/>
        <v/>
      </c>
      <c r="CA68" s="122" t="str">
        <f t="shared" si="112"/>
        <v/>
      </c>
      <c r="CB68" s="121" t="str">
        <f t="shared" si="112"/>
        <v/>
      </c>
      <c r="CC68" s="123" t="str">
        <f t="shared" si="112"/>
        <v/>
      </c>
      <c r="CD68" s="124" t="str">
        <f t="shared" si="112"/>
        <v/>
      </c>
      <c r="CE68" s="125" t="str">
        <f t="shared" si="112"/>
        <v/>
      </c>
      <c r="CF68" s="126" t="str">
        <f t="shared" si="112"/>
        <v/>
      </c>
      <c r="CG68" s="120" t="str">
        <f t="shared" si="108"/>
        <v/>
      </c>
      <c r="CH68" s="121" t="str">
        <f t="shared" si="108"/>
        <v/>
      </c>
      <c r="CI68" s="122" t="str">
        <f t="shared" si="108"/>
        <v/>
      </c>
      <c r="CJ68" s="121" t="str">
        <f t="shared" si="108"/>
        <v/>
      </c>
      <c r="CK68" s="122" t="str">
        <f t="shared" si="108"/>
        <v/>
      </c>
      <c r="CL68" s="121" t="str">
        <f t="shared" si="108"/>
        <v/>
      </c>
      <c r="CM68" s="122" t="str">
        <f t="shared" si="108"/>
        <v/>
      </c>
      <c r="CN68" s="121" t="str">
        <f t="shared" si="108"/>
        <v/>
      </c>
      <c r="CO68" s="122" t="str">
        <f t="shared" si="108"/>
        <v/>
      </c>
      <c r="CP68" s="121" t="str">
        <f t="shared" si="108"/>
        <v/>
      </c>
      <c r="CQ68" s="123" t="str">
        <f t="shared" si="108"/>
        <v/>
      </c>
      <c r="CR68" s="124" t="str">
        <f t="shared" si="108"/>
        <v/>
      </c>
      <c r="CS68" s="125" t="str">
        <f t="shared" si="108"/>
        <v/>
      </c>
      <c r="CT68" s="126" t="str">
        <f t="shared" si="108"/>
        <v/>
      </c>
      <c r="CU68" s="120" t="str">
        <f t="shared" si="118"/>
        <v/>
      </c>
      <c r="CV68" s="121" t="str">
        <f t="shared" si="118"/>
        <v/>
      </c>
      <c r="CW68" s="122" t="str">
        <f t="shared" si="118"/>
        <v/>
      </c>
      <c r="CX68" s="121" t="str">
        <f t="shared" si="118"/>
        <v/>
      </c>
      <c r="CY68" s="122" t="str">
        <f t="shared" si="118"/>
        <v/>
      </c>
      <c r="CZ68" s="121" t="str">
        <f t="shared" si="118"/>
        <v/>
      </c>
      <c r="DA68" s="122" t="str">
        <f t="shared" si="118"/>
        <v/>
      </c>
      <c r="DB68" s="121" t="str">
        <f t="shared" si="118"/>
        <v/>
      </c>
      <c r="DC68" s="122" t="str">
        <f t="shared" si="118"/>
        <v/>
      </c>
      <c r="DD68" s="121" t="str">
        <f t="shared" si="118"/>
        <v/>
      </c>
      <c r="DE68" s="123" t="str">
        <f t="shared" si="118"/>
        <v/>
      </c>
      <c r="DF68" s="124" t="str">
        <f t="shared" si="118"/>
        <v/>
      </c>
      <c r="DG68" s="125" t="str">
        <f t="shared" si="118"/>
        <v/>
      </c>
      <c r="DH68" s="126" t="str">
        <f t="shared" si="118"/>
        <v/>
      </c>
    </row>
    <row r="69" spans="1:112">
      <c r="A69" s="72"/>
      <c r="B69" s="62"/>
      <c r="C69" s="62"/>
      <c r="D69" s="62"/>
      <c r="E69" s="157"/>
      <c r="F69" s="158"/>
      <c r="G69" s="73"/>
      <c r="H69" s="73"/>
      <c r="I69" s="70"/>
      <c r="J69" s="65"/>
      <c r="K69" s="66"/>
      <c r="L69" s="70"/>
      <c r="M69" s="71"/>
      <c r="N69" s="74"/>
      <c r="O69" s="127" t="str">
        <f t="shared" si="119"/>
        <v/>
      </c>
      <c r="P69" s="128" t="str">
        <f t="shared" si="119"/>
        <v/>
      </c>
      <c r="Q69" s="129" t="str">
        <f t="shared" si="119"/>
        <v/>
      </c>
      <c r="R69" s="128" t="str">
        <f t="shared" si="119"/>
        <v/>
      </c>
      <c r="S69" s="129" t="str">
        <f t="shared" si="119"/>
        <v/>
      </c>
      <c r="T69" s="128" t="str">
        <f t="shared" si="119"/>
        <v/>
      </c>
      <c r="U69" s="129" t="str">
        <f t="shared" si="119"/>
        <v/>
      </c>
      <c r="V69" s="128" t="str">
        <f t="shared" si="119"/>
        <v/>
      </c>
      <c r="W69" s="129" t="str">
        <f t="shared" si="119"/>
        <v/>
      </c>
      <c r="X69" s="128" t="str">
        <f t="shared" si="119"/>
        <v/>
      </c>
      <c r="Y69" s="130" t="str">
        <f t="shared" si="120"/>
        <v/>
      </c>
      <c r="Z69" s="131" t="str">
        <f t="shared" si="120"/>
        <v/>
      </c>
      <c r="AA69" s="132" t="str">
        <f t="shared" si="120"/>
        <v/>
      </c>
      <c r="AB69" s="133" t="str">
        <f t="shared" si="120"/>
        <v/>
      </c>
      <c r="AC69" s="127" t="str">
        <f t="shared" si="111"/>
        <v/>
      </c>
      <c r="AD69" s="128" t="str">
        <f t="shared" si="111"/>
        <v/>
      </c>
      <c r="AE69" s="129" t="str">
        <f t="shared" si="111"/>
        <v/>
      </c>
      <c r="AF69" s="128" t="str">
        <f t="shared" si="111"/>
        <v/>
      </c>
      <c r="AG69" s="129" t="str">
        <f t="shared" si="111"/>
        <v/>
      </c>
      <c r="AH69" s="128" t="str">
        <f t="shared" si="111"/>
        <v/>
      </c>
      <c r="AI69" s="129" t="str">
        <f t="shared" si="111"/>
        <v/>
      </c>
      <c r="AJ69" s="128" t="str">
        <f t="shared" si="111"/>
        <v/>
      </c>
      <c r="AK69" s="129" t="str">
        <f t="shared" si="111"/>
        <v/>
      </c>
      <c r="AL69" s="128" t="str">
        <f t="shared" si="111"/>
        <v/>
      </c>
      <c r="AM69" s="130" t="str">
        <f t="shared" si="105"/>
        <v/>
      </c>
      <c r="AN69" s="131" t="str">
        <f t="shared" si="105"/>
        <v/>
      </c>
      <c r="AO69" s="132" t="str">
        <f t="shared" si="105"/>
        <v/>
      </c>
      <c r="AP69" s="133" t="str">
        <f t="shared" si="105"/>
        <v/>
      </c>
      <c r="AQ69" s="127" t="str">
        <f t="shared" si="105"/>
        <v/>
      </c>
      <c r="AR69" s="128" t="str">
        <f t="shared" si="105"/>
        <v/>
      </c>
      <c r="AS69" s="129" t="str">
        <f t="shared" si="105"/>
        <v/>
      </c>
      <c r="AT69" s="128" t="str">
        <f t="shared" si="105"/>
        <v/>
      </c>
      <c r="AU69" s="129" t="str">
        <f t="shared" si="105"/>
        <v/>
      </c>
      <c r="AV69" s="128" t="str">
        <f t="shared" si="105"/>
        <v/>
      </c>
      <c r="AW69" s="129" t="str">
        <f t="shared" si="105"/>
        <v/>
      </c>
      <c r="AX69" s="128" t="str">
        <f t="shared" si="105"/>
        <v/>
      </c>
      <c r="AY69" s="129" t="str">
        <f t="shared" si="105"/>
        <v/>
      </c>
      <c r="AZ69" s="128" t="str">
        <f t="shared" si="105"/>
        <v/>
      </c>
      <c r="BA69" s="130" t="str">
        <f t="shared" si="106"/>
        <v/>
      </c>
      <c r="BB69" s="131" t="str">
        <f t="shared" si="106"/>
        <v/>
      </c>
      <c r="BC69" s="132" t="str">
        <f t="shared" si="106"/>
        <v/>
      </c>
      <c r="BD69" s="133" t="str">
        <f t="shared" si="106"/>
        <v/>
      </c>
      <c r="BE69" s="127" t="str">
        <f t="shared" si="117"/>
        <v/>
      </c>
      <c r="BF69" s="128" t="str">
        <f t="shared" si="117"/>
        <v/>
      </c>
      <c r="BG69" s="129" t="str">
        <f t="shared" si="117"/>
        <v/>
      </c>
      <c r="BH69" s="128" t="str">
        <f t="shared" si="117"/>
        <v/>
      </c>
      <c r="BI69" s="129" t="str">
        <f t="shared" si="117"/>
        <v/>
      </c>
      <c r="BJ69" s="128" t="str">
        <f t="shared" si="117"/>
        <v/>
      </c>
      <c r="BK69" s="129" t="str">
        <f t="shared" si="117"/>
        <v/>
      </c>
      <c r="BL69" s="128" t="str">
        <f t="shared" si="117"/>
        <v/>
      </c>
      <c r="BM69" s="129" t="str">
        <f t="shared" si="117"/>
        <v/>
      </c>
      <c r="BN69" s="128" t="str">
        <f t="shared" si="117"/>
        <v/>
      </c>
      <c r="BO69" s="130" t="str">
        <f t="shared" si="114"/>
        <v/>
      </c>
      <c r="BP69" s="131" t="str">
        <f t="shared" si="114"/>
        <v/>
      </c>
      <c r="BQ69" s="132" t="str">
        <f t="shared" si="114"/>
        <v/>
      </c>
      <c r="BR69" s="133" t="str">
        <f t="shared" si="114"/>
        <v/>
      </c>
      <c r="BS69" s="127" t="str">
        <f t="shared" si="112"/>
        <v/>
      </c>
      <c r="BT69" s="128" t="str">
        <f t="shared" si="112"/>
        <v/>
      </c>
      <c r="BU69" s="129" t="str">
        <f t="shared" si="112"/>
        <v/>
      </c>
      <c r="BV69" s="128" t="str">
        <f t="shared" si="112"/>
        <v/>
      </c>
      <c r="BW69" s="129" t="str">
        <f t="shared" si="112"/>
        <v/>
      </c>
      <c r="BX69" s="128" t="str">
        <f t="shared" si="112"/>
        <v/>
      </c>
      <c r="BY69" s="129" t="str">
        <f t="shared" si="112"/>
        <v/>
      </c>
      <c r="BZ69" s="128" t="str">
        <f t="shared" si="112"/>
        <v/>
      </c>
      <c r="CA69" s="129" t="str">
        <f t="shared" si="112"/>
        <v/>
      </c>
      <c r="CB69" s="128" t="str">
        <f t="shared" si="112"/>
        <v/>
      </c>
      <c r="CC69" s="130" t="str">
        <f t="shared" si="112"/>
        <v/>
      </c>
      <c r="CD69" s="131" t="str">
        <f t="shared" si="112"/>
        <v/>
      </c>
      <c r="CE69" s="132" t="str">
        <f t="shared" si="112"/>
        <v/>
      </c>
      <c r="CF69" s="133" t="str">
        <f t="shared" si="112"/>
        <v/>
      </c>
      <c r="CG69" s="127" t="str">
        <f t="shared" si="108"/>
        <v/>
      </c>
      <c r="CH69" s="128" t="str">
        <f t="shared" si="108"/>
        <v/>
      </c>
      <c r="CI69" s="129" t="str">
        <f t="shared" si="108"/>
        <v/>
      </c>
      <c r="CJ69" s="128" t="str">
        <f t="shared" si="108"/>
        <v/>
      </c>
      <c r="CK69" s="129" t="str">
        <f t="shared" si="108"/>
        <v/>
      </c>
      <c r="CL69" s="128" t="str">
        <f t="shared" si="108"/>
        <v/>
      </c>
      <c r="CM69" s="129" t="str">
        <f t="shared" si="108"/>
        <v/>
      </c>
      <c r="CN69" s="128" t="str">
        <f t="shared" si="108"/>
        <v/>
      </c>
      <c r="CO69" s="129" t="str">
        <f t="shared" si="108"/>
        <v/>
      </c>
      <c r="CP69" s="128" t="str">
        <f t="shared" si="108"/>
        <v/>
      </c>
      <c r="CQ69" s="130" t="str">
        <f t="shared" si="108"/>
        <v/>
      </c>
      <c r="CR69" s="131" t="str">
        <f t="shared" si="108"/>
        <v/>
      </c>
      <c r="CS69" s="132" t="str">
        <f t="shared" si="108"/>
        <v/>
      </c>
      <c r="CT69" s="133" t="str">
        <f t="shared" si="108"/>
        <v/>
      </c>
      <c r="CU69" s="127" t="str">
        <f t="shared" si="118"/>
        <v/>
      </c>
      <c r="CV69" s="128" t="str">
        <f t="shared" si="118"/>
        <v/>
      </c>
      <c r="CW69" s="129" t="str">
        <f t="shared" si="118"/>
        <v/>
      </c>
      <c r="CX69" s="128" t="str">
        <f t="shared" si="118"/>
        <v/>
      </c>
      <c r="CY69" s="129" t="str">
        <f t="shared" si="118"/>
        <v/>
      </c>
      <c r="CZ69" s="128" t="str">
        <f t="shared" si="118"/>
        <v/>
      </c>
      <c r="DA69" s="129" t="str">
        <f t="shared" si="118"/>
        <v/>
      </c>
      <c r="DB69" s="128" t="str">
        <f t="shared" si="118"/>
        <v/>
      </c>
      <c r="DC69" s="129" t="str">
        <f t="shared" si="118"/>
        <v/>
      </c>
      <c r="DD69" s="128" t="str">
        <f t="shared" si="118"/>
        <v/>
      </c>
      <c r="DE69" s="130" t="str">
        <f t="shared" si="118"/>
        <v/>
      </c>
      <c r="DF69" s="131" t="str">
        <f t="shared" si="118"/>
        <v/>
      </c>
      <c r="DG69" s="132" t="str">
        <f t="shared" si="118"/>
        <v/>
      </c>
      <c r="DH69" s="133" t="str">
        <f t="shared" si="118"/>
        <v/>
      </c>
    </row>
    <row r="70" spans="1:112">
      <c r="A70" s="72"/>
      <c r="B70" s="62"/>
      <c r="C70" s="62"/>
      <c r="D70" s="62"/>
      <c r="E70" s="157"/>
      <c r="F70" s="158"/>
      <c r="G70" s="73"/>
      <c r="H70" s="73"/>
      <c r="I70" s="70"/>
      <c r="J70" s="65"/>
      <c r="K70" s="66"/>
      <c r="L70" s="70"/>
      <c r="M70" s="71"/>
      <c r="N70" s="74"/>
      <c r="O70" s="127" t="str">
        <f t="shared" si="119"/>
        <v/>
      </c>
      <c r="P70" s="128" t="str">
        <f t="shared" si="119"/>
        <v/>
      </c>
      <c r="Q70" s="129" t="str">
        <f t="shared" si="119"/>
        <v/>
      </c>
      <c r="R70" s="128" t="str">
        <f t="shared" si="119"/>
        <v/>
      </c>
      <c r="S70" s="129" t="str">
        <f t="shared" si="119"/>
        <v/>
      </c>
      <c r="T70" s="128" t="str">
        <f t="shared" si="119"/>
        <v/>
      </c>
      <c r="U70" s="129" t="str">
        <f t="shared" si="119"/>
        <v/>
      </c>
      <c r="V70" s="128" t="str">
        <f t="shared" si="119"/>
        <v/>
      </c>
      <c r="W70" s="129" t="str">
        <f t="shared" si="119"/>
        <v/>
      </c>
      <c r="X70" s="128" t="str">
        <f t="shared" si="119"/>
        <v/>
      </c>
      <c r="Y70" s="130" t="str">
        <f t="shared" si="120"/>
        <v/>
      </c>
      <c r="Z70" s="131" t="str">
        <f t="shared" si="120"/>
        <v/>
      </c>
      <c r="AA70" s="132" t="str">
        <f t="shared" si="120"/>
        <v/>
      </c>
      <c r="AB70" s="133" t="str">
        <f t="shared" si="120"/>
        <v/>
      </c>
      <c r="AC70" s="127" t="str">
        <f t="shared" si="111"/>
        <v/>
      </c>
      <c r="AD70" s="128" t="str">
        <f t="shared" si="111"/>
        <v/>
      </c>
      <c r="AE70" s="129" t="str">
        <f t="shared" si="111"/>
        <v/>
      </c>
      <c r="AF70" s="128" t="str">
        <f t="shared" si="111"/>
        <v/>
      </c>
      <c r="AG70" s="129" t="str">
        <f t="shared" si="111"/>
        <v/>
      </c>
      <c r="AH70" s="128" t="str">
        <f t="shared" si="111"/>
        <v/>
      </c>
      <c r="AI70" s="129" t="str">
        <f t="shared" si="111"/>
        <v/>
      </c>
      <c r="AJ70" s="128" t="str">
        <f t="shared" si="111"/>
        <v/>
      </c>
      <c r="AK70" s="129" t="str">
        <f t="shared" si="111"/>
        <v/>
      </c>
      <c r="AL70" s="128" t="str">
        <f t="shared" si="111"/>
        <v/>
      </c>
      <c r="AM70" s="130" t="str">
        <f t="shared" si="105"/>
        <v/>
      </c>
      <c r="AN70" s="131" t="str">
        <f t="shared" si="105"/>
        <v/>
      </c>
      <c r="AO70" s="132" t="str">
        <f t="shared" si="105"/>
        <v/>
      </c>
      <c r="AP70" s="133" t="str">
        <f t="shared" si="105"/>
        <v/>
      </c>
      <c r="AQ70" s="127" t="str">
        <f t="shared" si="105"/>
        <v/>
      </c>
      <c r="AR70" s="128" t="str">
        <f t="shared" si="105"/>
        <v/>
      </c>
      <c r="AS70" s="129" t="str">
        <f t="shared" si="105"/>
        <v/>
      </c>
      <c r="AT70" s="128" t="str">
        <f t="shared" si="105"/>
        <v/>
      </c>
      <c r="AU70" s="129" t="str">
        <f t="shared" si="105"/>
        <v/>
      </c>
      <c r="AV70" s="128" t="str">
        <f t="shared" si="105"/>
        <v/>
      </c>
      <c r="AW70" s="129" t="str">
        <f t="shared" si="105"/>
        <v/>
      </c>
      <c r="AX70" s="128" t="str">
        <f t="shared" si="105"/>
        <v/>
      </c>
      <c r="AY70" s="129" t="str">
        <f t="shared" si="105"/>
        <v/>
      </c>
      <c r="AZ70" s="128" t="str">
        <f t="shared" si="105"/>
        <v/>
      </c>
      <c r="BA70" s="130" t="str">
        <f t="shared" si="106"/>
        <v/>
      </c>
      <c r="BB70" s="131" t="str">
        <f t="shared" si="106"/>
        <v/>
      </c>
      <c r="BC70" s="132" t="str">
        <f t="shared" si="106"/>
        <v/>
      </c>
      <c r="BD70" s="133" t="str">
        <f t="shared" si="106"/>
        <v/>
      </c>
      <c r="BE70" s="127" t="str">
        <f t="shared" si="117"/>
        <v/>
      </c>
      <c r="BF70" s="128" t="str">
        <f t="shared" si="117"/>
        <v/>
      </c>
      <c r="BG70" s="129" t="str">
        <f t="shared" si="117"/>
        <v/>
      </c>
      <c r="BH70" s="128" t="str">
        <f t="shared" si="117"/>
        <v/>
      </c>
      <c r="BI70" s="129" t="str">
        <f t="shared" si="117"/>
        <v/>
      </c>
      <c r="BJ70" s="128" t="str">
        <f t="shared" si="117"/>
        <v/>
      </c>
      <c r="BK70" s="129" t="str">
        <f t="shared" si="117"/>
        <v/>
      </c>
      <c r="BL70" s="128" t="str">
        <f t="shared" si="117"/>
        <v/>
      </c>
      <c r="BM70" s="129" t="str">
        <f t="shared" si="117"/>
        <v/>
      </c>
      <c r="BN70" s="128" t="str">
        <f t="shared" si="117"/>
        <v/>
      </c>
      <c r="BO70" s="130" t="str">
        <f t="shared" si="114"/>
        <v/>
      </c>
      <c r="BP70" s="131" t="str">
        <f t="shared" si="114"/>
        <v/>
      </c>
      <c r="BQ70" s="132" t="str">
        <f t="shared" si="114"/>
        <v/>
      </c>
      <c r="BR70" s="133" t="str">
        <f t="shared" si="114"/>
        <v/>
      </c>
      <c r="BS70" s="127" t="str">
        <f t="shared" si="112"/>
        <v/>
      </c>
      <c r="BT70" s="128" t="str">
        <f t="shared" si="112"/>
        <v/>
      </c>
      <c r="BU70" s="129" t="str">
        <f t="shared" si="112"/>
        <v/>
      </c>
      <c r="BV70" s="128" t="str">
        <f t="shared" si="112"/>
        <v/>
      </c>
      <c r="BW70" s="129" t="str">
        <f t="shared" si="112"/>
        <v/>
      </c>
      <c r="BX70" s="128" t="str">
        <f t="shared" si="112"/>
        <v/>
      </c>
      <c r="BY70" s="129" t="str">
        <f t="shared" si="112"/>
        <v/>
      </c>
      <c r="BZ70" s="128" t="str">
        <f t="shared" si="112"/>
        <v/>
      </c>
      <c r="CA70" s="129" t="str">
        <f t="shared" si="112"/>
        <v/>
      </c>
      <c r="CB70" s="128" t="str">
        <f t="shared" si="112"/>
        <v/>
      </c>
      <c r="CC70" s="130" t="str">
        <f t="shared" si="112"/>
        <v/>
      </c>
      <c r="CD70" s="131" t="str">
        <f t="shared" si="112"/>
        <v/>
      </c>
      <c r="CE70" s="132" t="str">
        <f t="shared" si="112"/>
        <v/>
      </c>
      <c r="CF70" s="133" t="str">
        <f t="shared" si="112"/>
        <v/>
      </c>
      <c r="CG70" s="127" t="str">
        <f t="shared" si="108"/>
        <v/>
      </c>
      <c r="CH70" s="128" t="str">
        <f t="shared" si="108"/>
        <v/>
      </c>
      <c r="CI70" s="129" t="str">
        <f t="shared" si="108"/>
        <v/>
      </c>
      <c r="CJ70" s="128" t="str">
        <f t="shared" si="108"/>
        <v/>
      </c>
      <c r="CK70" s="129" t="str">
        <f t="shared" si="108"/>
        <v/>
      </c>
      <c r="CL70" s="128" t="str">
        <f t="shared" si="108"/>
        <v/>
      </c>
      <c r="CM70" s="129" t="str">
        <f t="shared" si="108"/>
        <v/>
      </c>
      <c r="CN70" s="128" t="str">
        <f t="shared" si="108"/>
        <v/>
      </c>
      <c r="CO70" s="129" t="str">
        <f t="shared" si="108"/>
        <v/>
      </c>
      <c r="CP70" s="128" t="str">
        <f t="shared" si="108"/>
        <v/>
      </c>
      <c r="CQ70" s="130" t="str">
        <f t="shared" si="108"/>
        <v/>
      </c>
      <c r="CR70" s="131" t="str">
        <f t="shared" si="108"/>
        <v/>
      </c>
      <c r="CS70" s="132" t="str">
        <f t="shared" si="108"/>
        <v/>
      </c>
      <c r="CT70" s="133" t="str">
        <f t="shared" si="108"/>
        <v/>
      </c>
      <c r="CU70" s="127" t="str">
        <f t="shared" ref="CU70:DH71" si="121">IF(OR($G70="",$K70="",$K70=0),"",IF(AND(CU$5&gt;=$I70,CU$5&lt;=$J70,IF(Weekend="Yes",OR(AND(WEEKDAY(CU$5,1)&lt;&gt;1,WEEKDAY(CU$5,1)&lt;&gt;7,Festività_for&lt;1,Festività_for1&lt;1),Escl_Festività&gt;=1,Escl_Festività_1&gt;=1),"")),IF($H70="","",$H70),""))</f>
        <v/>
      </c>
      <c r="CV70" s="128" t="str">
        <f t="shared" si="121"/>
        <v/>
      </c>
      <c r="CW70" s="129" t="str">
        <f t="shared" si="121"/>
        <v/>
      </c>
      <c r="CX70" s="128" t="str">
        <f t="shared" si="121"/>
        <v/>
      </c>
      <c r="CY70" s="129" t="str">
        <f t="shared" si="121"/>
        <v/>
      </c>
      <c r="CZ70" s="128" t="str">
        <f t="shared" si="121"/>
        <v/>
      </c>
      <c r="DA70" s="129" t="str">
        <f t="shared" si="121"/>
        <v/>
      </c>
      <c r="DB70" s="128" t="str">
        <f t="shared" si="121"/>
        <v/>
      </c>
      <c r="DC70" s="129" t="str">
        <f t="shared" si="121"/>
        <v/>
      </c>
      <c r="DD70" s="128" t="str">
        <f t="shared" si="121"/>
        <v/>
      </c>
      <c r="DE70" s="130" t="str">
        <f t="shared" si="121"/>
        <v/>
      </c>
      <c r="DF70" s="131" t="str">
        <f t="shared" si="121"/>
        <v/>
      </c>
      <c r="DG70" s="132" t="str">
        <f t="shared" si="121"/>
        <v/>
      </c>
      <c r="DH70" s="133" t="str">
        <f t="shared" si="121"/>
        <v/>
      </c>
    </row>
    <row r="71" spans="1:112">
      <c r="A71" s="72"/>
      <c r="B71" s="62"/>
      <c r="C71" s="62"/>
      <c r="D71" s="62"/>
      <c r="E71" s="157"/>
      <c r="F71" s="158"/>
      <c r="G71" s="73"/>
      <c r="H71" s="73"/>
      <c r="I71" s="70"/>
      <c r="J71" s="65"/>
      <c r="K71" s="66"/>
      <c r="L71" s="70"/>
      <c r="M71" s="71"/>
      <c r="N71" s="74"/>
      <c r="O71" s="127" t="str">
        <f t="shared" si="119"/>
        <v/>
      </c>
      <c r="P71" s="128" t="str">
        <f t="shared" si="119"/>
        <v/>
      </c>
      <c r="Q71" s="129" t="str">
        <f t="shared" si="119"/>
        <v/>
      </c>
      <c r="R71" s="128" t="str">
        <f t="shared" si="119"/>
        <v/>
      </c>
      <c r="S71" s="129" t="str">
        <f t="shared" si="119"/>
        <v/>
      </c>
      <c r="T71" s="128" t="str">
        <f t="shared" si="119"/>
        <v/>
      </c>
      <c r="U71" s="129" t="str">
        <f t="shared" si="119"/>
        <v/>
      </c>
      <c r="V71" s="128" t="str">
        <f t="shared" si="119"/>
        <v/>
      </c>
      <c r="W71" s="129" t="str">
        <f t="shared" si="119"/>
        <v/>
      </c>
      <c r="X71" s="128" t="str">
        <f t="shared" si="119"/>
        <v/>
      </c>
      <c r="Y71" s="130" t="str">
        <f t="shared" si="120"/>
        <v/>
      </c>
      <c r="Z71" s="131" t="str">
        <f t="shared" si="120"/>
        <v/>
      </c>
      <c r="AA71" s="132" t="str">
        <f t="shared" si="120"/>
        <v/>
      </c>
      <c r="AB71" s="133" t="str">
        <f t="shared" si="120"/>
        <v/>
      </c>
      <c r="AC71" s="127" t="str">
        <f t="shared" si="111"/>
        <v/>
      </c>
      <c r="AD71" s="128" t="str">
        <f t="shared" si="111"/>
        <v/>
      </c>
      <c r="AE71" s="129" t="str">
        <f t="shared" si="111"/>
        <v/>
      </c>
      <c r="AF71" s="128" t="str">
        <f t="shared" si="111"/>
        <v/>
      </c>
      <c r="AG71" s="129" t="str">
        <f t="shared" si="111"/>
        <v/>
      </c>
      <c r="AH71" s="128" t="str">
        <f t="shared" si="111"/>
        <v/>
      </c>
      <c r="AI71" s="129" t="str">
        <f t="shared" si="111"/>
        <v/>
      </c>
      <c r="AJ71" s="128" t="str">
        <f t="shared" si="111"/>
        <v/>
      </c>
      <c r="AK71" s="129" t="str">
        <f t="shared" si="111"/>
        <v/>
      </c>
      <c r="AL71" s="128" t="str">
        <f t="shared" si="111"/>
        <v/>
      </c>
      <c r="AM71" s="130" t="str">
        <f t="shared" si="111"/>
        <v/>
      </c>
      <c r="AN71" s="131" t="str">
        <f t="shared" si="111"/>
        <v/>
      </c>
      <c r="AO71" s="132" t="str">
        <f t="shared" ref="AM71:BC86" si="122">IF(OR($G71="",$K71="",$K71=0),"",IF(AND(AO$5&gt;=$I71,AO$5&lt;=$J71,IF(Weekend="Yes",OR(AND(WEEKDAY(AO$5,1)&lt;&gt;1,WEEKDAY(AO$5,1)&lt;&gt;7,Festività_for&lt;1,Festività_for1&lt;1),Escl_Festività&gt;=1,Escl_Festività_1&gt;=1),"")),IF($H71="","",$H71),""))</f>
        <v/>
      </c>
      <c r="AP71" s="133" t="str">
        <f t="shared" si="122"/>
        <v/>
      </c>
      <c r="AQ71" s="127" t="str">
        <f t="shared" si="122"/>
        <v/>
      </c>
      <c r="AR71" s="128" t="str">
        <f t="shared" si="122"/>
        <v/>
      </c>
      <c r="AS71" s="129" t="str">
        <f t="shared" si="122"/>
        <v/>
      </c>
      <c r="AT71" s="128" t="str">
        <f t="shared" si="122"/>
        <v/>
      </c>
      <c r="AU71" s="129" t="str">
        <f t="shared" si="122"/>
        <v/>
      </c>
      <c r="AV71" s="128" t="str">
        <f t="shared" si="122"/>
        <v/>
      </c>
      <c r="AW71" s="129" t="str">
        <f t="shared" si="122"/>
        <v/>
      </c>
      <c r="AX71" s="128" t="str">
        <f t="shared" si="122"/>
        <v/>
      </c>
      <c r="AY71" s="129" t="str">
        <f t="shared" si="122"/>
        <v/>
      </c>
      <c r="AZ71" s="128" t="str">
        <f t="shared" si="122"/>
        <v/>
      </c>
      <c r="BA71" s="130" t="str">
        <f t="shared" si="122"/>
        <v/>
      </c>
      <c r="BB71" s="131" t="str">
        <f t="shared" si="122"/>
        <v/>
      </c>
      <c r="BC71" s="132" t="str">
        <f t="shared" si="122"/>
        <v/>
      </c>
      <c r="BD71" s="133" t="str">
        <f t="shared" ref="BA71:BP86" si="123">IF(OR($G71="",$K71="",$K71=0),"",IF(AND(BD$5&gt;=$I71,BD$5&lt;=$J71,IF(Weekend="Yes",OR(AND(WEEKDAY(BD$5,1)&lt;&gt;1,WEEKDAY(BD$5,1)&lt;&gt;7,Festività_for&lt;1,Festività_for1&lt;1),Escl_Festività&gt;=1,Escl_Festività_1&gt;=1),"")),IF($H71="","",$H71),""))</f>
        <v/>
      </c>
      <c r="BE71" s="127" t="str">
        <f t="shared" si="117"/>
        <v/>
      </c>
      <c r="BF71" s="128" t="str">
        <f t="shared" si="117"/>
        <v/>
      </c>
      <c r="BG71" s="129" t="str">
        <f t="shared" si="117"/>
        <v/>
      </c>
      <c r="BH71" s="128" t="str">
        <f t="shared" si="117"/>
        <v/>
      </c>
      <c r="BI71" s="129" t="str">
        <f t="shared" si="117"/>
        <v/>
      </c>
      <c r="BJ71" s="128" t="str">
        <f t="shared" si="117"/>
        <v/>
      </c>
      <c r="BK71" s="129" t="str">
        <f t="shared" si="117"/>
        <v/>
      </c>
      <c r="BL71" s="128" t="str">
        <f t="shared" si="117"/>
        <v/>
      </c>
      <c r="BM71" s="129" t="str">
        <f t="shared" si="117"/>
        <v/>
      </c>
      <c r="BN71" s="128" t="str">
        <f t="shared" si="117"/>
        <v/>
      </c>
      <c r="BO71" s="130" t="str">
        <f t="shared" si="117"/>
        <v/>
      </c>
      <c r="BP71" s="131" t="str">
        <f t="shared" si="117"/>
        <v/>
      </c>
      <c r="BQ71" s="132" t="str">
        <f t="shared" si="114"/>
        <v/>
      </c>
      <c r="BR71" s="133" t="str">
        <f t="shared" si="114"/>
        <v/>
      </c>
      <c r="BS71" s="127" t="str">
        <f t="shared" si="112"/>
        <v/>
      </c>
      <c r="BT71" s="128" t="str">
        <f t="shared" si="112"/>
        <v/>
      </c>
      <c r="BU71" s="129" t="str">
        <f t="shared" si="112"/>
        <v/>
      </c>
      <c r="BV71" s="128" t="str">
        <f t="shared" si="112"/>
        <v/>
      </c>
      <c r="BW71" s="129" t="str">
        <f t="shared" si="112"/>
        <v/>
      </c>
      <c r="BX71" s="128" t="str">
        <f t="shared" si="112"/>
        <v/>
      </c>
      <c r="BY71" s="129" t="str">
        <f t="shared" si="112"/>
        <v/>
      </c>
      <c r="BZ71" s="128" t="str">
        <f t="shared" si="112"/>
        <v/>
      </c>
      <c r="CA71" s="129" t="str">
        <f t="shared" si="112"/>
        <v/>
      </c>
      <c r="CB71" s="128" t="str">
        <f t="shared" si="112"/>
        <v/>
      </c>
      <c r="CC71" s="130" t="str">
        <f t="shared" si="112"/>
        <v/>
      </c>
      <c r="CD71" s="131" t="str">
        <f t="shared" si="112"/>
        <v/>
      </c>
      <c r="CE71" s="132" t="str">
        <f t="shared" si="112"/>
        <v/>
      </c>
      <c r="CF71" s="133" t="str">
        <f t="shared" si="112"/>
        <v/>
      </c>
      <c r="CG71" s="127" t="str">
        <f t="shared" ref="CG71:CV86" si="124">IF(OR($G71="",$K71="",$K71=0),"",IF(AND(CG$5&gt;=$I71,CG$5&lt;=$J71,IF(Weekend="Yes",OR(AND(WEEKDAY(CG$5,1)&lt;&gt;1,WEEKDAY(CG$5,1)&lt;&gt;7,Festività_for&lt;1,Festività_for1&lt;1),Escl_Festività&gt;=1,Escl_Festività_1&gt;=1),"")),IF($H71="","",$H71),""))</f>
        <v/>
      </c>
      <c r="CH71" s="128" t="str">
        <f t="shared" si="124"/>
        <v/>
      </c>
      <c r="CI71" s="129" t="str">
        <f t="shared" si="124"/>
        <v/>
      </c>
      <c r="CJ71" s="128" t="str">
        <f t="shared" si="124"/>
        <v/>
      </c>
      <c r="CK71" s="129" t="str">
        <f t="shared" si="124"/>
        <v/>
      </c>
      <c r="CL71" s="128" t="str">
        <f t="shared" si="124"/>
        <v/>
      </c>
      <c r="CM71" s="129" t="str">
        <f t="shared" si="124"/>
        <v/>
      </c>
      <c r="CN71" s="128" t="str">
        <f t="shared" si="124"/>
        <v/>
      </c>
      <c r="CO71" s="129" t="str">
        <f t="shared" si="124"/>
        <v/>
      </c>
      <c r="CP71" s="128" t="str">
        <f t="shared" si="124"/>
        <v/>
      </c>
      <c r="CQ71" s="130" t="str">
        <f t="shared" si="124"/>
        <v/>
      </c>
      <c r="CR71" s="131" t="str">
        <f t="shared" si="124"/>
        <v/>
      </c>
      <c r="CS71" s="132" t="str">
        <f t="shared" si="124"/>
        <v/>
      </c>
      <c r="CT71" s="133" t="str">
        <f t="shared" si="124"/>
        <v/>
      </c>
      <c r="CU71" s="127" t="str">
        <f t="shared" si="124"/>
        <v/>
      </c>
      <c r="CV71" s="128" t="str">
        <f t="shared" si="124"/>
        <v/>
      </c>
      <c r="CW71" s="129" t="str">
        <f t="shared" si="121"/>
        <v/>
      </c>
      <c r="CX71" s="128" t="str">
        <f t="shared" si="121"/>
        <v/>
      </c>
      <c r="CY71" s="129" t="str">
        <f t="shared" si="121"/>
        <v/>
      </c>
      <c r="CZ71" s="128" t="str">
        <f t="shared" si="121"/>
        <v/>
      </c>
      <c r="DA71" s="129" t="str">
        <f t="shared" si="121"/>
        <v/>
      </c>
      <c r="DB71" s="128" t="str">
        <f t="shared" si="121"/>
        <v/>
      </c>
      <c r="DC71" s="129" t="str">
        <f t="shared" si="121"/>
        <v/>
      </c>
      <c r="DD71" s="128" t="str">
        <f t="shared" si="121"/>
        <v/>
      </c>
      <c r="DE71" s="130" t="str">
        <f t="shared" si="121"/>
        <v/>
      </c>
      <c r="DF71" s="131" t="str">
        <f t="shared" si="121"/>
        <v/>
      </c>
      <c r="DG71" s="132" t="str">
        <f t="shared" si="121"/>
        <v/>
      </c>
      <c r="DH71" s="133" t="str">
        <f t="shared" si="121"/>
        <v/>
      </c>
    </row>
    <row r="72" spans="1:112">
      <c r="A72" s="72"/>
      <c r="B72" s="62"/>
      <c r="C72" s="62"/>
      <c r="D72" s="62"/>
      <c r="E72" s="157"/>
      <c r="F72" s="158"/>
      <c r="G72" s="73"/>
      <c r="H72" s="73"/>
      <c r="I72" s="70"/>
      <c r="J72" s="65"/>
      <c r="K72" s="66"/>
      <c r="L72" s="70"/>
      <c r="M72" s="71"/>
      <c r="N72" s="74"/>
      <c r="O72" s="127" t="str">
        <f t="shared" si="119"/>
        <v/>
      </c>
      <c r="P72" s="128" t="str">
        <f t="shared" si="119"/>
        <v/>
      </c>
      <c r="Q72" s="129" t="str">
        <f t="shared" si="119"/>
        <v/>
      </c>
      <c r="R72" s="128" t="str">
        <f t="shared" si="119"/>
        <v/>
      </c>
      <c r="S72" s="129" t="str">
        <f t="shared" si="119"/>
        <v/>
      </c>
      <c r="T72" s="128" t="str">
        <f t="shared" si="119"/>
        <v/>
      </c>
      <c r="U72" s="129" t="str">
        <f t="shared" si="119"/>
        <v/>
      </c>
      <c r="V72" s="128" t="str">
        <f t="shared" si="119"/>
        <v/>
      </c>
      <c r="W72" s="129" t="str">
        <f t="shared" si="119"/>
        <v/>
      </c>
      <c r="X72" s="128" t="str">
        <f t="shared" si="119"/>
        <v/>
      </c>
      <c r="Y72" s="130" t="str">
        <f t="shared" si="120"/>
        <v/>
      </c>
      <c r="Z72" s="131" t="str">
        <f t="shared" si="120"/>
        <v/>
      </c>
      <c r="AA72" s="132" t="str">
        <f t="shared" si="120"/>
        <v/>
      </c>
      <c r="AB72" s="133" t="str">
        <f t="shared" si="120"/>
        <v/>
      </c>
      <c r="AC72" s="127" t="str">
        <f t="shared" si="111"/>
        <v/>
      </c>
      <c r="AD72" s="128" t="str">
        <f t="shared" si="111"/>
        <v/>
      </c>
      <c r="AE72" s="129" t="str">
        <f t="shared" si="111"/>
        <v/>
      </c>
      <c r="AF72" s="128" t="str">
        <f t="shared" si="111"/>
        <v/>
      </c>
      <c r="AG72" s="129" t="str">
        <f t="shared" si="111"/>
        <v/>
      </c>
      <c r="AH72" s="128" t="str">
        <f t="shared" si="111"/>
        <v/>
      </c>
      <c r="AI72" s="129" t="str">
        <f t="shared" si="111"/>
        <v/>
      </c>
      <c r="AJ72" s="128" t="str">
        <f t="shared" si="111"/>
        <v/>
      </c>
      <c r="AK72" s="129" t="str">
        <f t="shared" si="111"/>
        <v/>
      </c>
      <c r="AL72" s="128" t="str">
        <f t="shared" si="111"/>
        <v/>
      </c>
      <c r="AM72" s="130" t="str">
        <f t="shared" si="122"/>
        <v/>
      </c>
      <c r="AN72" s="131" t="str">
        <f t="shared" si="122"/>
        <v/>
      </c>
      <c r="AO72" s="132" t="str">
        <f t="shared" si="122"/>
        <v/>
      </c>
      <c r="AP72" s="133" t="str">
        <f t="shared" si="122"/>
        <v/>
      </c>
      <c r="AQ72" s="127" t="str">
        <f t="shared" si="122"/>
        <v/>
      </c>
      <c r="AR72" s="128" t="str">
        <f t="shared" si="122"/>
        <v/>
      </c>
      <c r="AS72" s="129" t="str">
        <f t="shared" si="122"/>
        <v/>
      </c>
      <c r="AT72" s="128" t="str">
        <f t="shared" si="122"/>
        <v/>
      </c>
      <c r="AU72" s="129" t="str">
        <f t="shared" si="122"/>
        <v/>
      </c>
      <c r="AV72" s="128" t="str">
        <f t="shared" si="122"/>
        <v/>
      </c>
      <c r="AW72" s="129" t="str">
        <f t="shared" si="122"/>
        <v/>
      </c>
      <c r="AX72" s="128" t="str">
        <f t="shared" si="122"/>
        <v/>
      </c>
      <c r="AY72" s="129" t="str">
        <f t="shared" si="122"/>
        <v/>
      </c>
      <c r="AZ72" s="128" t="str">
        <f t="shared" si="122"/>
        <v/>
      </c>
      <c r="BA72" s="130" t="str">
        <f t="shared" si="123"/>
        <v/>
      </c>
      <c r="BB72" s="131" t="str">
        <f t="shared" si="123"/>
        <v/>
      </c>
      <c r="BC72" s="132" t="str">
        <f t="shared" si="123"/>
        <v/>
      </c>
      <c r="BD72" s="133" t="str">
        <f t="shared" si="123"/>
        <v/>
      </c>
      <c r="BE72" s="127" t="str">
        <f t="shared" si="117"/>
        <v/>
      </c>
      <c r="BF72" s="128" t="str">
        <f t="shared" si="117"/>
        <v/>
      </c>
      <c r="BG72" s="129" t="str">
        <f t="shared" si="117"/>
        <v/>
      </c>
      <c r="BH72" s="128" t="str">
        <f t="shared" si="117"/>
        <v/>
      </c>
      <c r="BI72" s="129" t="str">
        <f t="shared" si="117"/>
        <v/>
      </c>
      <c r="BJ72" s="128" t="str">
        <f t="shared" si="117"/>
        <v/>
      </c>
      <c r="BK72" s="129" t="str">
        <f t="shared" si="117"/>
        <v/>
      </c>
      <c r="BL72" s="128" t="str">
        <f t="shared" si="117"/>
        <v/>
      </c>
      <c r="BM72" s="129" t="str">
        <f t="shared" si="117"/>
        <v/>
      </c>
      <c r="BN72" s="128" t="str">
        <f t="shared" si="117"/>
        <v/>
      </c>
      <c r="BO72" s="130" t="str">
        <f t="shared" si="114"/>
        <v/>
      </c>
      <c r="BP72" s="131" t="str">
        <f t="shared" si="114"/>
        <v/>
      </c>
      <c r="BQ72" s="132" t="str">
        <f t="shared" si="114"/>
        <v/>
      </c>
      <c r="BR72" s="133" t="str">
        <f t="shared" si="114"/>
        <v/>
      </c>
      <c r="BS72" s="127" t="str">
        <f t="shared" si="112"/>
        <v/>
      </c>
      <c r="BT72" s="128" t="str">
        <f t="shared" si="112"/>
        <v/>
      </c>
      <c r="BU72" s="129" t="str">
        <f t="shared" si="112"/>
        <v/>
      </c>
      <c r="BV72" s="128" t="str">
        <f t="shared" si="112"/>
        <v/>
      </c>
      <c r="BW72" s="129" t="str">
        <f t="shared" si="112"/>
        <v/>
      </c>
      <c r="BX72" s="128" t="str">
        <f t="shared" si="112"/>
        <v/>
      </c>
      <c r="BY72" s="129" t="str">
        <f t="shared" si="112"/>
        <v/>
      </c>
      <c r="BZ72" s="128" t="str">
        <f t="shared" si="112"/>
        <v/>
      </c>
      <c r="CA72" s="129" t="str">
        <f t="shared" si="112"/>
        <v/>
      </c>
      <c r="CB72" s="128" t="str">
        <f t="shared" si="112"/>
        <v/>
      </c>
      <c r="CC72" s="130" t="str">
        <f t="shared" si="112"/>
        <v/>
      </c>
      <c r="CD72" s="131" t="str">
        <f t="shared" si="112"/>
        <v/>
      </c>
      <c r="CE72" s="132" t="str">
        <f t="shared" si="112"/>
        <v/>
      </c>
      <c r="CF72" s="133" t="str">
        <f t="shared" si="112"/>
        <v/>
      </c>
      <c r="CG72" s="127" t="str">
        <f t="shared" si="124"/>
        <v/>
      </c>
      <c r="CH72" s="128" t="str">
        <f t="shared" si="124"/>
        <v/>
      </c>
      <c r="CI72" s="129" t="str">
        <f t="shared" si="124"/>
        <v/>
      </c>
      <c r="CJ72" s="128" t="str">
        <f t="shared" si="124"/>
        <v/>
      </c>
      <c r="CK72" s="129" t="str">
        <f t="shared" si="124"/>
        <v/>
      </c>
      <c r="CL72" s="128" t="str">
        <f t="shared" si="124"/>
        <v/>
      </c>
      <c r="CM72" s="129" t="str">
        <f t="shared" si="124"/>
        <v/>
      </c>
      <c r="CN72" s="128" t="str">
        <f t="shared" si="124"/>
        <v/>
      </c>
      <c r="CO72" s="129" t="str">
        <f t="shared" si="124"/>
        <v/>
      </c>
      <c r="CP72" s="128" t="str">
        <f t="shared" si="124"/>
        <v/>
      </c>
      <c r="CQ72" s="130" t="str">
        <f t="shared" si="124"/>
        <v/>
      </c>
      <c r="CR72" s="131" t="str">
        <f t="shared" si="124"/>
        <v/>
      </c>
      <c r="CS72" s="132" t="str">
        <f t="shared" si="124"/>
        <v/>
      </c>
      <c r="CT72" s="133" t="str">
        <f t="shared" si="124"/>
        <v/>
      </c>
      <c r="CU72" s="127" t="str">
        <f t="shared" ref="CU72:DH75" si="125">IF(OR($G72="",$K72="",$K72=0),"",IF(AND(CU$5&gt;=$I72,CU$5&lt;=$J72,IF(Weekend="Yes",OR(AND(WEEKDAY(CU$5,1)&lt;&gt;1,WEEKDAY(CU$5,1)&lt;&gt;7,Festività_for&lt;1,Festività_for1&lt;1),Escl_Festività&gt;=1,Escl_Festività_1&gt;=1),"")),IF($H72="","",$H72),""))</f>
        <v/>
      </c>
      <c r="CV72" s="128" t="str">
        <f t="shared" si="125"/>
        <v/>
      </c>
      <c r="CW72" s="129" t="str">
        <f t="shared" si="125"/>
        <v/>
      </c>
      <c r="CX72" s="128" t="str">
        <f t="shared" si="125"/>
        <v/>
      </c>
      <c r="CY72" s="129" t="str">
        <f t="shared" si="125"/>
        <v/>
      </c>
      <c r="CZ72" s="128" t="str">
        <f t="shared" si="125"/>
        <v/>
      </c>
      <c r="DA72" s="129" t="str">
        <f t="shared" si="125"/>
        <v/>
      </c>
      <c r="DB72" s="128" t="str">
        <f t="shared" si="125"/>
        <v/>
      </c>
      <c r="DC72" s="129" t="str">
        <f t="shared" si="125"/>
        <v/>
      </c>
      <c r="DD72" s="128" t="str">
        <f t="shared" si="125"/>
        <v/>
      </c>
      <c r="DE72" s="130" t="str">
        <f t="shared" si="125"/>
        <v/>
      </c>
      <c r="DF72" s="131" t="str">
        <f t="shared" si="125"/>
        <v/>
      </c>
      <c r="DG72" s="132" t="str">
        <f t="shared" si="125"/>
        <v/>
      </c>
      <c r="DH72" s="133" t="str">
        <f t="shared" si="125"/>
        <v/>
      </c>
    </row>
    <row r="73" spans="1:112">
      <c r="A73" s="72"/>
      <c r="B73" s="62"/>
      <c r="C73" s="62"/>
      <c r="D73" s="62"/>
      <c r="E73" s="157"/>
      <c r="F73" s="158"/>
      <c r="G73" s="73"/>
      <c r="H73" s="73"/>
      <c r="I73" s="70"/>
      <c r="J73" s="65"/>
      <c r="K73" s="66"/>
      <c r="L73" s="70"/>
      <c r="M73" s="71"/>
      <c r="N73" s="74"/>
      <c r="O73" s="127" t="str">
        <f t="shared" si="119"/>
        <v/>
      </c>
      <c r="P73" s="128" t="str">
        <f t="shared" si="119"/>
        <v/>
      </c>
      <c r="Q73" s="129" t="str">
        <f t="shared" si="119"/>
        <v/>
      </c>
      <c r="R73" s="128" t="str">
        <f t="shared" si="119"/>
        <v/>
      </c>
      <c r="S73" s="129" t="str">
        <f t="shared" si="119"/>
        <v/>
      </c>
      <c r="T73" s="128" t="str">
        <f t="shared" si="119"/>
        <v/>
      </c>
      <c r="U73" s="129" t="str">
        <f t="shared" si="119"/>
        <v/>
      </c>
      <c r="V73" s="128" t="str">
        <f t="shared" si="119"/>
        <v/>
      </c>
      <c r="W73" s="129" t="str">
        <f t="shared" si="119"/>
        <v/>
      </c>
      <c r="X73" s="128" t="str">
        <f t="shared" si="119"/>
        <v/>
      </c>
      <c r="Y73" s="130" t="str">
        <f t="shared" si="120"/>
        <v/>
      </c>
      <c r="Z73" s="131" t="str">
        <f t="shared" si="120"/>
        <v/>
      </c>
      <c r="AA73" s="132" t="str">
        <f t="shared" si="120"/>
        <v/>
      </c>
      <c r="AB73" s="133" t="str">
        <f t="shared" si="120"/>
        <v/>
      </c>
      <c r="AC73" s="127" t="str">
        <f t="shared" si="120"/>
        <v/>
      </c>
      <c r="AD73" s="128" t="str">
        <f t="shared" si="120"/>
        <v/>
      </c>
      <c r="AE73" s="129" t="str">
        <f t="shared" si="120"/>
        <v/>
      </c>
      <c r="AF73" s="128" t="str">
        <f t="shared" si="120"/>
        <v/>
      </c>
      <c r="AG73" s="129" t="str">
        <f t="shared" si="120"/>
        <v/>
      </c>
      <c r="AH73" s="128" t="str">
        <f t="shared" si="120"/>
        <v/>
      </c>
      <c r="AI73" s="129" t="str">
        <f t="shared" si="120"/>
        <v/>
      </c>
      <c r="AJ73" s="128" t="str">
        <f t="shared" si="120"/>
        <v/>
      </c>
      <c r="AK73" s="129" t="str">
        <f t="shared" si="120"/>
        <v/>
      </c>
      <c r="AL73" s="128" t="str">
        <f t="shared" si="120"/>
        <v/>
      </c>
      <c r="AM73" s="130" t="str">
        <f t="shared" si="122"/>
        <v/>
      </c>
      <c r="AN73" s="131" t="str">
        <f t="shared" si="122"/>
        <v/>
      </c>
      <c r="AO73" s="132" t="str">
        <f t="shared" si="122"/>
        <v/>
      </c>
      <c r="AP73" s="133" t="str">
        <f t="shared" si="122"/>
        <v/>
      </c>
      <c r="AQ73" s="127" t="str">
        <f t="shared" si="122"/>
        <v/>
      </c>
      <c r="AR73" s="128" t="str">
        <f t="shared" si="122"/>
        <v/>
      </c>
      <c r="AS73" s="129" t="str">
        <f t="shared" si="122"/>
        <v/>
      </c>
      <c r="AT73" s="128" t="str">
        <f t="shared" si="122"/>
        <v/>
      </c>
      <c r="AU73" s="129" t="str">
        <f t="shared" si="122"/>
        <v/>
      </c>
      <c r="AV73" s="128" t="str">
        <f t="shared" si="122"/>
        <v/>
      </c>
      <c r="AW73" s="129" t="str">
        <f t="shared" si="122"/>
        <v/>
      </c>
      <c r="AX73" s="128" t="str">
        <f t="shared" si="122"/>
        <v/>
      </c>
      <c r="AY73" s="129" t="str">
        <f t="shared" si="122"/>
        <v/>
      </c>
      <c r="AZ73" s="128" t="str">
        <f t="shared" si="122"/>
        <v/>
      </c>
      <c r="BA73" s="130" t="str">
        <f t="shared" si="123"/>
        <v/>
      </c>
      <c r="BB73" s="131" t="str">
        <f t="shared" si="123"/>
        <v/>
      </c>
      <c r="BC73" s="132" t="str">
        <f t="shared" si="123"/>
        <v/>
      </c>
      <c r="BD73" s="133" t="str">
        <f t="shared" si="123"/>
        <v/>
      </c>
      <c r="BE73" s="127" t="str">
        <f t="shared" si="117"/>
        <v/>
      </c>
      <c r="BF73" s="128" t="str">
        <f t="shared" si="117"/>
        <v/>
      </c>
      <c r="BG73" s="129" t="str">
        <f t="shared" si="117"/>
        <v/>
      </c>
      <c r="BH73" s="128" t="str">
        <f t="shared" si="117"/>
        <v/>
      </c>
      <c r="BI73" s="129" t="str">
        <f t="shared" si="117"/>
        <v/>
      </c>
      <c r="BJ73" s="128" t="str">
        <f t="shared" si="117"/>
        <v/>
      </c>
      <c r="BK73" s="129" t="str">
        <f t="shared" si="117"/>
        <v/>
      </c>
      <c r="BL73" s="128" t="str">
        <f t="shared" si="117"/>
        <v/>
      </c>
      <c r="BM73" s="129" t="str">
        <f t="shared" si="117"/>
        <v/>
      </c>
      <c r="BN73" s="128" t="str">
        <f t="shared" si="117"/>
        <v/>
      </c>
      <c r="BO73" s="130" t="str">
        <f t="shared" si="114"/>
        <v/>
      </c>
      <c r="BP73" s="131" t="str">
        <f t="shared" si="114"/>
        <v/>
      </c>
      <c r="BQ73" s="132" t="str">
        <f t="shared" si="114"/>
        <v/>
      </c>
      <c r="BR73" s="133" t="str">
        <f t="shared" si="114"/>
        <v/>
      </c>
      <c r="BS73" s="127" t="str">
        <f t="shared" si="114"/>
        <v/>
      </c>
      <c r="BT73" s="128" t="str">
        <f t="shared" si="114"/>
        <v/>
      </c>
      <c r="BU73" s="129" t="str">
        <f t="shared" si="114"/>
        <v/>
      </c>
      <c r="BV73" s="128" t="str">
        <f t="shared" si="114"/>
        <v/>
      </c>
      <c r="BW73" s="129" t="str">
        <f t="shared" si="114"/>
        <v/>
      </c>
      <c r="BX73" s="128" t="str">
        <f t="shared" si="114"/>
        <v/>
      </c>
      <c r="BY73" s="129" t="str">
        <f t="shared" si="114"/>
        <v/>
      </c>
      <c r="BZ73" s="128" t="str">
        <f t="shared" si="114"/>
        <v/>
      </c>
      <c r="CA73" s="129" t="str">
        <f t="shared" si="114"/>
        <v/>
      </c>
      <c r="CB73" s="128" t="str">
        <f t="shared" si="114"/>
        <v/>
      </c>
      <c r="CC73" s="130" t="str">
        <f t="shared" ref="CC73:CF75" si="126">IF(OR($G73="",$K73="",$K73=0),"",IF(AND(CC$5&gt;=$I73,CC$5&lt;=$J73,IF(Weekend="Yes",OR(AND(WEEKDAY(CC$5,1)&lt;&gt;1,WEEKDAY(CC$5,1)&lt;&gt;7,Festività_for&lt;1,Festività_for1&lt;1),Escl_Festività&gt;=1,Escl_Festività_1&gt;=1),"")),IF($H73="","",$H73),""))</f>
        <v/>
      </c>
      <c r="CD73" s="131" t="str">
        <f t="shared" si="126"/>
        <v/>
      </c>
      <c r="CE73" s="132" t="str">
        <f t="shared" si="126"/>
        <v/>
      </c>
      <c r="CF73" s="133" t="str">
        <f t="shared" si="126"/>
        <v/>
      </c>
      <c r="CG73" s="127" t="str">
        <f t="shared" si="124"/>
        <v/>
      </c>
      <c r="CH73" s="128" t="str">
        <f t="shared" si="124"/>
        <v/>
      </c>
      <c r="CI73" s="129" t="str">
        <f t="shared" si="124"/>
        <v/>
      </c>
      <c r="CJ73" s="128" t="str">
        <f t="shared" si="124"/>
        <v/>
      </c>
      <c r="CK73" s="129" t="str">
        <f t="shared" si="124"/>
        <v/>
      </c>
      <c r="CL73" s="128" t="str">
        <f t="shared" si="124"/>
        <v/>
      </c>
      <c r="CM73" s="129" t="str">
        <f t="shared" si="124"/>
        <v/>
      </c>
      <c r="CN73" s="128" t="str">
        <f t="shared" si="124"/>
        <v/>
      </c>
      <c r="CO73" s="129" t="str">
        <f t="shared" si="124"/>
        <v/>
      </c>
      <c r="CP73" s="128" t="str">
        <f t="shared" si="124"/>
        <v/>
      </c>
      <c r="CQ73" s="130" t="str">
        <f t="shared" si="124"/>
        <v/>
      </c>
      <c r="CR73" s="131" t="str">
        <f t="shared" si="124"/>
        <v/>
      </c>
      <c r="CS73" s="132" t="str">
        <f t="shared" si="124"/>
        <v/>
      </c>
      <c r="CT73" s="133" t="str">
        <f t="shared" si="124"/>
        <v/>
      </c>
      <c r="CU73" s="127" t="str">
        <f t="shared" si="125"/>
        <v/>
      </c>
      <c r="CV73" s="128" t="str">
        <f t="shared" si="125"/>
        <v/>
      </c>
      <c r="CW73" s="129" t="str">
        <f t="shared" si="125"/>
        <v/>
      </c>
      <c r="CX73" s="128" t="str">
        <f t="shared" si="125"/>
        <v/>
      </c>
      <c r="CY73" s="129" t="str">
        <f t="shared" si="125"/>
        <v/>
      </c>
      <c r="CZ73" s="128" t="str">
        <f t="shared" si="125"/>
        <v/>
      </c>
      <c r="DA73" s="129" t="str">
        <f t="shared" si="125"/>
        <v/>
      </c>
      <c r="DB73" s="128" t="str">
        <f t="shared" si="125"/>
        <v/>
      </c>
      <c r="DC73" s="129" t="str">
        <f t="shared" si="125"/>
        <v/>
      </c>
      <c r="DD73" s="128" t="str">
        <f t="shared" si="125"/>
        <v/>
      </c>
      <c r="DE73" s="130" t="str">
        <f t="shared" si="125"/>
        <v/>
      </c>
      <c r="DF73" s="131" t="str">
        <f t="shared" si="125"/>
        <v/>
      </c>
      <c r="DG73" s="132" t="str">
        <f t="shared" si="125"/>
        <v/>
      </c>
      <c r="DH73" s="133" t="str">
        <f t="shared" si="125"/>
        <v/>
      </c>
    </row>
    <row r="74" spans="1:112">
      <c r="A74" s="72"/>
      <c r="B74" s="62"/>
      <c r="C74" s="62"/>
      <c r="D74" s="62"/>
      <c r="E74" s="157"/>
      <c r="F74" s="158"/>
      <c r="G74" s="73"/>
      <c r="H74" s="73"/>
      <c r="I74" s="70"/>
      <c r="J74" s="65"/>
      <c r="K74" s="66"/>
      <c r="L74" s="70"/>
      <c r="M74" s="71"/>
      <c r="N74" s="74"/>
      <c r="O74" s="127" t="str">
        <f t="shared" si="119"/>
        <v/>
      </c>
      <c r="P74" s="128" t="str">
        <f t="shared" si="119"/>
        <v/>
      </c>
      <c r="Q74" s="129" t="str">
        <f t="shared" si="119"/>
        <v/>
      </c>
      <c r="R74" s="128" t="str">
        <f t="shared" si="119"/>
        <v/>
      </c>
      <c r="S74" s="129" t="str">
        <f t="shared" si="119"/>
        <v/>
      </c>
      <c r="T74" s="128" t="str">
        <f t="shared" si="119"/>
        <v/>
      </c>
      <c r="U74" s="129" t="str">
        <f t="shared" si="119"/>
        <v/>
      </c>
      <c r="V74" s="128" t="str">
        <f t="shared" si="119"/>
        <v/>
      </c>
      <c r="W74" s="129" t="str">
        <f t="shared" si="119"/>
        <v/>
      </c>
      <c r="X74" s="128" t="str">
        <f t="shared" si="119"/>
        <v/>
      </c>
      <c r="Y74" s="130" t="str">
        <f t="shared" si="120"/>
        <v/>
      </c>
      <c r="Z74" s="131" t="str">
        <f t="shared" si="120"/>
        <v/>
      </c>
      <c r="AA74" s="132" t="str">
        <f t="shared" si="120"/>
        <v/>
      </c>
      <c r="AB74" s="133" t="str">
        <f t="shared" si="120"/>
        <v/>
      </c>
      <c r="AC74" s="127" t="str">
        <f t="shared" si="120"/>
        <v/>
      </c>
      <c r="AD74" s="128" t="str">
        <f t="shared" si="120"/>
        <v/>
      </c>
      <c r="AE74" s="129" t="str">
        <f t="shared" si="120"/>
        <v/>
      </c>
      <c r="AF74" s="128" t="str">
        <f t="shared" si="120"/>
        <v/>
      </c>
      <c r="AG74" s="129" t="str">
        <f t="shared" si="120"/>
        <v/>
      </c>
      <c r="AH74" s="128" t="str">
        <f t="shared" si="120"/>
        <v/>
      </c>
      <c r="AI74" s="129" t="str">
        <f t="shared" si="120"/>
        <v/>
      </c>
      <c r="AJ74" s="128" t="str">
        <f t="shared" si="120"/>
        <v/>
      </c>
      <c r="AK74" s="129" t="str">
        <f t="shared" si="120"/>
        <v/>
      </c>
      <c r="AL74" s="128" t="str">
        <f t="shared" si="120"/>
        <v/>
      </c>
      <c r="AM74" s="130" t="str">
        <f t="shared" si="122"/>
        <v/>
      </c>
      <c r="AN74" s="131" t="str">
        <f t="shared" si="122"/>
        <v/>
      </c>
      <c r="AO74" s="132" t="str">
        <f t="shared" si="122"/>
        <v/>
      </c>
      <c r="AP74" s="133" t="str">
        <f t="shared" si="122"/>
        <v/>
      </c>
      <c r="AQ74" s="127" t="str">
        <f t="shared" si="122"/>
        <v/>
      </c>
      <c r="AR74" s="128" t="str">
        <f t="shared" si="122"/>
        <v/>
      </c>
      <c r="AS74" s="129" t="str">
        <f t="shared" si="122"/>
        <v/>
      </c>
      <c r="AT74" s="128" t="str">
        <f t="shared" si="122"/>
        <v/>
      </c>
      <c r="AU74" s="129" t="str">
        <f t="shared" si="122"/>
        <v/>
      </c>
      <c r="AV74" s="128" t="str">
        <f t="shared" si="122"/>
        <v/>
      </c>
      <c r="AW74" s="129" t="str">
        <f t="shared" si="122"/>
        <v/>
      </c>
      <c r="AX74" s="128" t="str">
        <f t="shared" si="122"/>
        <v/>
      </c>
      <c r="AY74" s="129" t="str">
        <f t="shared" si="122"/>
        <v/>
      </c>
      <c r="AZ74" s="128" t="str">
        <f t="shared" si="122"/>
        <v/>
      </c>
      <c r="BA74" s="130" t="str">
        <f t="shared" si="123"/>
        <v/>
      </c>
      <c r="BB74" s="131" t="str">
        <f t="shared" si="123"/>
        <v/>
      </c>
      <c r="BC74" s="132" t="str">
        <f t="shared" si="123"/>
        <v/>
      </c>
      <c r="BD74" s="133" t="str">
        <f t="shared" si="123"/>
        <v/>
      </c>
      <c r="BE74" s="127" t="str">
        <f t="shared" si="117"/>
        <v/>
      </c>
      <c r="BF74" s="128" t="str">
        <f t="shared" si="117"/>
        <v/>
      </c>
      <c r="BG74" s="129" t="str">
        <f t="shared" si="117"/>
        <v/>
      </c>
      <c r="BH74" s="128" t="str">
        <f t="shared" si="117"/>
        <v/>
      </c>
      <c r="BI74" s="129" t="str">
        <f t="shared" si="117"/>
        <v/>
      </c>
      <c r="BJ74" s="128" t="str">
        <f t="shared" si="117"/>
        <v/>
      </c>
      <c r="BK74" s="129" t="str">
        <f t="shared" si="117"/>
        <v/>
      </c>
      <c r="BL74" s="128" t="str">
        <f t="shared" si="117"/>
        <v/>
      </c>
      <c r="BM74" s="129" t="str">
        <f t="shared" si="117"/>
        <v/>
      </c>
      <c r="BN74" s="128" t="str">
        <f t="shared" si="117"/>
        <v/>
      </c>
      <c r="BO74" s="130" t="str">
        <f t="shared" si="114"/>
        <v/>
      </c>
      <c r="BP74" s="131" t="str">
        <f t="shared" si="114"/>
        <v/>
      </c>
      <c r="BQ74" s="132" t="str">
        <f t="shared" si="114"/>
        <v/>
      </c>
      <c r="BR74" s="133" t="str">
        <f t="shared" si="114"/>
        <v/>
      </c>
      <c r="BS74" s="127" t="str">
        <f t="shared" si="114"/>
        <v/>
      </c>
      <c r="BT74" s="128" t="str">
        <f t="shared" si="114"/>
        <v/>
      </c>
      <c r="BU74" s="129" t="str">
        <f t="shared" si="114"/>
        <v/>
      </c>
      <c r="BV74" s="128" t="str">
        <f t="shared" si="114"/>
        <v/>
      </c>
      <c r="BW74" s="129" t="str">
        <f t="shared" si="114"/>
        <v/>
      </c>
      <c r="BX74" s="128" t="str">
        <f t="shared" si="114"/>
        <v/>
      </c>
      <c r="BY74" s="129" t="str">
        <f t="shared" si="114"/>
        <v/>
      </c>
      <c r="BZ74" s="128" t="str">
        <f t="shared" si="114"/>
        <v/>
      </c>
      <c r="CA74" s="129" t="str">
        <f t="shared" si="114"/>
        <v/>
      </c>
      <c r="CB74" s="128" t="str">
        <f t="shared" si="114"/>
        <v/>
      </c>
      <c r="CC74" s="130" t="str">
        <f t="shared" si="126"/>
        <v/>
      </c>
      <c r="CD74" s="131" t="str">
        <f t="shared" si="126"/>
        <v/>
      </c>
      <c r="CE74" s="132" t="str">
        <f t="shared" si="126"/>
        <v/>
      </c>
      <c r="CF74" s="133" t="str">
        <f t="shared" si="126"/>
        <v/>
      </c>
      <c r="CG74" s="127" t="str">
        <f t="shared" si="124"/>
        <v/>
      </c>
      <c r="CH74" s="128" t="str">
        <f t="shared" si="124"/>
        <v/>
      </c>
      <c r="CI74" s="129" t="str">
        <f t="shared" si="124"/>
        <v/>
      </c>
      <c r="CJ74" s="128" t="str">
        <f t="shared" si="124"/>
        <v/>
      </c>
      <c r="CK74" s="129" t="str">
        <f t="shared" si="124"/>
        <v/>
      </c>
      <c r="CL74" s="128" t="str">
        <f t="shared" si="124"/>
        <v/>
      </c>
      <c r="CM74" s="129" t="str">
        <f t="shared" si="124"/>
        <v/>
      </c>
      <c r="CN74" s="128" t="str">
        <f t="shared" si="124"/>
        <v/>
      </c>
      <c r="CO74" s="129" t="str">
        <f t="shared" si="124"/>
        <v/>
      </c>
      <c r="CP74" s="128" t="str">
        <f t="shared" si="124"/>
        <v/>
      </c>
      <c r="CQ74" s="130" t="str">
        <f t="shared" si="124"/>
        <v/>
      </c>
      <c r="CR74" s="131" t="str">
        <f t="shared" si="124"/>
        <v/>
      </c>
      <c r="CS74" s="132" t="str">
        <f t="shared" si="124"/>
        <v/>
      </c>
      <c r="CT74" s="133" t="str">
        <f t="shared" si="124"/>
        <v/>
      </c>
      <c r="CU74" s="127" t="str">
        <f t="shared" si="125"/>
        <v/>
      </c>
      <c r="CV74" s="128" t="str">
        <f t="shared" si="125"/>
        <v/>
      </c>
      <c r="CW74" s="129" t="str">
        <f t="shared" si="125"/>
        <v/>
      </c>
      <c r="CX74" s="128" t="str">
        <f t="shared" si="125"/>
        <v/>
      </c>
      <c r="CY74" s="129" t="str">
        <f t="shared" si="125"/>
        <v/>
      </c>
      <c r="CZ74" s="128" t="str">
        <f t="shared" si="125"/>
        <v/>
      </c>
      <c r="DA74" s="129" t="str">
        <f t="shared" si="125"/>
        <v/>
      </c>
      <c r="DB74" s="128" t="str">
        <f t="shared" si="125"/>
        <v/>
      </c>
      <c r="DC74" s="129" t="str">
        <f t="shared" si="125"/>
        <v/>
      </c>
      <c r="DD74" s="128" t="str">
        <f t="shared" si="125"/>
        <v/>
      </c>
      <c r="DE74" s="130" t="str">
        <f t="shared" si="125"/>
        <v/>
      </c>
      <c r="DF74" s="131" t="str">
        <f t="shared" si="125"/>
        <v/>
      </c>
      <c r="DG74" s="132" t="str">
        <f t="shared" si="125"/>
        <v/>
      </c>
      <c r="DH74" s="133" t="str">
        <f t="shared" si="125"/>
        <v/>
      </c>
    </row>
    <row r="75" spans="1:112">
      <c r="A75" s="72"/>
      <c r="B75" s="62"/>
      <c r="C75" s="62"/>
      <c r="D75" s="62"/>
      <c r="E75" s="157"/>
      <c r="F75" s="158"/>
      <c r="G75" s="73"/>
      <c r="H75" s="73"/>
      <c r="I75" s="70"/>
      <c r="J75" s="65"/>
      <c r="K75" s="66"/>
      <c r="L75" s="70"/>
      <c r="M75" s="71"/>
      <c r="N75" s="74"/>
      <c r="O75" s="127" t="str">
        <f t="shared" si="119"/>
        <v/>
      </c>
      <c r="P75" s="128" t="str">
        <f t="shared" si="119"/>
        <v/>
      </c>
      <c r="Q75" s="129" t="str">
        <f t="shared" si="119"/>
        <v/>
      </c>
      <c r="R75" s="128" t="str">
        <f t="shared" si="119"/>
        <v/>
      </c>
      <c r="S75" s="129" t="str">
        <f t="shared" si="119"/>
        <v/>
      </c>
      <c r="T75" s="128" t="str">
        <f t="shared" si="119"/>
        <v/>
      </c>
      <c r="U75" s="129" t="str">
        <f t="shared" si="119"/>
        <v/>
      </c>
      <c r="V75" s="128" t="str">
        <f t="shared" si="119"/>
        <v/>
      </c>
      <c r="W75" s="129" t="str">
        <f t="shared" si="119"/>
        <v/>
      </c>
      <c r="X75" s="128" t="str">
        <f t="shared" si="119"/>
        <v/>
      </c>
      <c r="Y75" s="130" t="str">
        <f t="shared" si="120"/>
        <v/>
      </c>
      <c r="Z75" s="131" t="str">
        <f t="shared" si="120"/>
        <v/>
      </c>
      <c r="AA75" s="132" t="str">
        <f t="shared" si="120"/>
        <v/>
      </c>
      <c r="AB75" s="133" t="str">
        <f t="shared" si="120"/>
        <v/>
      </c>
      <c r="AC75" s="127" t="str">
        <f t="shared" si="120"/>
        <v/>
      </c>
      <c r="AD75" s="128" t="str">
        <f t="shared" si="120"/>
        <v/>
      </c>
      <c r="AE75" s="129" t="str">
        <f t="shared" si="120"/>
        <v/>
      </c>
      <c r="AF75" s="128" t="str">
        <f t="shared" si="120"/>
        <v/>
      </c>
      <c r="AG75" s="129" t="str">
        <f t="shared" si="120"/>
        <v/>
      </c>
      <c r="AH75" s="128" t="str">
        <f t="shared" si="120"/>
        <v/>
      </c>
      <c r="AI75" s="129" t="str">
        <f t="shared" si="120"/>
        <v/>
      </c>
      <c r="AJ75" s="128" t="str">
        <f t="shared" si="120"/>
        <v/>
      </c>
      <c r="AK75" s="129" t="str">
        <f t="shared" si="120"/>
        <v/>
      </c>
      <c r="AL75" s="128" t="str">
        <f t="shared" si="120"/>
        <v/>
      </c>
      <c r="AM75" s="130" t="str">
        <f t="shared" si="122"/>
        <v/>
      </c>
      <c r="AN75" s="131" t="str">
        <f t="shared" si="122"/>
        <v/>
      </c>
      <c r="AO75" s="132" t="str">
        <f t="shared" si="122"/>
        <v/>
      </c>
      <c r="AP75" s="133" t="str">
        <f t="shared" si="122"/>
        <v/>
      </c>
      <c r="AQ75" s="127" t="str">
        <f t="shared" si="122"/>
        <v/>
      </c>
      <c r="AR75" s="128" t="str">
        <f t="shared" si="122"/>
        <v/>
      </c>
      <c r="AS75" s="129" t="str">
        <f t="shared" si="122"/>
        <v/>
      </c>
      <c r="AT75" s="128" t="str">
        <f t="shared" si="122"/>
        <v/>
      </c>
      <c r="AU75" s="129" t="str">
        <f t="shared" si="122"/>
        <v/>
      </c>
      <c r="AV75" s="128" t="str">
        <f t="shared" si="122"/>
        <v/>
      </c>
      <c r="AW75" s="129" t="str">
        <f t="shared" si="122"/>
        <v/>
      </c>
      <c r="AX75" s="128" t="str">
        <f t="shared" si="122"/>
        <v/>
      </c>
      <c r="AY75" s="129" t="str">
        <f t="shared" si="122"/>
        <v/>
      </c>
      <c r="AZ75" s="128" t="str">
        <f t="shared" si="122"/>
        <v/>
      </c>
      <c r="BA75" s="130" t="str">
        <f t="shared" si="123"/>
        <v/>
      </c>
      <c r="BB75" s="131" t="str">
        <f t="shared" si="123"/>
        <v/>
      </c>
      <c r="BC75" s="132" t="str">
        <f t="shared" si="123"/>
        <v/>
      </c>
      <c r="BD75" s="133" t="str">
        <f t="shared" si="123"/>
        <v/>
      </c>
      <c r="BE75" s="127" t="str">
        <f t="shared" si="117"/>
        <v/>
      </c>
      <c r="BF75" s="128" t="str">
        <f t="shared" si="117"/>
        <v/>
      </c>
      <c r="BG75" s="129" t="str">
        <f t="shared" si="117"/>
        <v/>
      </c>
      <c r="BH75" s="128" t="str">
        <f t="shared" si="117"/>
        <v/>
      </c>
      <c r="BI75" s="129" t="str">
        <f t="shared" si="117"/>
        <v/>
      </c>
      <c r="BJ75" s="128" t="str">
        <f t="shared" si="117"/>
        <v/>
      </c>
      <c r="BK75" s="129" t="str">
        <f t="shared" si="117"/>
        <v/>
      </c>
      <c r="BL75" s="128" t="str">
        <f t="shared" si="117"/>
        <v/>
      </c>
      <c r="BM75" s="129" t="str">
        <f t="shared" si="117"/>
        <v/>
      </c>
      <c r="BN75" s="128" t="str">
        <f t="shared" si="117"/>
        <v/>
      </c>
      <c r="BO75" s="130" t="str">
        <f t="shared" si="114"/>
        <v/>
      </c>
      <c r="BP75" s="131" t="str">
        <f t="shared" si="114"/>
        <v/>
      </c>
      <c r="BQ75" s="132" t="str">
        <f t="shared" si="114"/>
        <v/>
      </c>
      <c r="BR75" s="133" t="str">
        <f t="shared" si="114"/>
        <v/>
      </c>
      <c r="BS75" s="127" t="str">
        <f t="shared" si="114"/>
        <v/>
      </c>
      <c r="BT75" s="128" t="str">
        <f t="shared" si="114"/>
        <v/>
      </c>
      <c r="BU75" s="129" t="str">
        <f t="shared" si="114"/>
        <v/>
      </c>
      <c r="BV75" s="128" t="str">
        <f t="shared" si="114"/>
        <v/>
      </c>
      <c r="BW75" s="129" t="str">
        <f t="shared" si="114"/>
        <v/>
      </c>
      <c r="BX75" s="128" t="str">
        <f t="shared" si="114"/>
        <v/>
      </c>
      <c r="BY75" s="129" t="str">
        <f t="shared" si="114"/>
        <v/>
      </c>
      <c r="BZ75" s="128" t="str">
        <f t="shared" si="114"/>
        <v/>
      </c>
      <c r="CA75" s="129" t="str">
        <f t="shared" si="114"/>
        <v/>
      </c>
      <c r="CB75" s="128" t="str">
        <f t="shared" si="114"/>
        <v/>
      </c>
      <c r="CC75" s="130" t="str">
        <f t="shared" si="126"/>
        <v/>
      </c>
      <c r="CD75" s="131" t="str">
        <f t="shared" si="126"/>
        <v/>
      </c>
      <c r="CE75" s="132" t="str">
        <f t="shared" si="126"/>
        <v/>
      </c>
      <c r="CF75" s="133" t="str">
        <f t="shared" si="126"/>
        <v/>
      </c>
      <c r="CG75" s="127" t="str">
        <f t="shared" si="124"/>
        <v/>
      </c>
      <c r="CH75" s="128" t="str">
        <f t="shared" si="124"/>
        <v/>
      </c>
      <c r="CI75" s="129" t="str">
        <f t="shared" si="124"/>
        <v/>
      </c>
      <c r="CJ75" s="128" t="str">
        <f t="shared" si="124"/>
        <v/>
      </c>
      <c r="CK75" s="129" t="str">
        <f t="shared" si="124"/>
        <v/>
      </c>
      <c r="CL75" s="128" t="str">
        <f t="shared" si="124"/>
        <v/>
      </c>
      <c r="CM75" s="129" t="str">
        <f t="shared" si="124"/>
        <v/>
      </c>
      <c r="CN75" s="128" t="str">
        <f t="shared" si="124"/>
        <v/>
      </c>
      <c r="CO75" s="129" t="str">
        <f t="shared" si="124"/>
        <v/>
      </c>
      <c r="CP75" s="128" t="str">
        <f t="shared" si="124"/>
        <v/>
      </c>
      <c r="CQ75" s="130" t="str">
        <f t="shared" si="124"/>
        <v/>
      </c>
      <c r="CR75" s="131" t="str">
        <f t="shared" si="124"/>
        <v/>
      </c>
      <c r="CS75" s="132" t="str">
        <f t="shared" si="124"/>
        <v/>
      </c>
      <c r="CT75" s="133" t="str">
        <f t="shared" si="124"/>
        <v/>
      </c>
      <c r="CU75" s="127" t="str">
        <f t="shared" si="125"/>
        <v/>
      </c>
      <c r="CV75" s="128" t="str">
        <f t="shared" si="125"/>
        <v/>
      </c>
      <c r="CW75" s="129" t="str">
        <f t="shared" si="125"/>
        <v/>
      </c>
      <c r="CX75" s="128" t="str">
        <f t="shared" si="125"/>
        <v/>
      </c>
      <c r="CY75" s="129" t="str">
        <f t="shared" si="125"/>
        <v/>
      </c>
      <c r="CZ75" s="128" t="str">
        <f t="shared" si="125"/>
        <v/>
      </c>
      <c r="DA75" s="129" t="str">
        <f t="shared" si="125"/>
        <v/>
      </c>
      <c r="DB75" s="128" t="str">
        <f t="shared" si="125"/>
        <v/>
      </c>
      <c r="DC75" s="129" t="str">
        <f t="shared" si="125"/>
        <v/>
      </c>
      <c r="DD75" s="128" t="str">
        <f t="shared" si="125"/>
        <v/>
      </c>
      <c r="DE75" s="130" t="str">
        <f t="shared" si="125"/>
        <v/>
      </c>
      <c r="DF75" s="131" t="str">
        <f t="shared" si="125"/>
        <v/>
      </c>
      <c r="DG75" s="132" t="str">
        <f t="shared" si="125"/>
        <v/>
      </c>
      <c r="DH75" s="133" t="str">
        <f t="shared" si="125"/>
        <v/>
      </c>
    </row>
    <row r="76" spans="1:112">
      <c r="A76" s="72"/>
      <c r="B76" s="62"/>
      <c r="C76" s="62"/>
      <c r="D76" s="62"/>
      <c r="E76" s="157"/>
      <c r="F76" s="158"/>
      <c r="G76" s="73"/>
      <c r="H76" s="73"/>
      <c r="I76" s="70"/>
      <c r="J76" s="65"/>
      <c r="K76" s="66"/>
      <c r="L76" s="70"/>
      <c r="M76" s="71"/>
      <c r="N76" s="74"/>
      <c r="O76" s="127" t="str">
        <f t="shared" si="119"/>
        <v/>
      </c>
      <c r="P76" s="128" t="str">
        <f t="shared" si="119"/>
        <v/>
      </c>
      <c r="Q76" s="129" t="str">
        <f t="shared" si="119"/>
        <v/>
      </c>
      <c r="R76" s="128" t="str">
        <f t="shared" si="119"/>
        <v/>
      </c>
      <c r="S76" s="129" t="str">
        <f t="shared" si="119"/>
        <v/>
      </c>
      <c r="T76" s="128" t="str">
        <f t="shared" si="119"/>
        <v/>
      </c>
      <c r="U76" s="129" t="str">
        <f t="shared" si="119"/>
        <v/>
      </c>
      <c r="V76" s="128" t="str">
        <f t="shared" si="119"/>
        <v/>
      </c>
      <c r="W76" s="129" t="str">
        <f t="shared" si="119"/>
        <v/>
      </c>
      <c r="X76" s="128" t="str">
        <f t="shared" si="119"/>
        <v/>
      </c>
      <c r="Y76" s="130" t="str">
        <f t="shared" si="120"/>
        <v/>
      </c>
      <c r="Z76" s="131" t="str">
        <f t="shared" si="120"/>
        <v/>
      </c>
      <c r="AA76" s="132" t="str">
        <f t="shared" si="120"/>
        <v/>
      </c>
      <c r="AB76" s="133" t="str">
        <f t="shared" si="120"/>
        <v/>
      </c>
      <c r="AC76" s="127" t="str">
        <f t="shared" si="120"/>
        <v/>
      </c>
      <c r="AD76" s="128" t="str">
        <f t="shared" si="120"/>
        <v/>
      </c>
      <c r="AE76" s="129" t="str">
        <f t="shared" si="120"/>
        <v/>
      </c>
      <c r="AF76" s="128" t="str">
        <f t="shared" si="120"/>
        <v/>
      </c>
      <c r="AG76" s="129" t="str">
        <f t="shared" si="120"/>
        <v/>
      </c>
      <c r="AH76" s="128" t="str">
        <f t="shared" si="120"/>
        <v/>
      </c>
      <c r="AI76" s="129" t="str">
        <f t="shared" si="120"/>
        <v/>
      </c>
      <c r="AJ76" s="128" t="str">
        <f t="shared" si="120"/>
        <v/>
      </c>
      <c r="AK76" s="129" t="str">
        <f t="shared" si="120"/>
        <v/>
      </c>
      <c r="AL76" s="128" t="str">
        <f t="shared" si="120"/>
        <v/>
      </c>
      <c r="AM76" s="130" t="str">
        <f t="shared" si="122"/>
        <v/>
      </c>
      <c r="AN76" s="131" t="str">
        <f t="shared" si="122"/>
        <v/>
      </c>
      <c r="AO76" s="132" t="str">
        <f t="shared" si="122"/>
        <v/>
      </c>
      <c r="AP76" s="133" t="str">
        <f t="shared" si="122"/>
        <v/>
      </c>
      <c r="AQ76" s="127" t="str">
        <f t="shared" si="122"/>
        <v/>
      </c>
      <c r="AR76" s="128" t="str">
        <f t="shared" si="122"/>
        <v/>
      </c>
      <c r="AS76" s="129" t="str">
        <f t="shared" si="122"/>
        <v/>
      </c>
      <c r="AT76" s="128" t="str">
        <f t="shared" si="122"/>
        <v/>
      </c>
      <c r="AU76" s="129" t="str">
        <f t="shared" si="122"/>
        <v/>
      </c>
      <c r="AV76" s="128" t="str">
        <f t="shared" si="122"/>
        <v/>
      </c>
      <c r="AW76" s="129" t="str">
        <f t="shared" si="122"/>
        <v/>
      </c>
      <c r="AX76" s="128" t="str">
        <f t="shared" si="122"/>
        <v/>
      </c>
      <c r="AY76" s="129" t="str">
        <f t="shared" si="122"/>
        <v/>
      </c>
      <c r="AZ76" s="128" t="str">
        <f t="shared" si="122"/>
        <v/>
      </c>
      <c r="BA76" s="130" t="str">
        <f t="shared" si="123"/>
        <v/>
      </c>
      <c r="BB76" s="131" t="str">
        <f t="shared" si="123"/>
        <v/>
      </c>
      <c r="BC76" s="132" t="str">
        <f t="shared" si="123"/>
        <v/>
      </c>
      <c r="BD76" s="133" t="str">
        <f t="shared" si="123"/>
        <v/>
      </c>
      <c r="BE76" s="127" t="str">
        <f t="shared" si="117"/>
        <v/>
      </c>
      <c r="BF76" s="128" t="str">
        <f t="shared" si="117"/>
        <v/>
      </c>
      <c r="BG76" s="129" t="str">
        <f t="shared" si="117"/>
        <v/>
      </c>
      <c r="BH76" s="128" t="str">
        <f t="shared" si="117"/>
        <v/>
      </c>
      <c r="BI76" s="129" t="str">
        <f t="shared" si="117"/>
        <v/>
      </c>
      <c r="BJ76" s="128" t="str">
        <f t="shared" si="117"/>
        <v/>
      </c>
      <c r="BK76" s="129" t="str">
        <f t="shared" si="117"/>
        <v/>
      </c>
      <c r="BL76" s="128" t="str">
        <f t="shared" si="117"/>
        <v/>
      </c>
      <c r="BM76" s="129" t="str">
        <f t="shared" si="117"/>
        <v/>
      </c>
      <c r="BN76" s="128" t="str">
        <f t="shared" si="117"/>
        <v/>
      </c>
      <c r="BO76" s="130" t="str">
        <f t="shared" si="117"/>
        <v/>
      </c>
      <c r="BP76" s="131" t="str">
        <f t="shared" si="117"/>
        <v/>
      </c>
      <c r="BQ76" s="132" t="str">
        <f t="shared" si="117"/>
        <v/>
      </c>
      <c r="BR76" s="133" t="str">
        <f t="shared" si="117"/>
        <v/>
      </c>
      <c r="BS76" s="127" t="str">
        <f t="shared" ref="BS76:CH91" si="127">IF(OR($G76="",$K76="",$K76=0),"",IF(AND(BS$5&gt;=$I76,BS$5&lt;=$J76,IF(Weekend="Yes",OR(AND(WEEKDAY(BS$5,1)&lt;&gt;1,WEEKDAY(BS$5,1)&lt;&gt;7,Festività_for&lt;1,Festività_for1&lt;1),Escl_Festività&gt;=1,Escl_Festività_1&gt;=1),"")),IF($H76="","",$H76),""))</f>
        <v/>
      </c>
      <c r="BT76" s="128" t="str">
        <f t="shared" si="127"/>
        <v/>
      </c>
      <c r="BU76" s="129" t="str">
        <f t="shared" si="127"/>
        <v/>
      </c>
      <c r="BV76" s="128" t="str">
        <f t="shared" si="127"/>
        <v/>
      </c>
      <c r="BW76" s="129" t="str">
        <f t="shared" si="127"/>
        <v/>
      </c>
      <c r="BX76" s="128" t="str">
        <f t="shared" si="127"/>
        <v/>
      </c>
      <c r="BY76" s="129" t="str">
        <f t="shared" si="127"/>
        <v/>
      </c>
      <c r="BZ76" s="128" t="str">
        <f t="shared" si="127"/>
        <v/>
      </c>
      <c r="CA76" s="129" t="str">
        <f t="shared" si="127"/>
        <v/>
      </c>
      <c r="CB76" s="128" t="str">
        <f t="shared" si="127"/>
        <v/>
      </c>
      <c r="CC76" s="130" t="str">
        <f t="shared" si="127"/>
        <v/>
      </c>
      <c r="CD76" s="131" t="str">
        <f t="shared" si="127"/>
        <v/>
      </c>
      <c r="CE76" s="132" t="str">
        <f t="shared" si="127"/>
        <v/>
      </c>
      <c r="CF76" s="133" t="str">
        <f t="shared" si="127"/>
        <v/>
      </c>
      <c r="CG76" s="127" t="str">
        <f t="shared" si="127"/>
        <v/>
      </c>
      <c r="CH76" s="128" t="str">
        <f t="shared" si="127"/>
        <v/>
      </c>
      <c r="CI76" s="129" t="str">
        <f t="shared" si="124"/>
        <v/>
      </c>
      <c r="CJ76" s="128" t="str">
        <f t="shared" si="124"/>
        <v/>
      </c>
      <c r="CK76" s="129" t="str">
        <f t="shared" si="124"/>
        <v/>
      </c>
      <c r="CL76" s="128" t="str">
        <f t="shared" si="124"/>
        <v/>
      </c>
      <c r="CM76" s="129" t="str">
        <f t="shared" si="124"/>
        <v/>
      </c>
      <c r="CN76" s="128" t="str">
        <f t="shared" si="124"/>
        <v/>
      </c>
      <c r="CO76" s="129" t="str">
        <f t="shared" si="124"/>
        <v/>
      </c>
      <c r="CP76" s="128" t="str">
        <f t="shared" si="124"/>
        <v/>
      </c>
      <c r="CQ76" s="130" t="str">
        <f t="shared" si="124"/>
        <v/>
      </c>
      <c r="CR76" s="131" t="str">
        <f t="shared" si="124"/>
        <v/>
      </c>
      <c r="CS76" s="132" t="str">
        <f t="shared" si="124"/>
        <v/>
      </c>
      <c r="CT76" s="133" t="str">
        <f t="shared" si="124"/>
        <v/>
      </c>
      <c r="CU76" s="127" t="str">
        <f t="shared" si="124"/>
        <v/>
      </c>
      <c r="CV76" s="128" t="str">
        <f t="shared" si="124"/>
        <v/>
      </c>
      <c r="CW76" s="129" t="str">
        <f t="shared" ref="CW76:DH76" si="128">IF(OR($G76="",$K76="",$K76=0),"",IF(AND(CW$5&gt;=$I76,CW$5&lt;=$J76,IF(Weekend="Yes",OR(AND(WEEKDAY(CW$5,1)&lt;&gt;1,WEEKDAY(CW$5,1)&lt;&gt;7,Festività_for&lt;1,Festività_for1&lt;1),Escl_Festività&gt;=1,Escl_Festività_1&gt;=1),"")),IF($H76="","",$H76),""))</f>
        <v/>
      </c>
      <c r="CX76" s="128" t="str">
        <f t="shared" si="128"/>
        <v/>
      </c>
      <c r="CY76" s="129" t="str">
        <f t="shared" si="128"/>
        <v/>
      </c>
      <c r="CZ76" s="128" t="str">
        <f t="shared" si="128"/>
        <v/>
      </c>
      <c r="DA76" s="129" t="str">
        <f t="shared" si="128"/>
        <v/>
      </c>
      <c r="DB76" s="128" t="str">
        <f t="shared" si="128"/>
        <v/>
      </c>
      <c r="DC76" s="129" t="str">
        <f t="shared" si="128"/>
        <v/>
      </c>
      <c r="DD76" s="128" t="str">
        <f t="shared" si="128"/>
        <v/>
      </c>
      <c r="DE76" s="130" t="str">
        <f t="shared" si="128"/>
        <v/>
      </c>
      <c r="DF76" s="131" t="str">
        <f t="shared" si="128"/>
        <v/>
      </c>
      <c r="DG76" s="132" t="str">
        <f t="shared" si="128"/>
        <v/>
      </c>
      <c r="DH76" s="133" t="str">
        <f t="shared" si="128"/>
        <v/>
      </c>
    </row>
    <row r="77" spans="1:112">
      <c r="A77" s="72"/>
      <c r="B77" s="62"/>
      <c r="C77" s="62"/>
      <c r="D77" s="62"/>
      <c r="E77" s="157"/>
      <c r="F77" s="158"/>
      <c r="G77" s="73"/>
      <c r="H77" s="73"/>
      <c r="I77" s="70"/>
      <c r="J77" s="65"/>
      <c r="K77" s="66"/>
      <c r="L77" s="70"/>
      <c r="M77" s="71"/>
      <c r="N77" s="74"/>
      <c r="O77" s="127" t="str">
        <f t="shared" ref="O77:X86" si="129">IF(OR($G77="",$K77="",$K77=0),"",IF(AND(O$5&gt;=$I77,O$5&lt;=$J77,IF(Weekend="Yes",OR(AND(WEEKDAY(O$5,1)&lt;&gt;1,WEEKDAY(O$5,1)&lt;&gt;7,Festività_for&lt;1,Festività_for1&lt;1),Escl_Festività&gt;=1,Escl_Festività_1&gt;=1),"")),IF($H77="","",$H77),""))</f>
        <v/>
      </c>
      <c r="P77" s="128" t="str">
        <f t="shared" si="129"/>
        <v/>
      </c>
      <c r="Q77" s="129" t="str">
        <f t="shared" si="129"/>
        <v/>
      </c>
      <c r="R77" s="128" t="str">
        <f t="shared" si="129"/>
        <v/>
      </c>
      <c r="S77" s="129" t="str">
        <f t="shared" si="129"/>
        <v/>
      </c>
      <c r="T77" s="128" t="str">
        <f t="shared" si="129"/>
        <v/>
      </c>
      <c r="U77" s="129" t="str">
        <f t="shared" si="129"/>
        <v/>
      </c>
      <c r="V77" s="128" t="str">
        <f t="shared" si="129"/>
        <v/>
      </c>
      <c r="W77" s="129" t="str">
        <f t="shared" si="129"/>
        <v/>
      </c>
      <c r="X77" s="128" t="str">
        <f t="shared" si="129"/>
        <v/>
      </c>
      <c r="Y77" s="130" t="str">
        <f t="shared" ref="Y77:AN92" si="130">IF(OR($G77="",$K77="",$K77=0),"",IF(AND(Y$5&gt;=$I77,Y$5&lt;=$J77,IF(Weekend="Yes",OR(AND(WEEKDAY(Y$5,1)&lt;&gt;1,WEEKDAY(Y$5,1)&lt;&gt;7,Festività_for&lt;1,Festività_for1&lt;1),Escl_Festività&gt;=1,Escl_Festività_1&gt;=1),"")),IF($H77="","",$H77),""))</f>
        <v/>
      </c>
      <c r="Z77" s="131" t="str">
        <f t="shared" si="130"/>
        <v/>
      </c>
      <c r="AA77" s="132" t="str">
        <f t="shared" si="130"/>
        <v/>
      </c>
      <c r="AB77" s="133" t="str">
        <f t="shared" si="130"/>
        <v/>
      </c>
      <c r="AC77" s="127" t="str">
        <f t="shared" si="120"/>
        <v/>
      </c>
      <c r="AD77" s="128" t="str">
        <f t="shared" si="120"/>
        <v/>
      </c>
      <c r="AE77" s="129" t="str">
        <f t="shared" si="120"/>
        <v/>
      </c>
      <c r="AF77" s="128" t="str">
        <f t="shared" si="120"/>
        <v/>
      </c>
      <c r="AG77" s="129" t="str">
        <f t="shared" si="120"/>
        <v/>
      </c>
      <c r="AH77" s="128" t="str">
        <f t="shared" si="120"/>
        <v/>
      </c>
      <c r="AI77" s="129" t="str">
        <f t="shared" si="120"/>
        <v/>
      </c>
      <c r="AJ77" s="128" t="str">
        <f t="shared" si="120"/>
        <v/>
      </c>
      <c r="AK77" s="129" t="str">
        <f t="shared" si="120"/>
        <v/>
      </c>
      <c r="AL77" s="128" t="str">
        <f t="shared" si="120"/>
        <v/>
      </c>
      <c r="AM77" s="130" t="str">
        <f t="shared" si="122"/>
        <v/>
      </c>
      <c r="AN77" s="131" t="str">
        <f t="shared" si="122"/>
        <v/>
      </c>
      <c r="AO77" s="132" t="str">
        <f t="shared" si="122"/>
        <v/>
      </c>
      <c r="AP77" s="133" t="str">
        <f t="shared" si="122"/>
        <v/>
      </c>
      <c r="AQ77" s="127" t="str">
        <f t="shared" si="122"/>
        <v/>
      </c>
      <c r="AR77" s="128" t="str">
        <f t="shared" si="122"/>
        <v/>
      </c>
      <c r="AS77" s="129" t="str">
        <f t="shared" si="122"/>
        <v/>
      </c>
      <c r="AT77" s="128" t="str">
        <f t="shared" si="122"/>
        <v/>
      </c>
      <c r="AU77" s="129" t="str">
        <f t="shared" si="122"/>
        <v/>
      </c>
      <c r="AV77" s="128" t="str">
        <f t="shared" si="122"/>
        <v/>
      </c>
      <c r="AW77" s="129" t="str">
        <f t="shared" si="122"/>
        <v/>
      </c>
      <c r="AX77" s="128" t="str">
        <f t="shared" si="122"/>
        <v/>
      </c>
      <c r="AY77" s="129" t="str">
        <f t="shared" si="122"/>
        <v/>
      </c>
      <c r="AZ77" s="128" t="str">
        <f t="shared" si="122"/>
        <v/>
      </c>
      <c r="BA77" s="130" t="str">
        <f t="shared" si="123"/>
        <v/>
      </c>
      <c r="BB77" s="131" t="str">
        <f t="shared" si="123"/>
        <v/>
      </c>
      <c r="BC77" s="132" t="str">
        <f t="shared" si="123"/>
        <v/>
      </c>
      <c r="BD77" s="133" t="str">
        <f t="shared" si="123"/>
        <v/>
      </c>
      <c r="BE77" s="127" t="str">
        <f t="shared" si="117"/>
        <v/>
      </c>
      <c r="BF77" s="128" t="str">
        <f t="shared" si="117"/>
        <v/>
      </c>
      <c r="BG77" s="129" t="str">
        <f t="shared" si="117"/>
        <v/>
      </c>
      <c r="BH77" s="128" t="str">
        <f t="shared" si="117"/>
        <v/>
      </c>
      <c r="BI77" s="129" t="str">
        <f t="shared" si="117"/>
        <v/>
      </c>
      <c r="BJ77" s="128" t="str">
        <f t="shared" si="117"/>
        <v/>
      </c>
      <c r="BK77" s="129" t="str">
        <f t="shared" si="117"/>
        <v/>
      </c>
      <c r="BL77" s="128" t="str">
        <f t="shared" si="117"/>
        <v/>
      </c>
      <c r="BM77" s="129" t="str">
        <f t="shared" si="117"/>
        <v/>
      </c>
      <c r="BN77" s="128" t="str">
        <f t="shared" si="117"/>
        <v/>
      </c>
      <c r="BO77" s="130" t="str">
        <f t="shared" si="117"/>
        <v/>
      </c>
      <c r="BP77" s="131" t="str">
        <f t="shared" si="117"/>
        <v/>
      </c>
      <c r="BQ77" s="132" t="str">
        <f t="shared" si="117"/>
        <v/>
      </c>
      <c r="BR77" s="133" t="str">
        <f t="shared" si="117"/>
        <v/>
      </c>
      <c r="BS77" s="127" t="str">
        <f t="shared" si="127"/>
        <v/>
      </c>
      <c r="BT77" s="128" t="str">
        <f t="shared" si="127"/>
        <v/>
      </c>
      <c r="BU77" s="129" t="str">
        <f t="shared" si="127"/>
        <v/>
      </c>
      <c r="BV77" s="128" t="str">
        <f t="shared" si="127"/>
        <v/>
      </c>
      <c r="BW77" s="129" t="str">
        <f t="shared" si="127"/>
        <v/>
      </c>
      <c r="BX77" s="128" t="str">
        <f t="shared" si="127"/>
        <v/>
      </c>
      <c r="BY77" s="129" t="str">
        <f t="shared" si="127"/>
        <v/>
      </c>
      <c r="BZ77" s="128" t="str">
        <f t="shared" si="127"/>
        <v/>
      </c>
      <c r="CA77" s="129" t="str">
        <f t="shared" si="127"/>
        <v/>
      </c>
      <c r="CB77" s="128" t="str">
        <f t="shared" si="127"/>
        <v/>
      </c>
      <c r="CC77" s="130" t="str">
        <f t="shared" si="127"/>
        <v/>
      </c>
      <c r="CD77" s="131" t="str">
        <f t="shared" si="127"/>
        <v/>
      </c>
      <c r="CE77" s="132" t="str">
        <f t="shared" si="127"/>
        <v/>
      </c>
      <c r="CF77" s="133" t="str">
        <f t="shared" si="127"/>
        <v/>
      </c>
      <c r="CG77" s="127" t="str">
        <f t="shared" si="124"/>
        <v/>
      </c>
      <c r="CH77" s="128" t="str">
        <f t="shared" si="124"/>
        <v/>
      </c>
      <c r="CI77" s="129" t="str">
        <f t="shared" si="124"/>
        <v/>
      </c>
      <c r="CJ77" s="128" t="str">
        <f t="shared" si="124"/>
        <v/>
      </c>
      <c r="CK77" s="129" t="str">
        <f t="shared" si="124"/>
        <v/>
      </c>
      <c r="CL77" s="128" t="str">
        <f t="shared" si="124"/>
        <v/>
      </c>
      <c r="CM77" s="129" t="str">
        <f t="shared" si="124"/>
        <v/>
      </c>
      <c r="CN77" s="128" t="str">
        <f t="shared" si="124"/>
        <v/>
      </c>
      <c r="CO77" s="129" t="str">
        <f t="shared" si="124"/>
        <v/>
      </c>
      <c r="CP77" s="128" t="str">
        <f t="shared" si="124"/>
        <v/>
      </c>
      <c r="CQ77" s="130" t="str">
        <f t="shared" si="124"/>
        <v/>
      </c>
      <c r="CR77" s="131" t="str">
        <f t="shared" si="124"/>
        <v/>
      </c>
      <c r="CS77" s="132" t="str">
        <f t="shared" si="124"/>
        <v/>
      </c>
      <c r="CT77" s="133" t="str">
        <f t="shared" si="124"/>
        <v/>
      </c>
      <c r="CU77" s="127" t="str">
        <f t="shared" ref="CU77:DH80" si="131">IF(OR($G77="",$K77="",$K77=0),"",IF(AND(CU$5&gt;=$I77,CU$5&lt;=$J77,IF(Weekend="Yes",OR(AND(WEEKDAY(CU$5,1)&lt;&gt;1,WEEKDAY(CU$5,1)&lt;&gt;7,Festività_for&lt;1,Festività_for1&lt;1),Escl_Festività&gt;=1,Escl_Festività_1&gt;=1),"")),IF($H77="","",$H77),""))</f>
        <v/>
      </c>
      <c r="CV77" s="128" t="str">
        <f t="shared" si="131"/>
        <v/>
      </c>
      <c r="CW77" s="129" t="str">
        <f t="shared" si="131"/>
        <v/>
      </c>
      <c r="CX77" s="128" t="str">
        <f t="shared" si="131"/>
        <v/>
      </c>
      <c r="CY77" s="129" t="str">
        <f t="shared" si="131"/>
        <v/>
      </c>
      <c r="CZ77" s="128" t="str">
        <f t="shared" si="131"/>
        <v/>
      </c>
      <c r="DA77" s="129" t="str">
        <f t="shared" si="131"/>
        <v/>
      </c>
      <c r="DB77" s="128" t="str">
        <f t="shared" si="131"/>
        <v/>
      </c>
      <c r="DC77" s="129" t="str">
        <f t="shared" si="131"/>
        <v/>
      </c>
      <c r="DD77" s="128" t="str">
        <f t="shared" si="131"/>
        <v/>
      </c>
      <c r="DE77" s="130" t="str">
        <f t="shared" si="131"/>
        <v/>
      </c>
      <c r="DF77" s="131" t="str">
        <f t="shared" si="131"/>
        <v/>
      </c>
      <c r="DG77" s="132" t="str">
        <f t="shared" si="131"/>
        <v/>
      </c>
      <c r="DH77" s="133" t="str">
        <f t="shared" si="131"/>
        <v/>
      </c>
    </row>
    <row r="78" spans="1:112">
      <c r="A78" s="72"/>
      <c r="B78" s="62"/>
      <c r="C78" s="62"/>
      <c r="D78" s="62"/>
      <c r="E78" s="157"/>
      <c r="F78" s="158"/>
      <c r="G78" s="73"/>
      <c r="H78" s="73"/>
      <c r="I78" s="70"/>
      <c r="J78" s="65"/>
      <c r="K78" s="66"/>
      <c r="L78" s="70"/>
      <c r="M78" s="71"/>
      <c r="N78" s="74"/>
      <c r="O78" s="127" t="str">
        <f t="shared" si="129"/>
        <v/>
      </c>
      <c r="P78" s="128" t="str">
        <f t="shared" si="129"/>
        <v/>
      </c>
      <c r="Q78" s="129" t="str">
        <f t="shared" si="129"/>
        <v/>
      </c>
      <c r="R78" s="128" t="str">
        <f t="shared" si="129"/>
        <v/>
      </c>
      <c r="S78" s="129" t="str">
        <f t="shared" si="129"/>
        <v/>
      </c>
      <c r="T78" s="128" t="str">
        <f t="shared" si="129"/>
        <v/>
      </c>
      <c r="U78" s="129" t="str">
        <f t="shared" si="129"/>
        <v/>
      </c>
      <c r="V78" s="128" t="str">
        <f t="shared" si="129"/>
        <v/>
      </c>
      <c r="W78" s="129" t="str">
        <f t="shared" si="129"/>
        <v/>
      </c>
      <c r="X78" s="128" t="str">
        <f t="shared" si="129"/>
        <v/>
      </c>
      <c r="Y78" s="130" t="str">
        <f t="shared" si="130"/>
        <v/>
      </c>
      <c r="Z78" s="131" t="str">
        <f t="shared" si="130"/>
        <v/>
      </c>
      <c r="AA78" s="132" t="str">
        <f t="shared" si="130"/>
        <v/>
      </c>
      <c r="AB78" s="133" t="str">
        <f t="shared" si="130"/>
        <v/>
      </c>
      <c r="AC78" s="127" t="str">
        <f t="shared" si="120"/>
        <v/>
      </c>
      <c r="AD78" s="128" t="str">
        <f t="shared" si="120"/>
        <v/>
      </c>
      <c r="AE78" s="129" t="str">
        <f t="shared" si="120"/>
        <v/>
      </c>
      <c r="AF78" s="128" t="str">
        <f t="shared" si="120"/>
        <v/>
      </c>
      <c r="AG78" s="129" t="str">
        <f t="shared" si="120"/>
        <v/>
      </c>
      <c r="AH78" s="128" t="str">
        <f t="shared" si="120"/>
        <v/>
      </c>
      <c r="AI78" s="129" t="str">
        <f t="shared" si="120"/>
        <v/>
      </c>
      <c r="AJ78" s="128" t="str">
        <f t="shared" si="120"/>
        <v/>
      </c>
      <c r="AK78" s="129" t="str">
        <f t="shared" si="120"/>
        <v/>
      </c>
      <c r="AL78" s="128" t="str">
        <f t="shared" si="120"/>
        <v/>
      </c>
      <c r="AM78" s="130" t="str">
        <f t="shared" si="122"/>
        <v/>
      </c>
      <c r="AN78" s="131" t="str">
        <f t="shared" si="122"/>
        <v/>
      </c>
      <c r="AO78" s="132" t="str">
        <f t="shared" si="122"/>
        <v/>
      </c>
      <c r="AP78" s="133" t="str">
        <f t="shared" si="122"/>
        <v/>
      </c>
      <c r="AQ78" s="127" t="str">
        <f t="shared" si="122"/>
        <v/>
      </c>
      <c r="AR78" s="128" t="str">
        <f t="shared" si="122"/>
        <v/>
      </c>
      <c r="AS78" s="129" t="str">
        <f t="shared" si="122"/>
        <v/>
      </c>
      <c r="AT78" s="128" t="str">
        <f t="shared" si="122"/>
        <v/>
      </c>
      <c r="AU78" s="129" t="str">
        <f t="shared" si="122"/>
        <v/>
      </c>
      <c r="AV78" s="128" t="str">
        <f t="shared" si="122"/>
        <v/>
      </c>
      <c r="AW78" s="129" t="str">
        <f t="shared" si="122"/>
        <v/>
      </c>
      <c r="AX78" s="128" t="str">
        <f t="shared" si="122"/>
        <v/>
      </c>
      <c r="AY78" s="129" t="str">
        <f t="shared" si="122"/>
        <v/>
      </c>
      <c r="AZ78" s="128" t="str">
        <f t="shared" si="122"/>
        <v/>
      </c>
      <c r="BA78" s="130" t="str">
        <f t="shared" si="123"/>
        <v/>
      </c>
      <c r="BB78" s="131" t="str">
        <f t="shared" si="123"/>
        <v/>
      </c>
      <c r="BC78" s="132" t="str">
        <f t="shared" si="123"/>
        <v/>
      </c>
      <c r="BD78" s="133" t="str">
        <f t="shared" si="123"/>
        <v/>
      </c>
      <c r="BE78" s="127" t="str">
        <f t="shared" si="117"/>
        <v/>
      </c>
      <c r="BF78" s="128" t="str">
        <f t="shared" si="117"/>
        <v/>
      </c>
      <c r="BG78" s="129" t="str">
        <f t="shared" si="117"/>
        <v/>
      </c>
      <c r="BH78" s="128" t="str">
        <f t="shared" si="117"/>
        <v/>
      </c>
      <c r="BI78" s="129" t="str">
        <f t="shared" si="117"/>
        <v/>
      </c>
      <c r="BJ78" s="128" t="str">
        <f t="shared" si="117"/>
        <v/>
      </c>
      <c r="BK78" s="129" t="str">
        <f t="shared" si="117"/>
        <v/>
      </c>
      <c r="BL78" s="128" t="str">
        <f t="shared" si="117"/>
        <v/>
      </c>
      <c r="BM78" s="129" t="str">
        <f t="shared" si="117"/>
        <v/>
      </c>
      <c r="BN78" s="128" t="str">
        <f t="shared" si="117"/>
        <v/>
      </c>
      <c r="BO78" s="130" t="str">
        <f t="shared" si="117"/>
        <v/>
      </c>
      <c r="BP78" s="131" t="str">
        <f t="shared" si="117"/>
        <v/>
      </c>
      <c r="BQ78" s="132" t="str">
        <f t="shared" si="117"/>
        <v/>
      </c>
      <c r="BR78" s="133" t="str">
        <f t="shared" si="117"/>
        <v/>
      </c>
      <c r="BS78" s="127" t="str">
        <f t="shared" si="127"/>
        <v/>
      </c>
      <c r="BT78" s="128" t="str">
        <f t="shared" si="127"/>
        <v/>
      </c>
      <c r="BU78" s="129" t="str">
        <f t="shared" si="127"/>
        <v/>
      </c>
      <c r="BV78" s="128" t="str">
        <f t="shared" si="127"/>
        <v/>
      </c>
      <c r="BW78" s="129" t="str">
        <f t="shared" si="127"/>
        <v/>
      </c>
      <c r="BX78" s="128" t="str">
        <f t="shared" si="127"/>
        <v/>
      </c>
      <c r="BY78" s="129" t="str">
        <f t="shared" si="127"/>
        <v/>
      </c>
      <c r="BZ78" s="128" t="str">
        <f t="shared" si="127"/>
        <v/>
      </c>
      <c r="CA78" s="129" t="str">
        <f t="shared" si="127"/>
        <v/>
      </c>
      <c r="CB78" s="128" t="str">
        <f t="shared" si="127"/>
        <v/>
      </c>
      <c r="CC78" s="130" t="str">
        <f t="shared" si="127"/>
        <v/>
      </c>
      <c r="CD78" s="131" t="str">
        <f t="shared" si="127"/>
        <v/>
      </c>
      <c r="CE78" s="132" t="str">
        <f t="shared" si="127"/>
        <v/>
      </c>
      <c r="CF78" s="133" t="str">
        <f t="shared" si="127"/>
        <v/>
      </c>
      <c r="CG78" s="127" t="str">
        <f t="shared" si="124"/>
        <v/>
      </c>
      <c r="CH78" s="128" t="str">
        <f t="shared" si="124"/>
        <v/>
      </c>
      <c r="CI78" s="129" t="str">
        <f t="shared" si="124"/>
        <v/>
      </c>
      <c r="CJ78" s="128" t="str">
        <f t="shared" si="124"/>
        <v/>
      </c>
      <c r="CK78" s="129" t="str">
        <f t="shared" si="124"/>
        <v/>
      </c>
      <c r="CL78" s="128" t="str">
        <f t="shared" si="124"/>
        <v/>
      </c>
      <c r="CM78" s="129" t="str">
        <f t="shared" si="124"/>
        <v/>
      </c>
      <c r="CN78" s="128" t="str">
        <f t="shared" si="124"/>
        <v/>
      </c>
      <c r="CO78" s="129" t="str">
        <f t="shared" si="124"/>
        <v/>
      </c>
      <c r="CP78" s="128" t="str">
        <f t="shared" si="124"/>
        <v/>
      </c>
      <c r="CQ78" s="130" t="str">
        <f t="shared" si="124"/>
        <v/>
      </c>
      <c r="CR78" s="131" t="str">
        <f t="shared" si="124"/>
        <v/>
      </c>
      <c r="CS78" s="132" t="str">
        <f t="shared" si="124"/>
        <v/>
      </c>
      <c r="CT78" s="133" t="str">
        <f t="shared" si="124"/>
        <v/>
      </c>
      <c r="CU78" s="127" t="str">
        <f t="shared" si="131"/>
        <v/>
      </c>
      <c r="CV78" s="128" t="str">
        <f t="shared" si="131"/>
        <v/>
      </c>
      <c r="CW78" s="129" t="str">
        <f t="shared" si="131"/>
        <v/>
      </c>
      <c r="CX78" s="128" t="str">
        <f t="shared" si="131"/>
        <v/>
      </c>
      <c r="CY78" s="129" t="str">
        <f t="shared" si="131"/>
        <v/>
      </c>
      <c r="CZ78" s="128" t="str">
        <f t="shared" si="131"/>
        <v/>
      </c>
      <c r="DA78" s="129" t="str">
        <f t="shared" si="131"/>
        <v/>
      </c>
      <c r="DB78" s="128" t="str">
        <f t="shared" si="131"/>
        <v/>
      </c>
      <c r="DC78" s="129" t="str">
        <f t="shared" si="131"/>
        <v/>
      </c>
      <c r="DD78" s="128" t="str">
        <f t="shared" si="131"/>
        <v/>
      </c>
      <c r="DE78" s="130" t="str">
        <f t="shared" si="131"/>
        <v/>
      </c>
      <c r="DF78" s="131" t="str">
        <f t="shared" si="131"/>
        <v/>
      </c>
      <c r="DG78" s="132" t="str">
        <f t="shared" si="131"/>
        <v/>
      </c>
      <c r="DH78" s="133" t="str">
        <f t="shared" si="131"/>
        <v/>
      </c>
    </row>
    <row r="79" spans="1:112">
      <c r="A79" s="72"/>
      <c r="B79" s="62"/>
      <c r="C79" s="62"/>
      <c r="D79" s="62"/>
      <c r="E79" s="157"/>
      <c r="F79" s="158"/>
      <c r="G79" s="73"/>
      <c r="H79" s="73"/>
      <c r="I79" s="70"/>
      <c r="J79" s="65"/>
      <c r="K79" s="66"/>
      <c r="L79" s="70"/>
      <c r="M79" s="71"/>
      <c r="N79" s="74"/>
      <c r="O79" s="127" t="str">
        <f t="shared" si="129"/>
        <v/>
      </c>
      <c r="P79" s="128" t="str">
        <f t="shared" si="129"/>
        <v/>
      </c>
      <c r="Q79" s="129" t="str">
        <f t="shared" si="129"/>
        <v/>
      </c>
      <c r="R79" s="128" t="str">
        <f t="shared" si="129"/>
        <v/>
      </c>
      <c r="S79" s="129" t="str">
        <f t="shared" si="129"/>
        <v/>
      </c>
      <c r="T79" s="128" t="str">
        <f t="shared" si="129"/>
        <v/>
      </c>
      <c r="U79" s="129" t="str">
        <f t="shared" si="129"/>
        <v/>
      </c>
      <c r="V79" s="128" t="str">
        <f t="shared" si="129"/>
        <v/>
      </c>
      <c r="W79" s="129" t="str">
        <f t="shared" si="129"/>
        <v/>
      </c>
      <c r="X79" s="128" t="str">
        <f t="shared" si="129"/>
        <v/>
      </c>
      <c r="Y79" s="130" t="str">
        <f t="shared" si="130"/>
        <v/>
      </c>
      <c r="Z79" s="131" t="str">
        <f t="shared" si="130"/>
        <v/>
      </c>
      <c r="AA79" s="132" t="str">
        <f t="shared" si="130"/>
        <v/>
      </c>
      <c r="AB79" s="133" t="str">
        <f t="shared" si="130"/>
        <v/>
      </c>
      <c r="AC79" s="127" t="str">
        <f t="shared" si="120"/>
        <v/>
      </c>
      <c r="AD79" s="128" t="str">
        <f t="shared" si="120"/>
        <v/>
      </c>
      <c r="AE79" s="129" t="str">
        <f t="shared" si="120"/>
        <v/>
      </c>
      <c r="AF79" s="128" t="str">
        <f t="shared" si="120"/>
        <v/>
      </c>
      <c r="AG79" s="129" t="str">
        <f t="shared" si="120"/>
        <v/>
      </c>
      <c r="AH79" s="128" t="str">
        <f t="shared" si="120"/>
        <v/>
      </c>
      <c r="AI79" s="129" t="str">
        <f t="shared" si="120"/>
        <v/>
      </c>
      <c r="AJ79" s="128" t="str">
        <f t="shared" si="120"/>
        <v/>
      </c>
      <c r="AK79" s="129" t="str">
        <f t="shared" si="120"/>
        <v/>
      </c>
      <c r="AL79" s="128" t="str">
        <f t="shared" si="120"/>
        <v/>
      </c>
      <c r="AM79" s="130" t="str">
        <f t="shared" si="122"/>
        <v/>
      </c>
      <c r="AN79" s="131" t="str">
        <f t="shared" si="122"/>
        <v/>
      </c>
      <c r="AO79" s="132" t="str">
        <f t="shared" si="122"/>
        <v/>
      </c>
      <c r="AP79" s="133" t="str">
        <f t="shared" si="122"/>
        <v/>
      </c>
      <c r="AQ79" s="127" t="str">
        <f t="shared" si="122"/>
        <v/>
      </c>
      <c r="AR79" s="128" t="str">
        <f t="shared" si="122"/>
        <v/>
      </c>
      <c r="AS79" s="129" t="str">
        <f t="shared" si="122"/>
        <v/>
      </c>
      <c r="AT79" s="128" t="str">
        <f t="shared" si="122"/>
        <v/>
      </c>
      <c r="AU79" s="129" t="str">
        <f t="shared" si="122"/>
        <v/>
      </c>
      <c r="AV79" s="128" t="str">
        <f t="shared" si="122"/>
        <v/>
      </c>
      <c r="AW79" s="129" t="str">
        <f t="shared" si="122"/>
        <v/>
      </c>
      <c r="AX79" s="128" t="str">
        <f t="shared" si="122"/>
        <v/>
      </c>
      <c r="AY79" s="129" t="str">
        <f t="shared" si="122"/>
        <v/>
      </c>
      <c r="AZ79" s="128" t="str">
        <f t="shared" si="122"/>
        <v/>
      </c>
      <c r="BA79" s="130" t="str">
        <f t="shared" si="123"/>
        <v/>
      </c>
      <c r="BB79" s="131" t="str">
        <f t="shared" si="123"/>
        <v/>
      </c>
      <c r="BC79" s="132" t="str">
        <f t="shared" si="123"/>
        <v/>
      </c>
      <c r="BD79" s="133" t="str">
        <f t="shared" si="123"/>
        <v/>
      </c>
      <c r="BE79" s="127" t="str">
        <f t="shared" si="123"/>
        <v/>
      </c>
      <c r="BF79" s="128" t="str">
        <f t="shared" si="123"/>
        <v/>
      </c>
      <c r="BG79" s="129" t="str">
        <f t="shared" si="123"/>
        <v/>
      </c>
      <c r="BH79" s="128" t="str">
        <f t="shared" si="123"/>
        <v/>
      </c>
      <c r="BI79" s="129" t="str">
        <f t="shared" si="123"/>
        <v/>
      </c>
      <c r="BJ79" s="128" t="str">
        <f t="shared" si="123"/>
        <v/>
      </c>
      <c r="BK79" s="129" t="str">
        <f t="shared" si="123"/>
        <v/>
      </c>
      <c r="BL79" s="128" t="str">
        <f t="shared" si="123"/>
        <v/>
      </c>
      <c r="BM79" s="129" t="str">
        <f t="shared" si="123"/>
        <v/>
      </c>
      <c r="BN79" s="128" t="str">
        <f t="shared" si="123"/>
        <v/>
      </c>
      <c r="BO79" s="130" t="str">
        <f t="shared" si="123"/>
        <v/>
      </c>
      <c r="BP79" s="131" t="str">
        <f t="shared" si="123"/>
        <v/>
      </c>
      <c r="BQ79" s="132" t="str">
        <f t="shared" ref="BO79:CB94" si="132">IF(OR($G79="",$K79="",$K79=0),"",IF(AND(BQ$5&gt;=$I79,BQ$5&lt;=$J79,IF(Weekend="Yes",OR(AND(WEEKDAY(BQ$5,1)&lt;&gt;1,WEEKDAY(BQ$5,1)&lt;&gt;7,Festività_for&lt;1,Festività_for1&lt;1),Escl_Festività&gt;=1,Escl_Festività_1&gt;=1),"")),IF($H79="","",$H79),""))</f>
        <v/>
      </c>
      <c r="BR79" s="133" t="str">
        <f t="shared" si="132"/>
        <v/>
      </c>
      <c r="BS79" s="127" t="str">
        <f t="shared" si="127"/>
        <v/>
      </c>
      <c r="BT79" s="128" t="str">
        <f t="shared" si="127"/>
        <v/>
      </c>
      <c r="BU79" s="129" t="str">
        <f t="shared" si="127"/>
        <v/>
      </c>
      <c r="BV79" s="128" t="str">
        <f t="shared" si="127"/>
        <v/>
      </c>
      <c r="BW79" s="129" t="str">
        <f t="shared" si="127"/>
        <v/>
      </c>
      <c r="BX79" s="128" t="str">
        <f t="shared" si="127"/>
        <v/>
      </c>
      <c r="BY79" s="129" t="str">
        <f t="shared" si="127"/>
        <v/>
      </c>
      <c r="BZ79" s="128" t="str">
        <f t="shared" si="127"/>
        <v/>
      </c>
      <c r="CA79" s="129" t="str">
        <f t="shared" si="127"/>
        <v/>
      </c>
      <c r="CB79" s="128" t="str">
        <f t="shared" si="127"/>
        <v/>
      </c>
      <c r="CC79" s="130" t="str">
        <f t="shared" si="127"/>
        <v/>
      </c>
      <c r="CD79" s="131" t="str">
        <f t="shared" si="127"/>
        <v/>
      </c>
      <c r="CE79" s="132" t="str">
        <f t="shared" si="127"/>
        <v/>
      </c>
      <c r="CF79" s="133" t="str">
        <f t="shared" si="127"/>
        <v/>
      </c>
      <c r="CG79" s="127" t="str">
        <f t="shared" si="124"/>
        <v/>
      </c>
      <c r="CH79" s="128" t="str">
        <f t="shared" si="124"/>
        <v/>
      </c>
      <c r="CI79" s="129" t="str">
        <f t="shared" si="124"/>
        <v/>
      </c>
      <c r="CJ79" s="128" t="str">
        <f t="shared" si="124"/>
        <v/>
      </c>
      <c r="CK79" s="129" t="str">
        <f t="shared" si="124"/>
        <v/>
      </c>
      <c r="CL79" s="128" t="str">
        <f t="shared" si="124"/>
        <v/>
      </c>
      <c r="CM79" s="129" t="str">
        <f t="shared" si="124"/>
        <v/>
      </c>
      <c r="CN79" s="128" t="str">
        <f t="shared" si="124"/>
        <v/>
      </c>
      <c r="CO79" s="129" t="str">
        <f t="shared" si="124"/>
        <v/>
      </c>
      <c r="CP79" s="128" t="str">
        <f t="shared" si="124"/>
        <v/>
      </c>
      <c r="CQ79" s="130" t="str">
        <f t="shared" si="124"/>
        <v/>
      </c>
      <c r="CR79" s="131" t="str">
        <f t="shared" si="124"/>
        <v/>
      </c>
      <c r="CS79" s="132" t="str">
        <f t="shared" si="124"/>
        <v/>
      </c>
      <c r="CT79" s="133" t="str">
        <f t="shared" si="124"/>
        <v/>
      </c>
      <c r="CU79" s="127" t="str">
        <f t="shared" si="131"/>
        <v/>
      </c>
      <c r="CV79" s="128" t="str">
        <f t="shared" si="131"/>
        <v/>
      </c>
      <c r="CW79" s="129" t="str">
        <f t="shared" si="131"/>
        <v/>
      </c>
      <c r="CX79" s="128" t="str">
        <f t="shared" si="131"/>
        <v/>
      </c>
      <c r="CY79" s="129" t="str">
        <f t="shared" si="131"/>
        <v/>
      </c>
      <c r="CZ79" s="128" t="str">
        <f t="shared" si="131"/>
        <v/>
      </c>
      <c r="DA79" s="129" t="str">
        <f t="shared" si="131"/>
        <v/>
      </c>
      <c r="DB79" s="128" t="str">
        <f t="shared" si="131"/>
        <v/>
      </c>
      <c r="DC79" s="129" t="str">
        <f t="shared" si="131"/>
        <v/>
      </c>
      <c r="DD79" s="128" t="str">
        <f t="shared" si="131"/>
        <v/>
      </c>
      <c r="DE79" s="130" t="str">
        <f t="shared" si="131"/>
        <v/>
      </c>
      <c r="DF79" s="131" t="str">
        <f t="shared" si="131"/>
        <v/>
      </c>
      <c r="DG79" s="132" t="str">
        <f t="shared" si="131"/>
        <v/>
      </c>
      <c r="DH79" s="133" t="str">
        <f t="shared" si="131"/>
        <v/>
      </c>
    </row>
    <row r="80" spans="1:112">
      <c r="A80" s="72"/>
      <c r="B80" s="62"/>
      <c r="C80" s="62"/>
      <c r="D80" s="62"/>
      <c r="E80" s="157"/>
      <c r="F80" s="158"/>
      <c r="G80" s="73"/>
      <c r="H80" s="73"/>
      <c r="I80" s="70"/>
      <c r="J80" s="65"/>
      <c r="K80" s="66"/>
      <c r="L80" s="70"/>
      <c r="M80" s="71"/>
      <c r="N80" s="74"/>
      <c r="O80" s="127" t="str">
        <f t="shared" si="129"/>
        <v/>
      </c>
      <c r="P80" s="128" t="str">
        <f t="shared" si="129"/>
        <v/>
      </c>
      <c r="Q80" s="129" t="str">
        <f t="shared" si="129"/>
        <v/>
      </c>
      <c r="R80" s="128" t="str">
        <f t="shared" si="129"/>
        <v/>
      </c>
      <c r="S80" s="129" t="str">
        <f t="shared" si="129"/>
        <v/>
      </c>
      <c r="T80" s="128" t="str">
        <f t="shared" si="129"/>
        <v/>
      </c>
      <c r="U80" s="129" t="str">
        <f t="shared" si="129"/>
        <v/>
      </c>
      <c r="V80" s="128" t="str">
        <f t="shared" si="129"/>
        <v/>
      </c>
      <c r="W80" s="129" t="str">
        <f t="shared" si="129"/>
        <v/>
      </c>
      <c r="X80" s="128" t="str">
        <f t="shared" si="129"/>
        <v/>
      </c>
      <c r="Y80" s="130" t="str">
        <f t="shared" si="130"/>
        <v/>
      </c>
      <c r="Z80" s="131" t="str">
        <f t="shared" si="130"/>
        <v/>
      </c>
      <c r="AA80" s="132" t="str">
        <f t="shared" si="130"/>
        <v/>
      </c>
      <c r="AB80" s="133" t="str">
        <f t="shared" si="130"/>
        <v/>
      </c>
      <c r="AC80" s="127" t="str">
        <f t="shared" si="120"/>
        <v/>
      </c>
      <c r="AD80" s="128" t="str">
        <f t="shared" si="120"/>
        <v/>
      </c>
      <c r="AE80" s="129" t="str">
        <f t="shared" si="120"/>
        <v/>
      </c>
      <c r="AF80" s="128" t="str">
        <f t="shared" si="120"/>
        <v/>
      </c>
      <c r="AG80" s="129" t="str">
        <f t="shared" si="120"/>
        <v/>
      </c>
      <c r="AH80" s="128" t="str">
        <f t="shared" si="120"/>
        <v/>
      </c>
      <c r="AI80" s="129" t="str">
        <f t="shared" si="120"/>
        <v/>
      </c>
      <c r="AJ80" s="128" t="str">
        <f t="shared" si="120"/>
        <v/>
      </c>
      <c r="AK80" s="129" t="str">
        <f t="shared" si="120"/>
        <v/>
      </c>
      <c r="AL80" s="128" t="str">
        <f t="shared" si="120"/>
        <v/>
      </c>
      <c r="AM80" s="130" t="str">
        <f t="shared" si="122"/>
        <v/>
      </c>
      <c r="AN80" s="131" t="str">
        <f t="shared" si="122"/>
        <v/>
      </c>
      <c r="AO80" s="132" t="str">
        <f t="shared" si="122"/>
        <v/>
      </c>
      <c r="AP80" s="133" t="str">
        <f t="shared" si="122"/>
        <v/>
      </c>
      <c r="AQ80" s="127" t="str">
        <f t="shared" si="122"/>
        <v/>
      </c>
      <c r="AR80" s="128" t="str">
        <f t="shared" si="122"/>
        <v/>
      </c>
      <c r="AS80" s="129" t="str">
        <f t="shared" si="122"/>
        <v/>
      </c>
      <c r="AT80" s="128" t="str">
        <f t="shared" si="122"/>
        <v/>
      </c>
      <c r="AU80" s="129" t="str">
        <f t="shared" si="122"/>
        <v/>
      </c>
      <c r="AV80" s="128" t="str">
        <f t="shared" si="122"/>
        <v/>
      </c>
      <c r="AW80" s="129" t="str">
        <f t="shared" si="122"/>
        <v/>
      </c>
      <c r="AX80" s="128" t="str">
        <f t="shared" si="122"/>
        <v/>
      </c>
      <c r="AY80" s="129" t="str">
        <f t="shared" si="122"/>
        <v/>
      </c>
      <c r="AZ80" s="128" t="str">
        <f t="shared" si="122"/>
        <v/>
      </c>
      <c r="BA80" s="130" t="str">
        <f t="shared" si="123"/>
        <v/>
      </c>
      <c r="BB80" s="131" t="str">
        <f t="shared" si="123"/>
        <v/>
      </c>
      <c r="BC80" s="132" t="str">
        <f t="shared" si="123"/>
        <v/>
      </c>
      <c r="BD80" s="133" t="str">
        <f t="shared" si="123"/>
        <v/>
      </c>
      <c r="BE80" s="127" t="str">
        <f t="shared" si="123"/>
        <v/>
      </c>
      <c r="BF80" s="128" t="str">
        <f t="shared" si="123"/>
        <v/>
      </c>
      <c r="BG80" s="129" t="str">
        <f t="shared" si="123"/>
        <v/>
      </c>
      <c r="BH80" s="128" t="str">
        <f t="shared" si="123"/>
        <v/>
      </c>
      <c r="BI80" s="129" t="str">
        <f t="shared" si="123"/>
        <v/>
      </c>
      <c r="BJ80" s="128" t="str">
        <f t="shared" si="123"/>
        <v/>
      </c>
      <c r="BK80" s="129" t="str">
        <f t="shared" si="123"/>
        <v/>
      </c>
      <c r="BL80" s="128" t="str">
        <f t="shared" si="123"/>
        <v/>
      </c>
      <c r="BM80" s="129" t="str">
        <f t="shared" si="123"/>
        <v/>
      </c>
      <c r="BN80" s="128" t="str">
        <f t="shared" si="123"/>
        <v/>
      </c>
      <c r="BO80" s="130" t="str">
        <f t="shared" si="132"/>
        <v/>
      </c>
      <c r="BP80" s="131" t="str">
        <f t="shared" si="132"/>
        <v/>
      </c>
      <c r="BQ80" s="132" t="str">
        <f t="shared" si="132"/>
        <v/>
      </c>
      <c r="BR80" s="133" t="str">
        <f t="shared" si="132"/>
        <v/>
      </c>
      <c r="BS80" s="127" t="str">
        <f t="shared" si="127"/>
        <v/>
      </c>
      <c r="BT80" s="128" t="str">
        <f t="shared" si="127"/>
        <v/>
      </c>
      <c r="BU80" s="129" t="str">
        <f t="shared" si="127"/>
        <v/>
      </c>
      <c r="BV80" s="128" t="str">
        <f t="shared" si="127"/>
        <v/>
      </c>
      <c r="BW80" s="129" t="str">
        <f t="shared" si="127"/>
        <v/>
      </c>
      <c r="BX80" s="128" t="str">
        <f t="shared" si="127"/>
        <v/>
      </c>
      <c r="BY80" s="129" t="str">
        <f t="shared" si="127"/>
        <v/>
      </c>
      <c r="BZ80" s="128" t="str">
        <f t="shared" si="127"/>
        <v/>
      </c>
      <c r="CA80" s="129" t="str">
        <f t="shared" si="127"/>
        <v/>
      </c>
      <c r="CB80" s="128" t="str">
        <f t="shared" si="127"/>
        <v/>
      </c>
      <c r="CC80" s="130" t="str">
        <f t="shared" si="127"/>
        <v/>
      </c>
      <c r="CD80" s="131" t="str">
        <f t="shared" si="127"/>
        <v/>
      </c>
      <c r="CE80" s="132" t="str">
        <f t="shared" si="127"/>
        <v/>
      </c>
      <c r="CF80" s="133" t="str">
        <f t="shared" si="127"/>
        <v/>
      </c>
      <c r="CG80" s="127" t="str">
        <f t="shared" si="124"/>
        <v/>
      </c>
      <c r="CH80" s="128" t="str">
        <f t="shared" si="124"/>
        <v/>
      </c>
      <c r="CI80" s="129" t="str">
        <f t="shared" si="124"/>
        <v/>
      </c>
      <c r="CJ80" s="128" t="str">
        <f t="shared" si="124"/>
        <v/>
      </c>
      <c r="CK80" s="129" t="str">
        <f t="shared" si="124"/>
        <v/>
      </c>
      <c r="CL80" s="128" t="str">
        <f t="shared" si="124"/>
        <v/>
      </c>
      <c r="CM80" s="129" t="str">
        <f t="shared" si="124"/>
        <v/>
      </c>
      <c r="CN80" s="128" t="str">
        <f t="shared" si="124"/>
        <v/>
      </c>
      <c r="CO80" s="129" t="str">
        <f t="shared" si="124"/>
        <v/>
      </c>
      <c r="CP80" s="128" t="str">
        <f t="shared" si="124"/>
        <v/>
      </c>
      <c r="CQ80" s="130" t="str">
        <f t="shared" si="124"/>
        <v/>
      </c>
      <c r="CR80" s="131" t="str">
        <f t="shared" si="124"/>
        <v/>
      </c>
      <c r="CS80" s="132" t="str">
        <f t="shared" si="124"/>
        <v/>
      </c>
      <c r="CT80" s="133" t="str">
        <f t="shared" si="124"/>
        <v/>
      </c>
      <c r="CU80" s="127" t="str">
        <f t="shared" si="131"/>
        <v/>
      </c>
      <c r="CV80" s="128" t="str">
        <f t="shared" si="131"/>
        <v/>
      </c>
      <c r="CW80" s="129" t="str">
        <f t="shared" si="131"/>
        <v/>
      </c>
      <c r="CX80" s="128" t="str">
        <f t="shared" si="131"/>
        <v/>
      </c>
      <c r="CY80" s="129" t="str">
        <f t="shared" si="131"/>
        <v/>
      </c>
      <c r="CZ80" s="128" t="str">
        <f t="shared" si="131"/>
        <v/>
      </c>
      <c r="DA80" s="129" t="str">
        <f t="shared" si="131"/>
        <v/>
      </c>
      <c r="DB80" s="128" t="str">
        <f t="shared" si="131"/>
        <v/>
      </c>
      <c r="DC80" s="129" t="str">
        <f t="shared" si="131"/>
        <v/>
      </c>
      <c r="DD80" s="128" t="str">
        <f t="shared" si="131"/>
        <v/>
      </c>
      <c r="DE80" s="130" t="str">
        <f t="shared" si="131"/>
        <v/>
      </c>
      <c r="DF80" s="131" t="str">
        <f t="shared" si="131"/>
        <v/>
      </c>
      <c r="DG80" s="132" t="str">
        <f t="shared" si="131"/>
        <v/>
      </c>
      <c r="DH80" s="133" t="str">
        <f t="shared" si="131"/>
        <v/>
      </c>
    </row>
    <row r="81" spans="1:112">
      <c r="A81" s="72"/>
      <c r="B81" s="62"/>
      <c r="C81" s="62"/>
      <c r="D81" s="62"/>
      <c r="E81" s="157"/>
      <c r="F81" s="158"/>
      <c r="G81" s="73"/>
      <c r="H81" s="73"/>
      <c r="I81" s="70"/>
      <c r="J81" s="65"/>
      <c r="K81" s="66"/>
      <c r="L81" s="70"/>
      <c r="M81" s="71"/>
      <c r="N81" s="74"/>
      <c r="O81" s="127" t="str">
        <f t="shared" si="129"/>
        <v/>
      </c>
      <c r="P81" s="128" t="str">
        <f t="shared" si="129"/>
        <v/>
      </c>
      <c r="Q81" s="129" t="str">
        <f t="shared" si="129"/>
        <v/>
      </c>
      <c r="R81" s="128" t="str">
        <f t="shared" si="129"/>
        <v/>
      </c>
      <c r="S81" s="129" t="str">
        <f t="shared" si="129"/>
        <v/>
      </c>
      <c r="T81" s="128" t="str">
        <f t="shared" si="129"/>
        <v/>
      </c>
      <c r="U81" s="129" t="str">
        <f t="shared" si="129"/>
        <v/>
      </c>
      <c r="V81" s="128" t="str">
        <f t="shared" si="129"/>
        <v/>
      </c>
      <c r="W81" s="129" t="str">
        <f t="shared" si="129"/>
        <v/>
      </c>
      <c r="X81" s="128" t="str">
        <f t="shared" si="129"/>
        <v/>
      </c>
      <c r="Y81" s="130" t="str">
        <f t="shared" si="130"/>
        <v/>
      </c>
      <c r="Z81" s="131" t="str">
        <f t="shared" si="130"/>
        <v/>
      </c>
      <c r="AA81" s="132" t="str">
        <f t="shared" si="130"/>
        <v/>
      </c>
      <c r="AB81" s="133" t="str">
        <f t="shared" si="130"/>
        <v/>
      </c>
      <c r="AC81" s="127" t="str">
        <f t="shared" si="120"/>
        <v/>
      </c>
      <c r="AD81" s="128" t="str">
        <f t="shared" si="120"/>
        <v/>
      </c>
      <c r="AE81" s="129" t="str">
        <f t="shared" si="120"/>
        <v/>
      </c>
      <c r="AF81" s="128" t="str">
        <f t="shared" si="120"/>
        <v/>
      </c>
      <c r="AG81" s="129" t="str">
        <f t="shared" si="120"/>
        <v/>
      </c>
      <c r="AH81" s="128" t="str">
        <f t="shared" si="120"/>
        <v/>
      </c>
      <c r="AI81" s="129" t="str">
        <f t="shared" si="120"/>
        <v/>
      </c>
      <c r="AJ81" s="128" t="str">
        <f t="shared" si="120"/>
        <v/>
      </c>
      <c r="AK81" s="129" t="str">
        <f t="shared" si="120"/>
        <v/>
      </c>
      <c r="AL81" s="128" t="str">
        <f t="shared" si="120"/>
        <v/>
      </c>
      <c r="AM81" s="130" t="str">
        <f t="shared" si="122"/>
        <v/>
      </c>
      <c r="AN81" s="131" t="str">
        <f t="shared" si="122"/>
        <v/>
      </c>
      <c r="AO81" s="132" t="str">
        <f t="shared" si="122"/>
        <v/>
      </c>
      <c r="AP81" s="133" t="str">
        <f t="shared" si="122"/>
        <v/>
      </c>
      <c r="AQ81" s="127" t="str">
        <f t="shared" si="122"/>
        <v/>
      </c>
      <c r="AR81" s="128" t="str">
        <f t="shared" si="122"/>
        <v/>
      </c>
      <c r="AS81" s="129" t="str">
        <f t="shared" si="122"/>
        <v/>
      </c>
      <c r="AT81" s="128" t="str">
        <f t="shared" si="122"/>
        <v/>
      </c>
      <c r="AU81" s="129" t="str">
        <f t="shared" si="122"/>
        <v/>
      </c>
      <c r="AV81" s="128" t="str">
        <f t="shared" si="122"/>
        <v/>
      </c>
      <c r="AW81" s="129" t="str">
        <f t="shared" si="122"/>
        <v/>
      </c>
      <c r="AX81" s="128" t="str">
        <f t="shared" si="122"/>
        <v/>
      </c>
      <c r="AY81" s="129" t="str">
        <f t="shared" si="122"/>
        <v/>
      </c>
      <c r="AZ81" s="128" t="str">
        <f t="shared" si="122"/>
        <v/>
      </c>
      <c r="BA81" s="130" t="str">
        <f t="shared" si="123"/>
        <v/>
      </c>
      <c r="BB81" s="131" t="str">
        <f t="shared" si="123"/>
        <v/>
      </c>
      <c r="BC81" s="132" t="str">
        <f t="shared" si="123"/>
        <v/>
      </c>
      <c r="BD81" s="133" t="str">
        <f t="shared" si="123"/>
        <v/>
      </c>
      <c r="BE81" s="127" t="str">
        <f t="shared" si="123"/>
        <v/>
      </c>
      <c r="BF81" s="128" t="str">
        <f t="shared" si="123"/>
        <v/>
      </c>
      <c r="BG81" s="129" t="str">
        <f t="shared" si="123"/>
        <v/>
      </c>
      <c r="BH81" s="128" t="str">
        <f t="shared" si="123"/>
        <v/>
      </c>
      <c r="BI81" s="129" t="str">
        <f t="shared" si="123"/>
        <v/>
      </c>
      <c r="BJ81" s="128" t="str">
        <f t="shared" si="123"/>
        <v/>
      </c>
      <c r="BK81" s="129" t="str">
        <f t="shared" si="123"/>
        <v/>
      </c>
      <c r="BL81" s="128" t="str">
        <f t="shared" si="123"/>
        <v/>
      </c>
      <c r="BM81" s="129" t="str">
        <f t="shared" si="123"/>
        <v/>
      </c>
      <c r="BN81" s="128" t="str">
        <f t="shared" si="123"/>
        <v/>
      </c>
      <c r="BO81" s="130" t="str">
        <f t="shared" si="132"/>
        <v/>
      </c>
      <c r="BP81" s="131" t="str">
        <f t="shared" si="132"/>
        <v/>
      </c>
      <c r="BQ81" s="132" t="str">
        <f t="shared" si="132"/>
        <v/>
      </c>
      <c r="BR81" s="133" t="str">
        <f t="shared" si="132"/>
        <v/>
      </c>
      <c r="BS81" s="127" t="str">
        <f t="shared" si="127"/>
        <v/>
      </c>
      <c r="BT81" s="128" t="str">
        <f t="shared" si="127"/>
        <v/>
      </c>
      <c r="BU81" s="129" t="str">
        <f t="shared" si="127"/>
        <v/>
      </c>
      <c r="BV81" s="128" t="str">
        <f t="shared" si="127"/>
        <v/>
      </c>
      <c r="BW81" s="129" t="str">
        <f t="shared" si="127"/>
        <v/>
      </c>
      <c r="BX81" s="128" t="str">
        <f t="shared" si="127"/>
        <v/>
      </c>
      <c r="BY81" s="129" t="str">
        <f t="shared" si="127"/>
        <v/>
      </c>
      <c r="BZ81" s="128" t="str">
        <f t="shared" si="127"/>
        <v/>
      </c>
      <c r="CA81" s="129" t="str">
        <f t="shared" si="127"/>
        <v/>
      </c>
      <c r="CB81" s="128" t="str">
        <f t="shared" si="127"/>
        <v/>
      </c>
      <c r="CC81" s="130" t="str">
        <f t="shared" si="127"/>
        <v/>
      </c>
      <c r="CD81" s="131" t="str">
        <f t="shared" si="127"/>
        <v/>
      </c>
      <c r="CE81" s="132" t="str">
        <f t="shared" si="127"/>
        <v/>
      </c>
      <c r="CF81" s="133" t="str">
        <f t="shared" si="127"/>
        <v/>
      </c>
      <c r="CG81" s="127" t="str">
        <f t="shared" si="124"/>
        <v/>
      </c>
      <c r="CH81" s="128" t="str">
        <f t="shared" si="124"/>
        <v/>
      </c>
      <c r="CI81" s="129" t="str">
        <f t="shared" si="124"/>
        <v/>
      </c>
      <c r="CJ81" s="128" t="str">
        <f t="shared" si="124"/>
        <v/>
      </c>
      <c r="CK81" s="129" t="str">
        <f t="shared" si="124"/>
        <v/>
      </c>
      <c r="CL81" s="128" t="str">
        <f t="shared" si="124"/>
        <v/>
      </c>
      <c r="CM81" s="129" t="str">
        <f t="shared" si="124"/>
        <v/>
      </c>
      <c r="CN81" s="128" t="str">
        <f t="shared" si="124"/>
        <v/>
      </c>
      <c r="CO81" s="129" t="str">
        <f t="shared" si="124"/>
        <v/>
      </c>
      <c r="CP81" s="128" t="str">
        <f t="shared" si="124"/>
        <v/>
      </c>
      <c r="CQ81" s="130" t="str">
        <f t="shared" si="124"/>
        <v/>
      </c>
      <c r="CR81" s="131" t="str">
        <f t="shared" si="124"/>
        <v/>
      </c>
      <c r="CS81" s="132" t="str">
        <f t="shared" si="124"/>
        <v/>
      </c>
      <c r="CT81" s="133" t="str">
        <f t="shared" si="124"/>
        <v/>
      </c>
      <c r="CU81" s="127" t="str">
        <f t="shared" ref="CU81:DH84" si="133">IF(OR($G81="",$K81="",$K81=0),"",IF(AND(CU$5&gt;=$I81,CU$5&lt;=$J81,IF(Weekend="Yes",OR(AND(WEEKDAY(CU$5,1)&lt;&gt;1,WEEKDAY(CU$5,1)&lt;&gt;7,Festività_for&lt;1,Festività_for1&lt;1),Escl_Festività&gt;=1,Escl_Festività_1&gt;=1),"")),IF($H81="","",$H81),""))</f>
        <v/>
      </c>
      <c r="CV81" s="128" t="str">
        <f t="shared" si="133"/>
        <v/>
      </c>
      <c r="CW81" s="129" t="str">
        <f t="shared" si="133"/>
        <v/>
      </c>
      <c r="CX81" s="128" t="str">
        <f t="shared" si="133"/>
        <v/>
      </c>
      <c r="CY81" s="129" t="str">
        <f t="shared" si="133"/>
        <v/>
      </c>
      <c r="CZ81" s="128" t="str">
        <f t="shared" si="133"/>
        <v/>
      </c>
      <c r="DA81" s="129" t="str">
        <f t="shared" si="133"/>
        <v/>
      </c>
      <c r="DB81" s="128" t="str">
        <f t="shared" si="133"/>
        <v/>
      </c>
      <c r="DC81" s="129" t="str">
        <f t="shared" si="133"/>
        <v/>
      </c>
      <c r="DD81" s="128" t="str">
        <f t="shared" si="133"/>
        <v/>
      </c>
      <c r="DE81" s="130" t="str">
        <f t="shared" si="133"/>
        <v/>
      </c>
      <c r="DF81" s="131" t="str">
        <f t="shared" si="133"/>
        <v/>
      </c>
      <c r="DG81" s="132" t="str">
        <f t="shared" si="133"/>
        <v/>
      </c>
      <c r="DH81" s="133" t="str">
        <f t="shared" si="133"/>
        <v/>
      </c>
    </row>
    <row r="82" spans="1:112">
      <c r="A82" s="72"/>
      <c r="B82" s="62"/>
      <c r="C82" s="62"/>
      <c r="D82" s="62"/>
      <c r="E82" s="157"/>
      <c r="F82" s="158"/>
      <c r="G82" s="73"/>
      <c r="H82" s="73"/>
      <c r="I82" s="70"/>
      <c r="J82" s="65"/>
      <c r="K82" s="66"/>
      <c r="L82" s="70"/>
      <c r="M82" s="71"/>
      <c r="N82" s="74"/>
      <c r="O82" s="127" t="str">
        <f t="shared" si="129"/>
        <v/>
      </c>
      <c r="P82" s="128" t="str">
        <f t="shared" si="129"/>
        <v/>
      </c>
      <c r="Q82" s="129" t="str">
        <f t="shared" si="129"/>
        <v/>
      </c>
      <c r="R82" s="128" t="str">
        <f t="shared" si="129"/>
        <v/>
      </c>
      <c r="S82" s="129" t="str">
        <f t="shared" si="129"/>
        <v/>
      </c>
      <c r="T82" s="128" t="str">
        <f t="shared" si="129"/>
        <v/>
      </c>
      <c r="U82" s="129" t="str">
        <f t="shared" si="129"/>
        <v/>
      </c>
      <c r="V82" s="128" t="str">
        <f t="shared" si="129"/>
        <v/>
      </c>
      <c r="W82" s="129" t="str">
        <f t="shared" si="129"/>
        <v/>
      </c>
      <c r="X82" s="128" t="str">
        <f t="shared" si="129"/>
        <v/>
      </c>
      <c r="Y82" s="130" t="str">
        <f t="shared" si="130"/>
        <v/>
      </c>
      <c r="Z82" s="131" t="str">
        <f t="shared" si="130"/>
        <v/>
      </c>
      <c r="AA82" s="132" t="str">
        <f t="shared" si="130"/>
        <v/>
      </c>
      <c r="AB82" s="133" t="str">
        <f t="shared" si="130"/>
        <v/>
      </c>
      <c r="AC82" s="127" t="str">
        <f t="shared" si="120"/>
        <v/>
      </c>
      <c r="AD82" s="128" t="str">
        <f t="shared" si="120"/>
        <v/>
      </c>
      <c r="AE82" s="129" t="str">
        <f t="shared" si="120"/>
        <v/>
      </c>
      <c r="AF82" s="128" t="str">
        <f t="shared" si="120"/>
        <v/>
      </c>
      <c r="AG82" s="129" t="str">
        <f t="shared" si="120"/>
        <v/>
      </c>
      <c r="AH82" s="128" t="str">
        <f t="shared" si="120"/>
        <v/>
      </c>
      <c r="AI82" s="129" t="str">
        <f t="shared" si="120"/>
        <v/>
      </c>
      <c r="AJ82" s="128" t="str">
        <f t="shared" si="120"/>
        <v/>
      </c>
      <c r="AK82" s="129" t="str">
        <f t="shared" si="120"/>
        <v/>
      </c>
      <c r="AL82" s="128" t="str">
        <f t="shared" si="120"/>
        <v/>
      </c>
      <c r="AM82" s="130" t="str">
        <f t="shared" si="122"/>
        <v/>
      </c>
      <c r="AN82" s="131" t="str">
        <f t="shared" si="122"/>
        <v/>
      </c>
      <c r="AO82" s="132" t="str">
        <f t="shared" si="122"/>
        <v/>
      </c>
      <c r="AP82" s="133" t="str">
        <f t="shared" si="122"/>
        <v/>
      </c>
      <c r="AQ82" s="127" t="str">
        <f t="shared" si="122"/>
        <v/>
      </c>
      <c r="AR82" s="128" t="str">
        <f t="shared" si="122"/>
        <v/>
      </c>
      <c r="AS82" s="129" t="str">
        <f t="shared" si="122"/>
        <v/>
      </c>
      <c r="AT82" s="128" t="str">
        <f t="shared" si="122"/>
        <v/>
      </c>
      <c r="AU82" s="129" t="str">
        <f t="shared" si="122"/>
        <v/>
      </c>
      <c r="AV82" s="128" t="str">
        <f t="shared" si="122"/>
        <v/>
      </c>
      <c r="AW82" s="129" t="str">
        <f t="shared" si="122"/>
        <v/>
      </c>
      <c r="AX82" s="128" t="str">
        <f t="shared" si="122"/>
        <v/>
      </c>
      <c r="AY82" s="129" t="str">
        <f t="shared" si="122"/>
        <v/>
      </c>
      <c r="AZ82" s="128" t="str">
        <f t="shared" si="122"/>
        <v/>
      </c>
      <c r="BA82" s="130" t="str">
        <f t="shared" si="123"/>
        <v/>
      </c>
      <c r="BB82" s="131" t="str">
        <f t="shared" si="123"/>
        <v/>
      </c>
      <c r="BC82" s="132" t="str">
        <f t="shared" si="123"/>
        <v/>
      </c>
      <c r="BD82" s="133" t="str">
        <f t="shared" si="123"/>
        <v/>
      </c>
      <c r="BE82" s="127" t="str">
        <f t="shared" ref="BE82:BT97" si="134">IF(OR($G82="",$K82="",$K82=0),"",IF(AND(BE$5&gt;=$I82,BE$5&lt;=$J82,IF(Weekend="Yes",OR(AND(WEEKDAY(BE$5,1)&lt;&gt;1,WEEKDAY(BE$5,1)&lt;&gt;7,Festività_for&lt;1,Festività_for1&lt;1),Escl_Festività&gt;=1,Escl_Festività_1&gt;=1),"")),IF($H82="","",$H82),""))</f>
        <v/>
      </c>
      <c r="BF82" s="128" t="str">
        <f t="shared" si="134"/>
        <v/>
      </c>
      <c r="BG82" s="129" t="str">
        <f t="shared" si="134"/>
        <v/>
      </c>
      <c r="BH82" s="128" t="str">
        <f t="shared" si="134"/>
        <v/>
      </c>
      <c r="BI82" s="129" t="str">
        <f t="shared" si="134"/>
        <v/>
      </c>
      <c r="BJ82" s="128" t="str">
        <f t="shared" si="134"/>
        <v/>
      </c>
      <c r="BK82" s="129" t="str">
        <f t="shared" si="134"/>
        <v/>
      </c>
      <c r="BL82" s="128" t="str">
        <f t="shared" si="134"/>
        <v/>
      </c>
      <c r="BM82" s="129" t="str">
        <f t="shared" si="134"/>
        <v/>
      </c>
      <c r="BN82" s="128" t="str">
        <f t="shared" si="134"/>
        <v/>
      </c>
      <c r="BO82" s="130" t="str">
        <f t="shared" si="132"/>
        <v/>
      </c>
      <c r="BP82" s="131" t="str">
        <f t="shared" si="132"/>
        <v/>
      </c>
      <c r="BQ82" s="132" t="str">
        <f t="shared" si="132"/>
        <v/>
      </c>
      <c r="BR82" s="133" t="str">
        <f t="shared" si="132"/>
        <v/>
      </c>
      <c r="BS82" s="127" t="str">
        <f t="shared" si="134"/>
        <v/>
      </c>
      <c r="BT82" s="128" t="str">
        <f t="shared" si="134"/>
        <v/>
      </c>
      <c r="BU82" s="129" t="str">
        <f t="shared" si="127"/>
        <v/>
      </c>
      <c r="BV82" s="128" t="str">
        <f t="shared" si="127"/>
        <v/>
      </c>
      <c r="BW82" s="129" t="str">
        <f t="shared" si="127"/>
        <v/>
      </c>
      <c r="BX82" s="128" t="str">
        <f t="shared" si="127"/>
        <v/>
      </c>
      <c r="BY82" s="129" t="str">
        <f t="shared" si="127"/>
        <v/>
      </c>
      <c r="BZ82" s="128" t="str">
        <f t="shared" si="127"/>
        <v/>
      </c>
      <c r="CA82" s="129" t="str">
        <f t="shared" si="127"/>
        <v/>
      </c>
      <c r="CB82" s="128" t="str">
        <f t="shared" si="127"/>
        <v/>
      </c>
      <c r="CC82" s="130" t="str">
        <f t="shared" si="127"/>
        <v/>
      </c>
      <c r="CD82" s="131" t="str">
        <f t="shared" si="127"/>
        <v/>
      </c>
      <c r="CE82" s="132" t="str">
        <f t="shared" si="127"/>
        <v/>
      </c>
      <c r="CF82" s="133" t="str">
        <f t="shared" si="127"/>
        <v/>
      </c>
      <c r="CG82" s="127" t="str">
        <f t="shared" si="124"/>
        <v/>
      </c>
      <c r="CH82" s="128" t="str">
        <f t="shared" si="124"/>
        <v/>
      </c>
      <c r="CI82" s="129" t="str">
        <f t="shared" si="124"/>
        <v/>
      </c>
      <c r="CJ82" s="128" t="str">
        <f t="shared" si="124"/>
        <v/>
      </c>
      <c r="CK82" s="129" t="str">
        <f t="shared" si="124"/>
        <v/>
      </c>
      <c r="CL82" s="128" t="str">
        <f t="shared" si="124"/>
        <v/>
      </c>
      <c r="CM82" s="129" t="str">
        <f t="shared" si="124"/>
        <v/>
      </c>
      <c r="CN82" s="128" t="str">
        <f t="shared" si="124"/>
        <v/>
      </c>
      <c r="CO82" s="129" t="str">
        <f t="shared" si="124"/>
        <v/>
      </c>
      <c r="CP82" s="128" t="str">
        <f t="shared" si="124"/>
        <v/>
      </c>
      <c r="CQ82" s="130" t="str">
        <f t="shared" si="124"/>
        <v/>
      </c>
      <c r="CR82" s="131" t="str">
        <f t="shared" si="124"/>
        <v/>
      </c>
      <c r="CS82" s="132" t="str">
        <f t="shared" si="124"/>
        <v/>
      </c>
      <c r="CT82" s="133" t="str">
        <f t="shared" si="124"/>
        <v/>
      </c>
      <c r="CU82" s="127" t="str">
        <f t="shared" si="133"/>
        <v/>
      </c>
      <c r="CV82" s="128" t="str">
        <f t="shared" si="133"/>
        <v/>
      </c>
      <c r="CW82" s="129" t="str">
        <f t="shared" si="133"/>
        <v/>
      </c>
      <c r="CX82" s="128" t="str">
        <f t="shared" si="133"/>
        <v/>
      </c>
      <c r="CY82" s="129" t="str">
        <f t="shared" si="133"/>
        <v/>
      </c>
      <c r="CZ82" s="128" t="str">
        <f t="shared" si="133"/>
        <v/>
      </c>
      <c r="DA82" s="129" t="str">
        <f t="shared" si="133"/>
        <v/>
      </c>
      <c r="DB82" s="128" t="str">
        <f t="shared" si="133"/>
        <v/>
      </c>
      <c r="DC82" s="129" t="str">
        <f t="shared" si="133"/>
        <v/>
      </c>
      <c r="DD82" s="128" t="str">
        <f t="shared" si="133"/>
        <v/>
      </c>
      <c r="DE82" s="130" t="str">
        <f t="shared" si="133"/>
        <v/>
      </c>
      <c r="DF82" s="131" t="str">
        <f t="shared" si="133"/>
        <v/>
      </c>
      <c r="DG82" s="132" t="str">
        <f t="shared" si="133"/>
        <v/>
      </c>
      <c r="DH82" s="133" t="str">
        <f t="shared" si="133"/>
        <v/>
      </c>
    </row>
    <row r="83" spans="1:112">
      <c r="A83" s="72"/>
      <c r="B83" s="62"/>
      <c r="C83" s="62"/>
      <c r="D83" s="62"/>
      <c r="E83" s="157"/>
      <c r="F83" s="158"/>
      <c r="G83" s="73"/>
      <c r="H83" s="73"/>
      <c r="I83" s="70"/>
      <c r="J83" s="65"/>
      <c r="K83" s="66"/>
      <c r="L83" s="70"/>
      <c r="M83" s="71"/>
      <c r="N83" s="74"/>
      <c r="O83" s="127" t="str">
        <f t="shared" si="129"/>
        <v/>
      </c>
      <c r="P83" s="128" t="str">
        <f t="shared" si="129"/>
        <v/>
      </c>
      <c r="Q83" s="129" t="str">
        <f t="shared" si="129"/>
        <v/>
      </c>
      <c r="R83" s="128" t="str">
        <f t="shared" si="129"/>
        <v/>
      </c>
      <c r="S83" s="129" t="str">
        <f t="shared" si="129"/>
        <v/>
      </c>
      <c r="T83" s="128" t="str">
        <f t="shared" si="129"/>
        <v/>
      </c>
      <c r="U83" s="129" t="str">
        <f t="shared" si="129"/>
        <v/>
      </c>
      <c r="V83" s="128" t="str">
        <f t="shared" si="129"/>
        <v/>
      </c>
      <c r="W83" s="129" t="str">
        <f t="shared" si="129"/>
        <v/>
      </c>
      <c r="X83" s="128" t="str">
        <f t="shared" si="129"/>
        <v/>
      </c>
      <c r="Y83" s="130" t="str">
        <f t="shared" si="130"/>
        <v/>
      </c>
      <c r="Z83" s="131" t="str">
        <f t="shared" si="130"/>
        <v/>
      </c>
      <c r="AA83" s="132" t="str">
        <f t="shared" si="130"/>
        <v/>
      </c>
      <c r="AB83" s="133" t="str">
        <f t="shared" si="130"/>
        <v/>
      </c>
      <c r="AC83" s="127" t="str">
        <f t="shared" si="130"/>
        <v/>
      </c>
      <c r="AD83" s="128" t="str">
        <f t="shared" si="130"/>
        <v/>
      </c>
      <c r="AE83" s="129" t="str">
        <f t="shared" si="130"/>
        <v/>
      </c>
      <c r="AF83" s="128" t="str">
        <f t="shared" si="130"/>
        <v/>
      </c>
      <c r="AG83" s="129" t="str">
        <f t="shared" si="130"/>
        <v/>
      </c>
      <c r="AH83" s="128" t="str">
        <f t="shared" si="130"/>
        <v/>
      </c>
      <c r="AI83" s="129" t="str">
        <f t="shared" si="130"/>
        <v/>
      </c>
      <c r="AJ83" s="128" t="str">
        <f t="shared" si="130"/>
        <v/>
      </c>
      <c r="AK83" s="129" t="str">
        <f t="shared" si="130"/>
        <v/>
      </c>
      <c r="AL83" s="128" t="str">
        <f t="shared" si="130"/>
        <v/>
      </c>
      <c r="AM83" s="130" t="str">
        <f t="shared" si="122"/>
        <v/>
      </c>
      <c r="AN83" s="131" t="str">
        <f t="shared" si="122"/>
        <v/>
      </c>
      <c r="AO83" s="132" t="str">
        <f t="shared" si="122"/>
        <v/>
      </c>
      <c r="AP83" s="133" t="str">
        <f t="shared" si="122"/>
        <v/>
      </c>
      <c r="AQ83" s="127" t="str">
        <f t="shared" si="122"/>
        <v/>
      </c>
      <c r="AR83" s="128" t="str">
        <f t="shared" si="122"/>
        <v/>
      </c>
      <c r="AS83" s="129" t="str">
        <f t="shared" si="122"/>
        <v/>
      </c>
      <c r="AT83" s="128" t="str">
        <f t="shared" si="122"/>
        <v/>
      </c>
      <c r="AU83" s="129" t="str">
        <f t="shared" si="122"/>
        <v/>
      </c>
      <c r="AV83" s="128" t="str">
        <f t="shared" si="122"/>
        <v/>
      </c>
      <c r="AW83" s="129" t="str">
        <f t="shared" si="122"/>
        <v/>
      </c>
      <c r="AX83" s="128" t="str">
        <f t="shared" si="122"/>
        <v/>
      </c>
      <c r="AY83" s="129" t="str">
        <f t="shared" si="122"/>
        <v/>
      </c>
      <c r="AZ83" s="128" t="str">
        <f t="shared" si="122"/>
        <v/>
      </c>
      <c r="BA83" s="130" t="str">
        <f t="shared" si="123"/>
        <v/>
      </c>
      <c r="BB83" s="131" t="str">
        <f t="shared" si="123"/>
        <v/>
      </c>
      <c r="BC83" s="132" t="str">
        <f t="shared" si="123"/>
        <v/>
      </c>
      <c r="BD83" s="133" t="str">
        <f t="shared" si="123"/>
        <v/>
      </c>
      <c r="BE83" s="127" t="str">
        <f t="shared" si="134"/>
        <v/>
      </c>
      <c r="BF83" s="128" t="str">
        <f t="shared" si="134"/>
        <v/>
      </c>
      <c r="BG83" s="129" t="str">
        <f t="shared" si="134"/>
        <v/>
      </c>
      <c r="BH83" s="128" t="str">
        <f t="shared" si="134"/>
        <v/>
      </c>
      <c r="BI83" s="129" t="str">
        <f t="shared" si="134"/>
        <v/>
      </c>
      <c r="BJ83" s="128" t="str">
        <f t="shared" si="134"/>
        <v/>
      </c>
      <c r="BK83" s="129" t="str">
        <f t="shared" si="134"/>
        <v/>
      </c>
      <c r="BL83" s="128" t="str">
        <f t="shared" si="134"/>
        <v/>
      </c>
      <c r="BM83" s="129" t="str">
        <f t="shared" si="134"/>
        <v/>
      </c>
      <c r="BN83" s="128" t="str">
        <f t="shared" si="134"/>
        <v/>
      </c>
      <c r="BO83" s="130" t="str">
        <f t="shared" si="132"/>
        <v/>
      </c>
      <c r="BP83" s="131" t="str">
        <f t="shared" si="132"/>
        <v/>
      </c>
      <c r="BQ83" s="132" t="str">
        <f t="shared" si="132"/>
        <v/>
      </c>
      <c r="BR83" s="133" t="str">
        <f t="shared" si="132"/>
        <v/>
      </c>
      <c r="BS83" s="127" t="str">
        <f t="shared" si="127"/>
        <v/>
      </c>
      <c r="BT83" s="128" t="str">
        <f t="shared" si="127"/>
        <v/>
      </c>
      <c r="BU83" s="129" t="str">
        <f t="shared" si="127"/>
        <v/>
      </c>
      <c r="BV83" s="128" t="str">
        <f t="shared" si="127"/>
        <v/>
      </c>
      <c r="BW83" s="129" t="str">
        <f t="shared" si="127"/>
        <v/>
      </c>
      <c r="BX83" s="128" t="str">
        <f t="shared" si="127"/>
        <v/>
      </c>
      <c r="BY83" s="129" t="str">
        <f t="shared" si="127"/>
        <v/>
      </c>
      <c r="BZ83" s="128" t="str">
        <f t="shared" si="127"/>
        <v/>
      </c>
      <c r="CA83" s="129" t="str">
        <f t="shared" si="127"/>
        <v/>
      </c>
      <c r="CB83" s="128" t="str">
        <f t="shared" si="127"/>
        <v/>
      </c>
      <c r="CC83" s="130" t="str">
        <f t="shared" si="127"/>
        <v/>
      </c>
      <c r="CD83" s="131" t="str">
        <f t="shared" si="127"/>
        <v/>
      </c>
      <c r="CE83" s="132" t="str">
        <f t="shared" si="127"/>
        <v/>
      </c>
      <c r="CF83" s="133" t="str">
        <f t="shared" si="127"/>
        <v/>
      </c>
      <c r="CG83" s="127" t="str">
        <f t="shared" si="124"/>
        <v/>
      </c>
      <c r="CH83" s="128" t="str">
        <f t="shared" si="124"/>
        <v/>
      </c>
      <c r="CI83" s="129" t="str">
        <f t="shared" si="124"/>
        <v/>
      </c>
      <c r="CJ83" s="128" t="str">
        <f t="shared" si="124"/>
        <v/>
      </c>
      <c r="CK83" s="129" t="str">
        <f t="shared" si="124"/>
        <v/>
      </c>
      <c r="CL83" s="128" t="str">
        <f t="shared" si="124"/>
        <v/>
      </c>
      <c r="CM83" s="129" t="str">
        <f t="shared" si="124"/>
        <v/>
      </c>
      <c r="CN83" s="128" t="str">
        <f t="shared" si="124"/>
        <v/>
      </c>
      <c r="CO83" s="129" t="str">
        <f t="shared" si="124"/>
        <v/>
      </c>
      <c r="CP83" s="128" t="str">
        <f t="shared" si="124"/>
        <v/>
      </c>
      <c r="CQ83" s="130" t="str">
        <f t="shared" si="124"/>
        <v/>
      </c>
      <c r="CR83" s="131" t="str">
        <f t="shared" si="124"/>
        <v/>
      </c>
      <c r="CS83" s="132" t="str">
        <f t="shared" si="124"/>
        <v/>
      </c>
      <c r="CT83" s="133" t="str">
        <f t="shared" si="124"/>
        <v/>
      </c>
      <c r="CU83" s="127" t="str">
        <f t="shared" si="133"/>
        <v/>
      </c>
      <c r="CV83" s="128" t="str">
        <f t="shared" si="133"/>
        <v/>
      </c>
      <c r="CW83" s="129" t="str">
        <f t="shared" si="133"/>
        <v/>
      </c>
      <c r="CX83" s="128" t="str">
        <f t="shared" si="133"/>
        <v/>
      </c>
      <c r="CY83" s="129" t="str">
        <f t="shared" si="133"/>
        <v/>
      </c>
      <c r="CZ83" s="128" t="str">
        <f t="shared" si="133"/>
        <v/>
      </c>
      <c r="DA83" s="129" t="str">
        <f t="shared" si="133"/>
        <v/>
      </c>
      <c r="DB83" s="128" t="str">
        <f t="shared" si="133"/>
        <v/>
      </c>
      <c r="DC83" s="129" t="str">
        <f t="shared" si="133"/>
        <v/>
      </c>
      <c r="DD83" s="128" t="str">
        <f t="shared" si="133"/>
        <v/>
      </c>
      <c r="DE83" s="130" t="str">
        <f t="shared" si="133"/>
        <v/>
      </c>
      <c r="DF83" s="131" t="str">
        <f t="shared" si="133"/>
        <v/>
      </c>
      <c r="DG83" s="132" t="str">
        <f t="shared" si="133"/>
        <v/>
      </c>
      <c r="DH83" s="133" t="str">
        <f t="shared" si="133"/>
        <v/>
      </c>
    </row>
    <row r="84" spans="1:112">
      <c r="A84" s="72"/>
      <c r="B84" s="62"/>
      <c r="C84" s="62"/>
      <c r="D84" s="62"/>
      <c r="E84" s="157"/>
      <c r="F84" s="158"/>
      <c r="G84" s="73"/>
      <c r="H84" s="73"/>
      <c r="I84" s="70"/>
      <c r="J84" s="65"/>
      <c r="K84" s="66"/>
      <c r="L84" s="70"/>
      <c r="M84" s="71"/>
      <c r="N84" s="74"/>
      <c r="O84" s="127" t="str">
        <f t="shared" si="129"/>
        <v/>
      </c>
      <c r="P84" s="128" t="str">
        <f t="shared" si="129"/>
        <v/>
      </c>
      <c r="Q84" s="129" t="str">
        <f t="shared" si="129"/>
        <v/>
      </c>
      <c r="R84" s="128" t="str">
        <f t="shared" si="129"/>
        <v/>
      </c>
      <c r="S84" s="129" t="str">
        <f t="shared" si="129"/>
        <v/>
      </c>
      <c r="T84" s="128" t="str">
        <f t="shared" si="129"/>
        <v/>
      </c>
      <c r="U84" s="129" t="str">
        <f t="shared" si="129"/>
        <v/>
      </c>
      <c r="V84" s="128" t="str">
        <f t="shared" si="129"/>
        <v/>
      </c>
      <c r="W84" s="129" t="str">
        <f t="shared" si="129"/>
        <v/>
      </c>
      <c r="X84" s="128" t="str">
        <f t="shared" si="129"/>
        <v/>
      </c>
      <c r="Y84" s="130" t="str">
        <f t="shared" si="130"/>
        <v/>
      </c>
      <c r="Z84" s="131" t="str">
        <f t="shared" si="130"/>
        <v/>
      </c>
      <c r="AA84" s="132" t="str">
        <f t="shared" si="130"/>
        <v/>
      </c>
      <c r="AB84" s="133" t="str">
        <f t="shared" si="130"/>
        <v/>
      </c>
      <c r="AC84" s="127" t="str">
        <f t="shared" si="130"/>
        <v/>
      </c>
      <c r="AD84" s="128" t="str">
        <f t="shared" si="130"/>
        <v/>
      </c>
      <c r="AE84" s="129" t="str">
        <f t="shared" si="130"/>
        <v/>
      </c>
      <c r="AF84" s="128" t="str">
        <f t="shared" si="130"/>
        <v/>
      </c>
      <c r="AG84" s="129" t="str">
        <f t="shared" si="130"/>
        <v/>
      </c>
      <c r="AH84" s="128" t="str">
        <f t="shared" si="130"/>
        <v/>
      </c>
      <c r="AI84" s="129" t="str">
        <f t="shared" si="130"/>
        <v/>
      </c>
      <c r="AJ84" s="128" t="str">
        <f t="shared" si="130"/>
        <v/>
      </c>
      <c r="AK84" s="129" t="str">
        <f t="shared" si="130"/>
        <v/>
      </c>
      <c r="AL84" s="128" t="str">
        <f t="shared" si="130"/>
        <v/>
      </c>
      <c r="AM84" s="130" t="str">
        <f t="shared" si="122"/>
        <v/>
      </c>
      <c r="AN84" s="131" t="str">
        <f t="shared" si="122"/>
        <v/>
      </c>
      <c r="AO84" s="132" t="str">
        <f t="shared" si="122"/>
        <v/>
      </c>
      <c r="AP84" s="133" t="str">
        <f t="shared" si="122"/>
        <v/>
      </c>
      <c r="AQ84" s="127" t="str">
        <f t="shared" si="122"/>
        <v/>
      </c>
      <c r="AR84" s="128" t="str">
        <f t="shared" si="122"/>
        <v/>
      </c>
      <c r="AS84" s="129" t="str">
        <f t="shared" si="122"/>
        <v/>
      </c>
      <c r="AT84" s="128" t="str">
        <f t="shared" si="122"/>
        <v/>
      </c>
      <c r="AU84" s="129" t="str">
        <f t="shared" si="122"/>
        <v/>
      </c>
      <c r="AV84" s="128" t="str">
        <f t="shared" si="122"/>
        <v/>
      </c>
      <c r="AW84" s="129" t="str">
        <f t="shared" si="122"/>
        <v/>
      </c>
      <c r="AX84" s="128" t="str">
        <f t="shared" si="122"/>
        <v/>
      </c>
      <c r="AY84" s="129" t="str">
        <f t="shared" si="122"/>
        <v/>
      </c>
      <c r="AZ84" s="128" t="str">
        <f t="shared" si="122"/>
        <v/>
      </c>
      <c r="BA84" s="130" t="str">
        <f t="shared" si="123"/>
        <v/>
      </c>
      <c r="BB84" s="131" t="str">
        <f t="shared" si="123"/>
        <v/>
      </c>
      <c r="BC84" s="132" t="str">
        <f t="shared" si="123"/>
        <v/>
      </c>
      <c r="BD84" s="133" t="str">
        <f t="shared" si="123"/>
        <v/>
      </c>
      <c r="BE84" s="127" t="str">
        <f t="shared" si="134"/>
        <v/>
      </c>
      <c r="BF84" s="128" t="str">
        <f t="shared" si="134"/>
        <v/>
      </c>
      <c r="BG84" s="129" t="str">
        <f t="shared" si="134"/>
        <v/>
      </c>
      <c r="BH84" s="128" t="str">
        <f t="shared" si="134"/>
        <v/>
      </c>
      <c r="BI84" s="129" t="str">
        <f t="shared" si="134"/>
        <v/>
      </c>
      <c r="BJ84" s="128" t="str">
        <f t="shared" si="134"/>
        <v/>
      </c>
      <c r="BK84" s="129" t="str">
        <f t="shared" si="134"/>
        <v/>
      </c>
      <c r="BL84" s="128" t="str">
        <f t="shared" si="134"/>
        <v/>
      </c>
      <c r="BM84" s="129" t="str">
        <f t="shared" si="134"/>
        <v/>
      </c>
      <c r="BN84" s="128" t="str">
        <f t="shared" si="134"/>
        <v/>
      </c>
      <c r="BO84" s="130" t="str">
        <f t="shared" si="132"/>
        <v/>
      </c>
      <c r="BP84" s="131" t="str">
        <f t="shared" si="132"/>
        <v/>
      </c>
      <c r="BQ84" s="132" t="str">
        <f t="shared" si="132"/>
        <v/>
      </c>
      <c r="BR84" s="133" t="str">
        <f t="shared" si="132"/>
        <v/>
      </c>
      <c r="BS84" s="127" t="str">
        <f t="shared" si="127"/>
        <v/>
      </c>
      <c r="BT84" s="128" t="str">
        <f t="shared" si="127"/>
        <v/>
      </c>
      <c r="BU84" s="129" t="str">
        <f t="shared" si="127"/>
        <v/>
      </c>
      <c r="BV84" s="128" t="str">
        <f t="shared" si="127"/>
        <v/>
      </c>
      <c r="BW84" s="129" t="str">
        <f t="shared" si="127"/>
        <v/>
      </c>
      <c r="BX84" s="128" t="str">
        <f t="shared" si="127"/>
        <v/>
      </c>
      <c r="BY84" s="129" t="str">
        <f t="shared" si="127"/>
        <v/>
      </c>
      <c r="BZ84" s="128" t="str">
        <f t="shared" si="127"/>
        <v/>
      </c>
      <c r="CA84" s="129" t="str">
        <f t="shared" si="127"/>
        <v/>
      </c>
      <c r="CB84" s="128" t="str">
        <f t="shared" si="127"/>
        <v/>
      </c>
      <c r="CC84" s="130" t="str">
        <f t="shared" si="127"/>
        <v/>
      </c>
      <c r="CD84" s="131" t="str">
        <f t="shared" si="127"/>
        <v/>
      </c>
      <c r="CE84" s="132" t="str">
        <f t="shared" si="127"/>
        <v/>
      </c>
      <c r="CF84" s="133" t="str">
        <f t="shared" si="127"/>
        <v/>
      </c>
      <c r="CG84" s="127" t="str">
        <f t="shared" si="124"/>
        <v/>
      </c>
      <c r="CH84" s="128" t="str">
        <f t="shared" si="124"/>
        <v/>
      </c>
      <c r="CI84" s="129" t="str">
        <f t="shared" si="124"/>
        <v/>
      </c>
      <c r="CJ84" s="128" t="str">
        <f t="shared" si="124"/>
        <v/>
      </c>
      <c r="CK84" s="129" t="str">
        <f t="shared" si="124"/>
        <v/>
      </c>
      <c r="CL84" s="128" t="str">
        <f t="shared" si="124"/>
        <v/>
      </c>
      <c r="CM84" s="129" t="str">
        <f t="shared" si="124"/>
        <v/>
      </c>
      <c r="CN84" s="128" t="str">
        <f t="shared" si="124"/>
        <v/>
      </c>
      <c r="CO84" s="129" t="str">
        <f t="shared" si="124"/>
        <v/>
      </c>
      <c r="CP84" s="128" t="str">
        <f t="shared" si="124"/>
        <v/>
      </c>
      <c r="CQ84" s="130" t="str">
        <f t="shared" si="124"/>
        <v/>
      </c>
      <c r="CR84" s="131" t="str">
        <f t="shared" si="124"/>
        <v/>
      </c>
      <c r="CS84" s="132" t="str">
        <f t="shared" si="124"/>
        <v/>
      </c>
      <c r="CT84" s="133" t="str">
        <f t="shared" si="124"/>
        <v/>
      </c>
      <c r="CU84" s="127" t="str">
        <f t="shared" si="133"/>
        <v/>
      </c>
      <c r="CV84" s="128" t="str">
        <f t="shared" si="133"/>
        <v/>
      </c>
      <c r="CW84" s="129" t="str">
        <f t="shared" si="133"/>
        <v/>
      </c>
      <c r="CX84" s="128" t="str">
        <f t="shared" si="133"/>
        <v/>
      </c>
      <c r="CY84" s="129" t="str">
        <f t="shared" si="133"/>
        <v/>
      </c>
      <c r="CZ84" s="128" t="str">
        <f t="shared" si="133"/>
        <v/>
      </c>
      <c r="DA84" s="129" t="str">
        <f t="shared" si="133"/>
        <v/>
      </c>
      <c r="DB84" s="128" t="str">
        <f t="shared" si="133"/>
        <v/>
      </c>
      <c r="DC84" s="129" t="str">
        <f t="shared" si="133"/>
        <v/>
      </c>
      <c r="DD84" s="128" t="str">
        <f t="shared" si="133"/>
        <v/>
      </c>
      <c r="DE84" s="130" t="str">
        <f t="shared" si="133"/>
        <v/>
      </c>
      <c r="DF84" s="131" t="str">
        <f t="shared" si="133"/>
        <v/>
      </c>
      <c r="DG84" s="132" t="str">
        <f t="shared" si="133"/>
        <v/>
      </c>
      <c r="DH84" s="133" t="str">
        <f t="shared" si="133"/>
        <v/>
      </c>
    </row>
    <row r="85" spans="1:112">
      <c r="A85" s="72"/>
      <c r="B85" s="62"/>
      <c r="C85" s="62"/>
      <c r="D85" s="62"/>
      <c r="E85" s="157"/>
      <c r="F85" s="158"/>
      <c r="G85" s="73"/>
      <c r="H85" s="73"/>
      <c r="I85" s="70"/>
      <c r="J85" s="65"/>
      <c r="K85" s="66"/>
      <c r="L85" s="70"/>
      <c r="M85" s="71"/>
      <c r="N85" s="74"/>
      <c r="O85" s="127" t="str">
        <f t="shared" si="129"/>
        <v/>
      </c>
      <c r="P85" s="128" t="str">
        <f t="shared" si="129"/>
        <v/>
      </c>
      <c r="Q85" s="129" t="str">
        <f t="shared" si="129"/>
        <v/>
      </c>
      <c r="R85" s="128" t="str">
        <f t="shared" si="129"/>
        <v/>
      </c>
      <c r="S85" s="129" t="str">
        <f t="shared" si="129"/>
        <v/>
      </c>
      <c r="T85" s="128" t="str">
        <f t="shared" si="129"/>
        <v/>
      </c>
      <c r="U85" s="129" t="str">
        <f t="shared" si="129"/>
        <v/>
      </c>
      <c r="V85" s="128" t="str">
        <f t="shared" si="129"/>
        <v/>
      </c>
      <c r="W85" s="129" t="str">
        <f t="shared" si="129"/>
        <v/>
      </c>
      <c r="X85" s="128" t="str">
        <f t="shared" si="129"/>
        <v/>
      </c>
      <c r="Y85" s="130" t="str">
        <f t="shared" si="130"/>
        <v/>
      </c>
      <c r="Z85" s="131" t="str">
        <f t="shared" si="130"/>
        <v/>
      </c>
      <c r="AA85" s="132" t="str">
        <f t="shared" si="130"/>
        <v/>
      </c>
      <c r="AB85" s="133" t="str">
        <f t="shared" si="130"/>
        <v/>
      </c>
      <c r="AC85" s="127" t="str">
        <f t="shared" si="130"/>
        <v/>
      </c>
      <c r="AD85" s="128" t="str">
        <f t="shared" si="130"/>
        <v/>
      </c>
      <c r="AE85" s="129" t="str">
        <f t="shared" si="130"/>
        <v/>
      </c>
      <c r="AF85" s="128" t="str">
        <f t="shared" si="130"/>
        <v/>
      </c>
      <c r="AG85" s="129" t="str">
        <f t="shared" si="130"/>
        <v/>
      </c>
      <c r="AH85" s="128" t="str">
        <f t="shared" si="130"/>
        <v/>
      </c>
      <c r="AI85" s="129" t="str">
        <f t="shared" si="130"/>
        <v/>
      </c>
      <c r="AJ85" s="128" t="str">
        <f t="shared" si="130"/>
        <v/>
      </c>
      <c r="AK85" s="129" t="str">
        <f t="shared" si="130"/>
        <v/>
      </c>
      <c r="AL85" s="128" t="str">
        <f t="shared" si="130"/>
        <v/>
      </c>
      <c r="AM85" s="130" t="str">
        <f t="shared" si="122"/>
        <v/>
      </c>
      <c r="AN85" s="131" t="str">
        <f t="shared" si="122"/>
        <v/>
      </c>
      <c r="AO85" s="132" t="str">
        <f t="shared" si="122"/>
        <v/>
      </c>
      <c r="AP85" s="133" t="str">
        <f t="shared" si="122"/>
        <v/>
      </c>
      <c r="AQ85" s="127" t="str">
        <f t="shared" si="122"/>
        <v/>
      </c>
      <c r="AR85" s="128" t="str">
        <f t="shared" si="122"/>
        <v/>
      </c>
      <c r="AS85" s="129" t="str">
        <f t="shared" si="122"/>
        <v/>
      </c>
      <c r="AT85" s="128" t="str">
        <f t="shared" si="122"/>
        <v/>
      </c>
      <c r="AU85" s="129" t="str">
        <f t="shared" si="122"/>
        <v/>
      </c>
      <c r="AV85" s="128" t="str">
        <f t="shared" si="122"/>
        <v/>
      </c>
      <c r="AW85" s="129" t="str">
        <f t="shared" si="122"/>
        <v/>
      </c>
      <c r="AX85" s="128" t="str">
        <f t="shared" si="122"/>
        <v/>
      </c>
      <c r="AY85" s="129" t="str">
        <f t="shared" si="122"/>
        <v/>
      </c>
      <c r="AZ85" s="128" t="str">
        <f t="shared" si="122"/>
        <v/>
      </c>
      <c r="BA85" s="130" t="str">
        <f t="shared" si="123"/>
        <v/>
      </c>
      <c r="BB85" s="131" t="str">
        <f t="shared" si="123"/>
        <v/>
      </c>
      <c r="BC85" s="132" t="str">
        <f t="shared" si="123"/>
        <v/>
      </c>
      <c r="BD85" s="133" t="str">
        <f t="shared" si="123"/>
        <v/>
      </c>
      <c r="BE85" s="127" t="str">
        <f t="shared" si="134"/>
        <v/>
      </c>
      <c r="BF85" s="128" t="str">
        <f t="shared" si="134"/>
        <v/>
      </c>
      <c r="BG85" s="129" t="str">
        <f t="shared" si="134"/>
        <v/>
      </c>
      <c r="BH85" s="128" t="str">
        <f t="shared" si="134"/>
        <v/>
      </c>
      <c r="BI85" s="129" t="str">
        <f t="shared" si="134"/>
        <v/>
      </c>
      <c r="BJ85" s="128" t="str">
        <f t="shared" si="134"/>
        <v/>
      </c>
      <c r="BK85" s="129" t="str">
        <f t="shared" si="134"/>
        <v/>
      </c>
      <c r="BL85" s="128" t="str">
        <f t="shared" si="134"/>
        <v/>
      </c>
      <c r="BM85" s="129" t="str">
        <f t="shared" si="134"/>
        <v/>
      </c>
      <c r="BN85" s="128" t="str">
        <f t="shared" si="134"/>
        <v/>
      </c>
      <c r="BO85" s="130" t="str">
        <f t="shared" si="132"/>
        <v/>
      </c>
      <c r="BP85" s="131" t="str">
        <f t="shared" si="132"/>
        <v/>
      </c>
      <c r="BQ85" s="132" t="str">
        <f t="shared" si="132"/>
        <v/>
      </c>
      <c r="BR85" s="133" t="str">
        <f t="shared" si="132"/>
        <v/>
      </c>
      <c r="BS85" s="127" t="str">
        <f t="shared" si="127"/>
        <v/>
      </c>
      <c r="BT85" s="128" t="str">
        <f t="shared" si="127"/>
        <v/>
      </c>
      <c r="BU85" s="129" t="str">
        <f t="shared" si="127"/>
        <v/>
      </c>
      <c r="BV85" s="128" t="str">
        <f t="shared" si="127"/>
        <v/>
      </c>
      <c r="BW85" s="129" t="str">
        <f t="shared" si="127"/>
        <v/>
      </c>
      <c r="BX85" s="128" t="str">
        <f t="shared" si="127"/>
        <v/>
      </c>
      <c r="BY85" s="129" t="str">
        <f t="shared" si="127"/>
        <v/>
      </c>
      <c r="BZ85" s="128" t="str">
        <f t="shared" si="127"/>
        <v/>
      </c>
      <c r="CA85" s="129" t="str">
        <f t="shared" si="127"/>
        <v/>
      </c>
      <c r="CB85" s="128" t="str">
        <f t="shared" si="127"/>
        <v/>
      </c>
      <c r="CC85" s="130" t="str">
        <f t="shared" si="127"/>
        <v/>
      </c>
      <c r="CD85" s="131" t="str">
        <f t="shared" si="127"/>
        <v/>
      </c>
      <c r="CE85" s="132" t="str">
        <f t="shared" si="127"/>
        <v/>
      </c>
      <c r="CF85" s="133" t="str">
        <f t="shared" si="127"/>
        <v/>
      </c>
      <c r="CG85" s="127" t="str">
        <f t="shared" si="124"/>
        <v/>
      </c>
      <c r="CH85" s="128" t="str">
        <f t="shared" si="124"/>
        <v/>
      </c>
      <c r="CI85" s="129" t="str">
        <f t="shared" si="124"/>
        <v/>
      </c>
      <c r="CJ85" s="128" t="str">
        <f t="shared" si="124"/>
        <v/>
      </c>
      <c r="CK85" s="129" t="str">
        <f t="shared" si="124"/>
        <v/>
      </c>
      <c r="CL85" s="128" t="str">
        <f t="shared" si="124"/>
        <v/>
      </c>
      <c r="CM85" s="129" t="str">
        <f t="shared" si="124"/>
        <v/>
      </c>
      <c r="CN85" s="128" t="str">
        <f t="shared" si="124"/>
        <v/>
      </c>
      <c r="CO85" s="129" t="str">
        <f t="shared" si="124"/>
        <v/>
      </c>
      <c r="CP85" s="128" t="str">
        <f t="shared" si="124"/>
        <v/>
      </c>
      <c r="CQ85" s="130" t="str">
        <f t="shared" si="124"/>
        <v/>
      </c>
      <c r="CR85" s="131" t="str">
        <f t="shared" si="124"/>
        <v/>
      </c>
      <c r="CS85" s="132" t="str">
        <f t="shared" si="124"/>
        <v/>
      </c>
      <c r="CT85" s="133" t="str">
        <f t="shared" si="124"/>
        <v/>
      </c>
      <c r="CU85" s="127" t="str">
        <f t="shared" ref="CU85:DH87" si="135">IF(OR($G85="",$K85="",$K85=0),"",IF(AND(CU$5&gt;=$I85,CU$5&lt;=$J85,IF(Weekend="Yes",OR(AND(WEEKDAY(CU$5,1)&lt;&gt;1,WEEKDAY(CU$5,1)&lt;&gt;7,Festività_for&lt;1,Festività_for1&lt;1),Escl_Festività&gt;=1,Escl_Festività_1&gt;=1),"")),IF($H85="","",$H85),""))</f>
        <v/>
      </c>
      <c r="CV85" s="128" t="str">
        <f t="shared" si="135"/>
        <v/>
      </c>
      <c r="CW85" s="129" t="str">
        <f t="shared" si="135"/>
        <v/>
      </c>
      <c r="CX85" s="128" t="str">
        <f t="shared" si="135"/>
        <v/>
      </c>
      <c r="CY85" s="129" t="str">
        <f t="shared" si="135"/>
        <v/>
      </c>
      <c r="CZ85" s="128" t="str">
        <f t="shared" si="135"/>
        <v/>
      </c>
      <c r="DA85" s="129" t="str">
        <f t="shared" si="135"/>
        <v/>
      </c>
      <c r="DB85" s="128" t="str">
        <f t="shared" si="135"/>
        <v/>
      </c>
      <c r="DC85" s="129" t="str">
        <f t="shared" si="135"/>
        <v/>
      </c>
      <c r="DD85" s="128" t="str">
        <f t="shared" si="135"/>
        <v/>
      </c>
      <c r="DE85" s="130" t="str">
        <f t="shared" si="135"/>
        <v/>
      </c>
      <c r="DF85" s="131" t="str">
        <f t="shared" si="135"/>
        <v/>
      </c>
      <c r="DG85" s="132" t="str">
        <f t="shared" si="135"/>
        <v/>
      </c>
      <c r="DH85" s="133" t="str">
        <f t="shared" si="135"/>
        <v/>
      </c>
    </row>
    <row r="86" spans="1:112">
      <c r="A86" s="72"/>
      <c r="B86" s="62"/>
      <c r="C86" s="62"/>
      <c r="D86" s="62"/>
      <c r="E86" s="157"/>
      <c r="F86" s="158"/>
      <c r="G86" s="73"/>
      <c r="H86" s="73"/>
      <c r="I86" s="70"/>
      <c r="J86" s="65"/>
      <c r="K86" s="66"/>
      <c r="L86" s="70"/>
      <c r="M86" s="71"/>
      <c r="N86" s="74"/>
      <c r="O86" s="127" t="str">
        <f t="shared" si="129"/>
        <v/>
      </c>
      <c r="P86" s="128" t="str">
        <f t="shared" si="129"/>
        <v/>
      </c>
      <c r="Q86" s="129" t="str">
        <f t="shared" si="129"/>
        <v/>
      </c>
      <c r="R86" s="128" t="str">
        <f t="shared" si="129"/>
        <v/>
      </c>
      <c r="S86" s="129" t="str">
        <f t="shared" si="129"/>
        <v/>
      </c>
      <c r="T86" s="128" t="str">
        <f t="shared" si="129"/>
        <v/>
      </c>
      <c r="U86" s="129" t="str">
        <f t="shared" si="129"/>
        <v/>
      </c>
      <c r="V86" s="128" t="str">
        <f t="shared" si="129"/>
        <v/>
      </c>
      <c r="W86" s="129" t="str">
        <f t="shared" si="129"/>
        <v/>
      </c>
      <c r="X86" s="128" t="str">
        <f t="shared" si="129"/>
        <v/>
      </c>
      <c r="Y86" s="130" t="str">
        <f t="shared" si="130"/>
        <v/>
      </c>
      <c r="Z86" s="131" t="str">
        <f t="shared" si="130"/>
        <v/>
      </c>
      <c r="AA86" s="132" t="str">
        <f t="shared" si="130"/>
        <v/>
      </c>
      <c r="AB86" s="133" t="str">
        <f t="shared" si="130"/>
        <v/>
      </c>
      <c r="AC86" s="127" t="str">
        <f t="shared" si="130"/>
        <v/>
      </c>
      <c r="AD86" s="128" t="str">
        <f t="shared" si="130"/>
        <v/>
      </c>
      <c r="AE86" s="129" t="str">
        <f t="shared" si="130"/>
        <v/>
      </c>
      <c r="AF86" s="128" t="str">
        <f t="shared" si="130"/>
        <v/>
      </c>
      <c r="AG86" s="129" t="str">
        <f t="shared" si="130"/>
        <v/>
      </c>
      <c r="AH86" s="128" t="str">
        <f t="shared" si="130"/>
        <v/>
      </c>
      <c r="AI86" s="129" t="str">
        <f t="shared" si="130"/>
        <v/>
      </c>
      <c r="AJ86" s="128" t="str">
        <f t="shared" si="130"/>
        <v/>
      </c>
      <c r="AK86" s="129" t="str">
        <f t="shared" si="130"/>
        <v/>
      </c>
      <c r="AL86" s="128" t="str">
        <f t="shared" si="130"/>
        <v/>
      </c>
      <c r="AM86" s="130" t="str">
        <f t="shared" si="122"/>
        <v/>
      </c>
      <c r="AN86" s="131" t="str">
        <f t="shared" si="122"/>
        <v/>
      </c>
      <c r="AO86" s="132" t="str">
        <f t="shared" si="122"/>
        <v/>
      </c>
      <c r="AP86" s="133" t="str">
        <f t="shared" si="122"/>
        <v/>
      </c>
      <c r="AQ86" s="127" t="str">
        <f t="shared" si="122"/>
        <v/>
      </c>
      <c r="AR86" s="128" t="str">
        <f t="shared" si="122"/>
        <v/>
      </c>
      <c r="AS86" s="129" t="str">
        <f t="shared" si="122"/>
        <v/>
      </c>
      <c r="AT86" s="128" t="str">
        <f t="shared" si="122"/>
        <v/>
      </c>
      <c r="AU86" s="129" t="str">
        <f t="shared" si="122"/>
        <v/>
      </c>
      <c r="AV86" s="128" t="str">
        <f t="shared" si="122"/>
        <v/>
      </c>
      <c r="AW86" s="129" t="str">
        <f t="shared" si="122"/>
        <v/>
      </c>
      <c r="AX86" s="128" t="str">
        <f t="shared" si="122"/>
        <v/>
      </c>
      <c r="AY86" s="129" t="str">
        <f t="shared" si="122"/>
        <v/>
      </c>
      <c r="AZ86" s="128" t="str">
        <f t="shared" si="122"/>
        <v/>
      </c>
      <c r="BA86" s="130" t="str">
        <f t="shared" si="123"/>
        <v/>
      </c>
      <c r="BB86" s="131" t="str">
        <f t="shared" si="123"/>
        <v/>
      </c>
      <c r="BC86" s="132" t="str">
        <f t="shared" si="123"/>
        <v/>
      </c>
      <c r="BD86" s="133" t="str">
        <f t="shared" si="123"/>
        <v/>
      </c>
      <c r="BE86" s="127" t="str">
        <f t="shared" si="134"/>
        <v/>
      </c>
      <c r="BF86" s="128" t="str">
        <f t="shared" si="134"/>
        <v/>
      </c>
      <c r="BG86" s="129" t="str">
        <f t="shared" si="134"/>
        <v/>
      </c>
      <c r="BH86" s="128" t="str">
        <f t="shared" si="134"/>
        <v/>
      </c>
      <c r="BI86" s="129" t="str">
        <f t="shared" si="134"/>
        <v/>
      </c>
      <c r="BJ86" s="128" t="str">
        <f t="shared" si="134"/>
        <v/>
      </c>
      <c r="BK86" s="129" t="str">
        <f t="shared" si="134"/>
        <v/>
      </c>
      <c r="BL86" s="128" t="str">
        <f t="shared" si="134"/>
        <v/>
      </c>
      <c r="BM86" s="129" t="str">
        <f t="shared" si="134"/>
        <v/>
      </c>
      <c r="BN86" s="128" t="str">
        <f t="shared" si="134"/>
        <v/>
      </c>
      <c r="BO86" s="130" t="str">
        <f t="shared" si="132"/>
        <v/>
      </c>
      <c r="BP86" s="131" t="str">
        <f t="shared" si="132"/>
        <v/>
      </c>
      <c r="BQ86" s="132" t="str">
        <f t="shared" si="132"/>
        <v/>
      </c>
      <c r="BR86" s="133" t="str">
        <f t="shared" si="132"/>
        <v/>
      </c>
      <c r="BS86" s="127" t="str">
        <f t="shared" si="127"/>
        <v/>
      </c>
      <c r="BT86" s="128" t="str">
        <f t="shared" si="127"/>
        <v/>
      </c>
      <c r="BU86" s="129" t="str">
        <f t="shared" si="127"/>
        <v/>
      </c>
      <c r="BV86" s="128" t="str">
        <f t="shared" si="127"/>
        <v/>
      </c>
      <c r="BW86" s="129" t="str">
        <f t="shared" si="127"/>
        <v/>
      </c>
      <c r="BX86" s="128" t="str">
        <f t="shared" si="127"/>
        <v/>
      </c>
      <c r="BY86" s="129" t="str">
        <f t="shared" si="127"/>
        <v/>
      </c>
      <c r="BZ86" s="128" t="str">
        <f t="shared" si="127"/>
        <v/>
      </c>
      <c r="CA86" s="129" t="str">
        <f t="shared" si="127"/>
        <v/>
      </c>
      <c r="CB86" s="128" t="str">
        <f t="shared" si="127"/>
        <v/>
      </c>
      <c r="CC86" s="130" t="str">
        <f t="shared" si="127"/>
        <v/>
      </c>
      <c r="CD86" s="131" t="str">
        <f t="shared" si="127"/>
        <v/>
      </c>
      <c r="CE86" s="132" t="str">
        <f t="shared" si="127"/>
        <v/>
      </c>
      <c r="CF86" s="133" t="str">
        <f t="shared" si="127"/>
        <v/>
      </c>
      <c r="CG86" s="127" t="str">
        <f t="shared" si="124"/>
        <v/>
      </c>
      <c r="CH86" s="128" t="str">
        <f t="shared" si="124"/>
        <v/>
      </c>
      <c r="CI86" s="129" t="str">
        <f t="shared" si="124"/>
        <v/>
      </c>
      <c r="CJ86" s="128" t="str">
        <f t="shared" si="124"/>
        <v/>
      </c>
      <c r="CK86" s="129" t="str">
        <f t="shared" si="124"/>
        <v/>
      </c>
      <c r="CL86" s="128" t="str">
        <f t="shared" si="124"/>
        <v/>
      </c>
      <c r="CM86" s="129" t="str">
        <f t="shared" si="124"/>
        <v/>
      </c>
      <c r="CN86" s="128" t="str">
        <f t="shared" si="124"/>
        <v/>
      </c>
      <c r="CO86" s="129" t="str">
        <f t="shared" si="124"/>
        <v/>
      </c>
      <c r="CP86" s="128" t="str">
        <f t="shared" si="124"/>
        <v/>
      </c>
      <c r="CQ86" s="130" t="str">
        <f t="shared" si="124"/>
        <v/>
      </c>
      <c r="CR86" s="131" t="str">
        <f t="shared" si="124"/>
        <v/>
      </c>
      <c r="CS86" s="132" t="str">
        <f t="shared" si="124"/>
        <v/>
      </c>
      <c r="CT86" s="133" t="str">
        <f t="shared" si="124"/>
        <v/>
      </c>
      <c r="CU86" s="127" t="str">
        <f t="shared" si="135"/>
        <v/>
      </c>
      <c r="CV86" s="128" t="str">
        <f t="shared" si="135"/>
        <v/>
      </c>
      <c r="CW86" s="129" t="str">
        <f t="shared" si="135"/>
        <v/>
      </c>
      <c r="CX86" s="128" t="str">
        <f t="shared" si="135"/>
        <v/>
      </c>
      <c r="CY86" s="129" t="str">
        <f t="shared" si="135"/>
        <v/>
      </c>
      <c r="CZ86" s="128" t="str">
        <f t="shared" si="135"/>
        <v/>
      </c>
      <c r="DA86" s="129" t="str">
        <f t="shared" si="135"/>
        <v/>
      </c>
      <c r="DB86" s="128" t="str">
        <f t="shared" si="135"/>
        <v/>
      </c>
      <c r="DC86" s="129" t="str">
        <f t="shared" si="135"/>
        <v/>
      </c>
      <c r="DD86" s="128" t="str">
        <f t="shared" si="135"/>
        <v/>
      </c>
      <c r="DE86" s="130" t="str">
        <f t="shared" si="135"/>
        <v/>
      </c>
      <c r="DF86" s="131" t="str">
        <f t="shared" si="135"/>
        <v/>
      </c>
      <c r="DG86" s="132" t="str">
        <f t="shared" si="135"/>
        <v/>
      </c>
      <c r="DH86" s="133" t="str">
        <f t="shared" si="135"/>
        <v/>
      </c>
    </row>
    <row r="87" spans="1:112">
      <c r="A87" s="72"/>
      <c r="B87" s="62"/>
      <c r="C87" s="62"/>
      <c r="D87" s="62"/>
      <c r="E87" s="157"/>
      <c r="F87" s="158"/>
      <c r="G87" s="73"/>
      <c r="H87" s="73"/>
      <c r="I87" s="70"/>
      <c r="J87" s="65"/>
      <c r="K87" s="66"/>
      <c r="L87" s="70"/>
      <c r="M87" s="71"/>
      <c r="N87" s="74"/>
      <c r="O87" s="127" t="str">
        <f t="shared" ref="O87:X96" si="136">IF(OR($G87="",$K87="",$K87=0),"",IF(AND(O$5&gt;=$I87,O$5&lt;=$J87,IF(Weekend="Yes",OR(AND(WEEKDAY(O$5,1)&lt;&gt;1,WEEKDAY(O$5,1)&lt;&gt;7,Festività_for&lt;1,Festività_for1&lt;1),Escl_Festività&gt;=1,Escl_Festività_1&gt;=1),"")),IF($H87="","",$H87),""))</f>
        <v/>
      </c>
      <c r="P87" s="128" t="str">
        <f t="shared" si="136"/>
        <v/>
      </c>
      <c r="Q87" s="129" t="str">
        <f t="shared" si="136"/>
        <v/>
      </c>
      <c r="R87" s="128" t="str">
        <f t="shared" si="136"/>
        <v/>
      </c>
      <c r="S87" s="129" t="str">
        <f t="shared" si="136"/>
        <v/>
      </c>
      <c r="T87" s="128" t="str">
        <f t="shared" si="136"/>
        <v/>
      </c>
      <c r="U87" s="129" t="str">
        <f t="shared" si="136"/>
        <v/>
      </c>
      <c r="V87" s="128" t="str">
        <f t="shared" si="136"/>
        <v/>
      </c>
      <c r="W87" s="129" t="str">
        <f t="shared" si="136"/>
        <v/>
      </c>
      <c r="X87" s="128" t="str">
        <f t="shared" si="136"/>
        <v/>
      </c>
      <c r="Y87" s="130" t="str">
        <f t="shared" ref="Y87:AL100" si="137">IF(OR($G87="",$K87="",$K87=0),"",IF(AND(Y$5&gt;=$I87,Y$5&lt;=$J87,IF(Weekend="Yes",OR(AND(WEEKDAY(Y$5,1)&lt;&gt;1,WEEKDAY(Y$5,1)&lt;&gt;7,Festività_for&lt;1,Festività_for1&lt;1),Escl_Festività&gt;=1,Escl_Festività_1&gt;=1),"")),IF($H87="","",$H87),""))</f>
        <v/>
      </c>
      <c r="Z87" s="131" t="str">
        <f t="shared" si="137"/>
        <v/>
      </c>
      <c r="AA87" s="132" t="str">
        <f t="shared" si="137"/>
        <v/>
      </c>
      <c r="AB87" s="133" t="str">
        <f t="shared" si="137"/>
        <v/>
      </c>
      <c r="AC87" s="127" t="str">
        <f t="shared" si="130"/>
        <v/>
      </c>
      <c r="AD87" s="128" t="str">
        <f t="shared" si="130"/>
        <v/>
      </c>
      <c r="AE87" s="129" t="str">
        <f t="shared" si="130"/>
        <v/>
      </c>
      <c r="AF87" s="128" t="str">
        <f t="shared" si="130"/>
        <v/>
      </c>
      <c r="AG87" s="129" t="str">
        <f t="shared" si="130"/>
        <v/>
      </c>
      <c r="AH87" s="128" t="str">
        <f t="shared" si="130"/>
        <v/>
      </c>
      <c r="AI87" s="129" t="str">
        <f t="shared" si="130"/>
        <v/>
      </c>
      <c r="AJ87" s="128" t="str">
        <f t="shared" si="130"/>
        <v/>
      </c>
      <c r="AK87" s="129" t="str">
        <f t="shared" si="130"/>
        <v/>
      </c>
      <c r="AL87" s="128" t="str">
        <f t="shared" si="130"/>
        <v/>
      </c>
      <c r="AM87" s="130" t="str">
        <f t="shared" si="130"/>
        <v/>
      </c>
      <c r="AN87" s="131" t="str">
        <f t="shared" si="130"/>
        <v/>
      </c>
      <c r="AO87" s="132" t="str">
        <f t="shared" ref="AM87:BC100" si="138">IF(OR($G87="",$K87="",$K87=0),"",IF(AND(AO$5&gt;=$I87,AO$5&lt;=$J87,IF(Weekend="Yes",OR(AND(WEEKDAY(AO$5,1)&lt;&gt;1,WEEKDAY(AO$5,1)&lt;&gt;7,Festività_for&lt;1,Festività_for1&lt;1),Escl_Festività&gt;=1,Escl_Festività_1&gt;=1),"")),IF($H87="","",$H87),""))</f>
        <v/>
      </c>
      <c r="AP87" s="133" t="str">
        <f t="shared" si="138"/>
        <v/>
      </c>
      <c r="AQ87" s="127" t="str">
        <f t="shared" si="138"/>
        <v/>
      </c>
      <c r="AR87" s="128" t="str">
        <f t="shared" si="138"/>
        <v/>
      </c>
      <c r="AS87" s="129" t="str">
        <f t="shared" si="138"/>
        <v/>
      </c>
      <c r="AT87" s="128" t="str">
        <f t="shared" si="138"/>
        <v/>
      </c>
      <c r="AU87" s="129" t="str">
        <f t="shared" si="138"/>
        <v/>
      </c>
      <c r="AV87" s="128" t="str">
        <f t="shared" si="138"/>
        <v/>
      </c>
      <c r="AW87" s="129" t="str">
        <f t="shared" si="138"/>
        <v/>
      </c>
      <c r="AX87" s="128" t="str">
        <f t="shared" si="138"/>
        <v/>
      </c>
      <c r="AY87" s="129" t="str">
        <f t="shared" si="138"/>
        <v/>
      </c>
      <c r="AZ87" s="128" t="str">
        <f t="shared" si="138"/>
        <v/>
      </c>
      <c r="BA87" s="130" t="str">
        <f t="shared" si="138"/>
        <v/>
      </c>
      <c r="BB87" s="131" t="str">
        <f t="shared" si="138"/>
        <v/>
      </c>
      <c r="BC87" s="132" t="str">
        <f t="shared" si="138"/>
        <v/>
      </c>
      <c r="BD87" s="133" t="str">
        <f t="shared" ref="BA87:BP100" si="139">IF(OR($G87="",$K87="",$K87=0),"",IF(AND(BD$5&gt;=$I87,BD$5&lt;=$J87,IF(Weekend="Yes",OR(AND(WEEKDAY(BD$5,1)&lt;&gt;1,WEEKDAY(BD$5,1)&lt;&gt;7,Festività_for&lt;1,Festività_for1&lt;1),Escl_Festività&gt;=1,Escl_Festività_1&gt;=1),"")),IF($H87="","",$H87),""))</f>
        <v/>
      </c>
      <c r="BE87" s="127" t="str">
        <f t="shared" si="134"/>
        <v/>
      </c>
      <c r="BF87" s="128" t="str">
        <f t="shared" si="134"/>
        <v/>
      </c>
      <c r="BG87" s="129" t="str">
        <f t="shared" si="134"/>
        <v/>
      </c>
      <c r="BH87" s="128" t="str">
        <f t="shared" si="134"/>
        <v/>
      </c>
      <c r="BI87" s="129" t="str">
        <f t="shared" si="134"/>
        <v/>
      </c>
      <c r="BJ87" s="128" t="str">
        <f t="shared" si="134"/>
        <v/>
      </c>
      <c r="BK87" s="129" t="str">
        <f t="shared" si="134"/>
        <v/>
      </c>
      <c r="BL87" s="128" t="str">
        <f t="shared" si="134"/>
        <v/>
      </c>
      <c r="BM87" s="129" t="str">
        <f t="shared" si="134"/>
        <v/>
      </c>
      <c r="BN87" s="128" t="str">
        <f t="shared" si="134"/>
        <v/>
      </c>
      <c r="BO87" s="130" t="str">
        <f t="shared" si="134"/>
        <v/>
      </c>
      <c r="BP87" s="131" t="str">
        <f t="shared" si="134"/>
        <v/>
      </c>
      <c r="BQ87" s="132" t="str">
        <f t="shared" si="132"/>
        <v/>
      </c>
      <c r="BR87" s="133" t="str">
        <f t="shared" si="132"/>
        <v/>
      </c>
      <c r="BS87" s="127" t="str">
        <f t="shared" si="127"/>
        <v/>
      </c>
      <c r="BT87" s="128" t="str">
        <f t="shared" si="127"/>
        <v/>
      </c>
      <c r="BU87" s="129" t="str">
        <f t="shared" si="127"/>
        <v/>
      </c>
      <c r="BV87" s="128" t="str">
        <f t="shared" si="127"/>
        <v/>
      </c>
      <c r="BW87" s="129" t="str">
        <f t="shared" si="127"/>
        <v/>
      </c>
      <c r="BX87" s="128" t="str">
        <f t="shared" si="127"/>
        <v/>
      </c>
      <c r="BY87" s="129" t="str">
        <f t="shared" si="127"/>
        <v/>
      </c>
      <c r="BZ87" s="128" t="str">
        <f t="shared" si="127"/>
        <v/>
      </c>
      <c r="CA87" s="129" t="str">
        <f t="shared" si="127"/>
        <v/>
      </c>
      <c r="CB87" s="128" t="str">
        <f t="shared" si="127"/>
        <v/>
      </c>
      <c r="CC87" s="130" t="str">
        <f t="shared" si="127"/>
        <v/>
      </c>
      <c r="CD87" s="131" t="str">
        <f t="shared" si="127"/>
        <v/>
      </c>
      <c r="CE87" s="132" t="str">
        <f t="shared" si="127"/>
        <v/>
      </c>
      <c r="CF87" s="133" t="str">
        <f t="shared" si="127"/>
        <v/>
      </c>
      <c r="CG87" s="127" t="str">
        <f t="shared" ref="CG87:CV100" si="140">IF(OR($G87="",$K87="",$K87=0),"",IF(AND(CG$5&gt;=$I87,CG$5&lt;=$J87,IF(Weekend="Yes",OR(AND(WEEKDAY(CG$5,1)&lt;&gt;1,WEEKDAY(CG$5,1)&lt;&gt;7,Festività_for&lt;1,Festività_for1&lt;1),Escl_Festività&gt;=1,Escl_Festività_1&gt;=1),"")),IF($H87="","",$H87),""))</f>
        <v/>
      </c>
      <c r="CH87" s="128" t="str">
        <f t="shared" si="140"/>
        <v/>
      </c>
      <c r="CI87" s="129" t="str">
        <f t="shared" si="140"/>
        <v/>
      </c>
      <c r="CJ87" s="128" t="str">
        <f t="shared" si="140"/>
        <v/>
      </c>
      <c r="CK87" s="129" t="str">
        <f t="shared" si="140"/>
        <v/>
      </c>
      <c r="CL87" s="128" t="str">
        <f t="shared" si="140"/>
        <v/>
      </c>
      <c r="CM87" s="129" t="str">
        <f t="shared" si="140"/>
        <v/>
      </c>
      <c r="CN87" s="128" t="str">
        <f t="shared" si="140"/>
        <v/>
      </c>
      <c r="CO87" s="129" t="str">
        <f t="shared" si="140"/>
        <v/>
      </c>
      <c r="CP87" s="128" t="str">
        <f t="shared" si="140"/>
        <v/>
      </c>
      <c r="CQ87" s="130" t="str">
        <f t="shared" si="140"/>
        <v/>
      </c>
      <c r="CR87" s="131" t="str">
        <f t="shared" si="140"/>
        <v/>
      </c>
      <c r="CS87" s="132" t="str">
        <f t="shared" si="140"/>
        <v/>
      </c>
      <c r="CT87" s="133" t="str">
        <f t="shared" si="140"/>
        <v/>
      </c>
      <c r="CU87" s="127" t="str">
        <f t="shared" si="140"/>
        <v/>
      </c>
      <c r="CV87" s="128" t="str">
        <f t="shared" si="140"/>
        <v/>
      </c>
      <c r="CW87" s="129" t="str">
        <f t="shared" si="135"/>
        <v/>
      </c>
      <c r="CX87" s="128" t="str">
        <f t="shared" si="135"/>
        <v/>
      </c>
      <c r="CY87" s="129" t="str">
        <f t="shared" si="135"/>
        <v/>
      </c>
      <c r="CZ87" s="128" t="str">
        <f t="shared" si="135"/>
        <v/>
      </c>
      <c r="DA87" s="129" t="str">
        <f t="shared" si="135"/>
        <v/>
      </c>
      <c r="DB87" s="128" t="str">
        <f t="shared" si="135"/>
        <v/>
      </c>
      <c r="DC87" s="129" t="str">
        <f t="shared" si="135"/>
        <v/>
      </c>
      <c r="DD87" s="128" t="str">
        <f t="shared" si="135"/>
        <v/>
      </c>
      <c r="DE87" s="130" t="str">
        <f t="shared" si="135"/>
        <v/>
      </c>
      <c r="DF87" s="131" t="str">
        <f t="shared" si="135"/>
        <v/>
      </c>
      <c r="DG87" s="132" t="str">
        <f t="shared" si="135"/>
        <v/>
      </c>
      <c r="DH87" s="133" t="str">
        <f t="shared" si="135"/>
        <v/>
      </c>
    </row>
    <row r="88" spans="1:112">
      <c r="A88" s="72"/>
      <c r="B88" s="62"/>
      <c r="C88" s="62"/>
      <c r="D88" s="62"/>
      <c r="E88" s="157"/>
      <c r="F88" s="158"/>
      <c r="G88" s="73"/>
      <c r="H88" s="73"/>
      <c r="I88" s="70"/>
      <c r="J88" s="65"/>
      <c r="K88" s="66"/>
      <c r="L88" s="70"/>
      <c r="M88" s="71"/>
      <c r="N88" s="74"/>
      <c r="O88" s="127" t="str">
        <f t="shared" si="136"/>
        <v/>
      </c>
      <c r="P88" s="128" t="str">
        <f t="shared" si="136"/>
        <v/>
      </c>
      <c r="Q88" s="129" t="str">
        <f t="shared" si="136"/>
        <v/>
      </c>
      <c r="R88" s="128" t="str">
        <f t="shared" si="136"/>
        <v/>
      </c>
      <c r="S88" s="129" t="str">
        <f t="shared" si="136"/>
        <v/>
      </c>
      <c r="T88" s="128" t="str">
        <f t="shared" si="136"/>
        <v/>
      </c>
      <c r="U88" s="129" t="str">
        <f t="shared" si="136"/>
        <v/>
      </c>
      <c r="V88" s="128" t="str">
        <f t="shared" si="136"/>
        <v/>
      </c>
      <c r="W88" s="129" t="str">
        <f t="shared" si="136"/>
        <v/>
      </c>
      <c r="X88" s="128" t="str">
        <f t="shared" si="136"/>
        <v/>
      </c>
      <c r="Y88" s="130" t="str">
        <f t="shared" si="137"/>
        <v/>
      </c>
      <c r="Z88" s="131" t="str">
        <f t="shared" si="137"/>
        <v/>
      </c>
      <c r="AA88" s="132" t="str">
        <f t="shared" si="137"/>
        <v/>
      </c>
      <c r="AB88" s="133" t="str">
        <f t="shared" si="137"/>
        <v/>
      </c>
      <c r="AC88" s="127" t="str">
        <f t="shared" si="130"/>
        <v/>
      </c>
      <c r="AD88" s="128" t="str">
        <f t="shared" si="130"/>
        <v/>
      </c>
      <c r="AE88" s="129" t="str">
        <f t="shared" si="130"/>
        <v/>
      </c>
      <c r="AF88" s="128" t="str">
        <f t="shared" si="130"/>
        <v/>
      </c>
      <c r="AG88" s="129" t="str">
        <f t="shared" si="130"/>
        <v/>
      </c>
      <c r="AH88" s="128" t="str">
        <f t="shared" si="130"/>
        <v/>
      </c>
      <c r="AI88" s="129" t="str">
        <f t="shared" si="130"/>
        <v/>
      </c>
      <c r="AJ88" s="128" t="str">
        <f t="shared" si="130"/>
        <v/>
      </c>
      <c r="AK88" s="129" t="str">
        <f t="shared" si="130"/>
        <v/>
      </c>
      <c r="AL88" s="128" t="str">
        <f t="shared" si="130"/>
        <v/>
      </c>
      <c r="AM88" s="130" t="str">
        <f t="shared" si="138"/>
        <v/>
      </c>
      <c r="AN88" s="131" t="str">
        <f t="shared" si="138"/>
        <v/>
      </c>
      <c r="AO88" s="132" t="str">
        <f t="shared" si="138"/>
        <v/>
      </c>
      <c r="AP88" s="133" t="str">
        <f t="shared" si="138"/>
        <v/>
      </c>
      <c r="AQ88" s="127" t="str">
        <f t="shared" si="138"/>
        <v/>
      </c>
      <c r="AR88" s="128" t="str">
        <f t="shared" si="138"/>
        <v/>
      </c>
      <c r="AS88" s="129" t="str">
        <f t="shared" si="138"/>
        <v/>
      </c>
      <c r="AT88" s="128" t="str">
        <f t="shared" si="138"/>
        <v/>
      </c>
      <c r="AU88" s="129" t="str">
        <f t="shared" si="138"/>
        <v/>
      </c>
      <c r="AV88" s="128" t="str">
        <f t="shared" si="138"/>
        <v/>
      </c>
      <c r="AW88" s="129" t="str">
        <f t="shared" si="138"/>
        <v/>
      </c>
      <c r="AX88" s="128" t="str">
        <f t="shared" si="138"/>
        <v/>
      </c>
      <c r="AY88" s="129" t="str">
        <f t="shared" si="138"/>
        <v/>
      </c>
      <c r="AZ88" s="128" t="str">
        <f t="shared" si="138"/>
        <v/>
      </c>
      <c r="BA88" s="130" t="str">
        <f t="shared" si="139"/>
        <v/>
      </c>
      <c r="BB88" s="131" t="str">
        <f t="shared" si="139"/>
        <v/>
      </c>
      <c r="BC88" s="132" t="str">
        <f t="shared" si="139"/>
        <v/>
      </c>
      <c r="BD88" s="133" t="str">
        <f t="shared" si="139"/>
        <v/>
      </c>
      <c r="BE88" s="127" t="str">
        <f t="shared" si="134"/>
        <v/>
      </c>
      <c r="BF88" s="128" t="str">
        <f t="shared" si="134"/>
        <v/>
      </c>
      <c r="BG88" s="129" t="str">
        <f t="shared" si="134"/>
        <v/>
      </c>
      <c r="BH88" s="128" t="str">
        <f t="shared" si="134"/>
        <v/>
      </c>
      <c r="BI88" s="129" t="str">
        <f t="shared" si="134"/>
        <v/>
      </c>
      <c r="BJ88" s="128" t="str">
        <f t="shared" si="134"/>
        <v/>
      </c>
      <c r="BK88" s="129" t="str">
        <f t="shared" si="134"/>
        <v/>
      </c>
      <c r="BL88" s="128" t="str">
        <f t="shared" si="134"/>
        <v/>
      </c>
      <c r="BM88" s="129" t="str">
        <f t="shared" si="134"/>
        <v/>
      </c>
      <c r="BN88" s="128" t="str">
        <f t="shared" si="134"/>
        <v/>
      </c>
      <c r="BO88" s="130" t="str">
        <f t="shared" si="132"/>
        <v/>
      </c>
      <c r="BP88" s="131" t="str">
        <f t="shared" si="132"/>
        <v/>
      </c>
      <c r="BQ88" s="132" t="str">
        <f t="shared" si="132"/>
        <v/>
      </c>
      <c r="BR88" s="133" t="str">
        <f t="shared" si="132"/>
        <v/>
      </c>
      <c r="BS88" s="127" t="str">
        <f t="shared" si="127"/>
        <v/>
      </c>
      <c r="BT88" s="128" t="str">
        <f t="shared" si="127"/>
        <v/>
      </c>
      <c r="BU88" s="129" t="str">
        <f t="shared" si="127"/>
        <v/>
      </c>
      <c r="BV88" s="128" t="str">
        <f t="shared" si="127"/>
        <v/>
      </c>
      <c r="BW88" s="129" t="str">
        <f t="shared" si="127"/>
        <v/>
      </c>
      <c r="BX88" s="128" t="str">
        <f t="shared" si="127"/>
        <v/>
      </c>
      <c r="BY88" s="129" t="str">
        <f t="shared" si="127"/>
        <v/>
      </c>
      <c r="BZ88" s="128" t="str">
        <f t="shared" si="127"/>
        <v/>
      </c>
      <c r="CA88" s="129" t="str">
        <f t="shared" si="127"/>
        <v/>
      </c>
      <c r="CB88" s="128" t="str">
        <f t="shared" si="127"/>
        <v/>
      </c>
      <c r="CC88" s="130" t="str">
        <f t="shared" si="127"/>
        <v/>
      </c>
      <c r="CD88" s="131" t="str">
        <f t="shared" si="127"/>
        <v/>
      </c>
      <c r="CE88" s="132" t="str">
        <f t="shared" si="127"/>
        <v/>
      </c>
      <c r="CF88" s="133" t="str">
        <f t="shared" si="127"/>
        <v/>
      </c>
      <c r="CG88" s="127" t="str">
        <f t="shared" si="140"/>
        <v/>
      </c>
      <c r="CH88" s="128" t="str">
        <f t="shared" si="140"/>
        <v/>
      </c>
      <c r="CI88" s="129" t="str">
        <f t="shared" si="140"/>
        <v/>
      </c>
      <c r="CJ88" s="128" t="str">
        <f t="shared" si="140"/>
        <v/>
      </c>
      <c r="CK88" s="129" t="str">
        <f t="shared" si="140"/>
        <v/>
      </c>
      <c r="CL88" s="128" t="str">
        <f t="shared" si="140"/>
        <v/>
      </c>
      <c r="CM88" s="129" t="str">
        <f t="shared" si="140"/>
        <v/>
      </c>
      <c r="CN88" s="128" t="str">
        <f t="shared" si="140"/>
        <v/>
      </c>
      <c r="CO88" s="129" t="str">
        <f t="shared" si="140"/>
        <v/>
      </c>
      <c r="CP88" s="128" t="str">
        <f t="shared" si="140"/>
        <v/>
      </c>
      <c r="CQ88" s="130" t="str">
        <f t="shared" si="140"/>
        <v/>
      </c>
      <c r="CR88" s="131" t="str">
        <f t="shared" si="140"/>
        <v/>
      </c>
      <c r="CS88" s="132" t="str">
        <f t="shared" si="140"/>
        <v/>
      </c>
      <c r="CT88" s="133" t="str">
        <f t="shared" si="140"/>
        <v/>
      </c>
      <c r="CU88" s="127" t="str">
        <f t="shared" ref="CU88:DH91" si="141">IF(OR($G88="",$K88="",$K88=0),"",IF(AND(CU$5&gt;=$I88,CU$5&lt;=$J88,IF(Weekend="Yes",OR(AND(WEEKDAY(CU$5,1)&lt;&gt;1,WEEKDAY(CU$5,1)&lt;&gt;7,Festività_for&lt;1,Festività_for1&lt;1),Escl_Festività&gt;=1,Escl_Festività_1&gt;=1),"")),IF($H88="","",$H88),""))</f>
        <v/>
      </c>
      <c r="CV88" s="128" t="str">
        <f t="shared" si="141"/>
        <v/>
      </c>
      <c r="CW88" s="129" t="str">
        <f t="shared" si="141"/>
        <v/>
      </c>
      <c r="CX88" s="128" t="str">
        <f t="shared" si="141"/>
        <v/>
      </c>
      <c r="CY88" s="129" t="str">
        <f t="shared" si="141"/>
        <v/>
      </c>
      <c r="CZ88" s="128" t="str">
        <f t="shared" si="141"/>
        <v/>
      </c>
      <c r="DA88" s="129" t="str">
        <f t="shared" si="141"/>
        <v/>
      </c>
      <c r="DB88" s="128" t="str">
        <f t="shared" si="141"/>
        <v/>
      </c>
      <c r="DC88" s="129" t="str">
        <f t="shared" si="141"/>
        <v/>
      </c>
      <c r="DD88" s="128" t="str">
        <f t="shared" si="141"/>
        <v/>
      </c>
      <c r="DE88" s="130" t="str">
        <f t="shared" si="141"/>
        <v/>
      </c>
      <c r="DF88" s="131" t="str">
        <f t="shared" si="141"/>
        <v/>
      </c>
      <c r="DG88" s="132" t="str">
        <f t="shared" si="141"/>
        <v/>
      </c>
      <c r="DH88" s="133" t="str">
        <f t="shared" si="141"/>
        <v/>
      </c>
    </row>
    <row r="89" spans="1:112">
      <c r="A89" s="72"/>
      <c r="B89" s="62"/>
      <c r="C89" s="62"/>
      <c r="D89" s="62"/>
      <c r="E89" s="157"/>
      <c r="F89" s="158"/>
      <c r="G89" s="73"/>
      <c r="H89" s="73"/>
      <c r="I89" s="70"/>
      <c r="J89" s="65"/>
      <c r="K89" s="66"/>
      <c r="L89" s="70"/>
      <c r="M89" s="71"/>
      <c r="N89" s="74"/>
      <c r="O89" s="127" t="str">
        <f t="shared" si="136"/>
        <v/>
      </c>
      <c r="P89" s="128" t="str">
        <f t="shared" si="136"/>
        <v/>
      </c>
      <c r="Q89" s="129" t="str">
        <f t="shared" si="136"/>
        <v/>
      </c>
      <c r="R89" s="128" t="str">
        <f t="shared" si="136"/>
        <v/>
      </c>
      <c r="S89" s="129" t="str">
        <f t="shared" si="136"/>
        <v/>
      </c>
      <c r="T89" s="128" t="str">
        <f t="shared" si="136"/>
        <v/>
      </c>
      <c r="U89" s="129" t="str">
        <f t="shared" si="136"/>
        <v/>
      </c>
      <c r="V89" s="128" t="str">
        <f t="shared" si="136"/>
        <v/>
      </c>
      <c r="W89" s="129" t="str">
        <f t="shared" si="136"/>
        <v/>
      </c>
      <c r="X89" s="128" t="str">
        <f t="shared" si="136"/>
        <v/>
      </c>
      <c r="Y89" s="130" t="str">
        <f t="shared" si="137"/>
        <v/>
      </c>
      <c r="Z89" s="131" t="str">
        <f t="shared" si="137"/>
        <v/>
      </c>
      <c r="AA89" s="132" t="str">
        <f t="shared" si="137"/>
        <v/>
      </c>
      <c r="AB89" s="133" t="str">
        <f t="shared" si="137"/>
        <v/>
      </c>
      <c r="AC89" s="127" t="str">
        <f t="shared" si="130"/>
        <v/>
      </c>
      <c r="AD89" s="128" t="str">
        <f t="shared" si="130"/>
        <v/>
      </c>
      <c r="AE89" s="129" t="str">
        <f t="shared" si="130"/>
        <v/>
      </c>
      <c r="AF89" s="128" t="str">
        <f t="shared" si="130"/>
        <v/>
      </c>
      <c r="AG89" s="129" t="str">
        <f t="shared" si="130"/>
        <v/>
      </c>
      <c r="AH89" s="128" t="str">
        <f t="shared" si="130"/>
        <v/>
      </c>
      <c r="AI89" s="129" t="str">
        <f t="shared" si="130"/>
        <v/>
      </c>
      <c r="AJ89" s="128" t="str">
        <f t="shared" si="130"/>
        <v/>
      </c>
      <c r="AK89" s="129" t="str">
        <f t="shared" si="130"/>
        <v/>
      </c>
      <c r="AL89" s="128" t="str">
        <f t="shared" si="130"/>
        <v/>
      </c>
      <c r="AM89" s="130" t="str">
        <f t="shared" si="138"/>
        <v/>
      </c>
      <c r="AN89" s="131" t="str">
        <f t="shared" si="138"/>
        <v/>
      </c>
      <c r="AO89" s="132" t="str">
        <f t="shared" si="138"/>
        <v/>
      </c>
      <c r="AP89" s="133" t="str">
        <f t="shared" si="138"/>
        <v/>
      </c>
      <c r="AQ89" s="127" t="str">
        <f t="shared" si="138"/>
        <v/>
      </c>
      <c r="AR89" s="128" t="str">
        <f t="shared" si="138"/>
        <v/>
      </c>
      <c r="AS89" s="129" t="str">
        <f t="shared" si="138"/>
        <v/>
      </c>
      <c r="AT89" s="128" t="str">
        <f t="shared" si="138"/>
        <v/>
      </c>
      <c r="AU89" s="129" t="str">
        <f t="shared" si="138"/>
        <v/>
      </c>
      <c r="AV89" s="128" t="str">
        <f t="shared" si="138"/>
        <v/>
      </c>
      <c r="AW89" s="129" t="str">
        <f t="shared" si="138"/>
        <v/>
      </c>
      <c r="AX89" s="128" t="str">
        <f t="shared" si="138"/>
        <v/>
      </c>
      <c r="AY89" s="129" t="str">
        <f t="shared" si="138"/>
        <v/>
      </c>
      <c r="AZ89" s="128" t="str">
        <f t="shared" si="138"/>
        <v/>
      </c>
      <c r="BA89" s="130" t="str">
        <f t="shared" si="139"/>
        <v/>
      </c>
      <c r="BB89" s="131" t="str">
        <f t="shared" si="139"/>
        <v/>
      </c>
      <c r="BC89" s="132" t="str">
        <f t="shared" si="139"/>
        <v/>
      </c>
      <c r="BD89" s="133" t="str">
        <f t="shared" si="139"/>
        <v/>
      </c>
      <c r="BE89" s="127" t="str">
        <f t="shared" si="134"/>
        <v/>
      </c>
      <c r="BF89" s="128" t="str">
        <f t="shared" si="134"/>
        <v/>
      </c>
      <c r="BG89" s="129" t="str">
        <f t="shared" si="134"/>
        <v/>
      </c>
      <c r="BH89" s="128" t="str">
        <f t="shared" si="134"/>
        <v/>
      </c>
      <c r="BI89" s="129" t="str">
        <f t="shared" si="134"/>
        <v/>
      </c>
      <c r="BJ89" s="128" t="str">
        <f t="shared" si="134"/>
        <v/>
      </c>
      <c r="BK89" s="129" t="str">
        <f t="shared" si="134"/>
        <v/>
      </c>
      <c r="BL89" s="128" t="str">
        <f t="shared" si="134"/>
        <v/>
      </c>
      <c r="BM89" s="129" t="str">
        <f t="shared" si="134"/>
        <v/>
      </c>
      <c r="BN89" s="128" t="str">
        <f t="shared" si="134"/>
        <v/>
      </c>
      <c r="BO89" s="130" t="str">
        <f t="shared" si="132"/>
        <v/>
      </c>
      <c r="BP89" s="131" t="str">
        <f t="shared" si="132"/>
        <v/>
      </c>
      <c r="BQ89" s="132" t="str">
        <f t="shared" si="132"/>
        <v/>
      </c>
      <c r="BR89" s="133" t="str">
        <f t="shared" si="132"/>
        <v/>
      </c>
      <c r="BS89" s="127" t="str">
        <f t="shared" si="127"/>
        <v/>
      </c>
      <c r="BT89" s="128" t="str">
        <f t="shared" si="127"/>
        <v/>
      </c>
      <c r="BU89" s="129" t="str">
        <f t="shared" si="127"/>
        <v/>
      </c>
      <c r="BV89" s="128" t="str">
        <f t="shared" si="127"/>
        <v/>
      </c>
      <c r="BW89" s="129" t="str">
        <f t="shared" si="127"/>
        <v/>
      </c>
      <c r="BX89" s="128" t="str">
        <f t="shared" si="127"/>
        <v/>
      </c>
      <c r="BY89" s="129" t="str">
        <f t="shared" si="127"/>
        <v/>
      </c>
      <c r="BZ89" s="128" t="str">
        <f t="shared" si="127"/>
        <v/>
      </c>
      <c r="CA89" s="129" t="str">
        <f t="shared" si="127"/>
        <v/>
      </c>
      <c r="CB89" s="128" t="str">
        <f t="shared" si="127"/>
        <v/>
      </c>
      <c r="CC89" s="130" t="str">
        <f t="shared" si="127"/>
        <v/>
      </c>
      <c r="CD89" s="131" t="str">
        <f t="shared" si="127"/>
        <v/>
      </c>
      <c r="CE89" s="132" t="str">
        <f t="shared" si="127"/>
        <v/>
      </c>
      <c r="CF89" s="133" t="str">
        <f t="shared" si="127"/>
        <v/>
      </c>
      <c r="CG89" s="127" t="str">
        <f t="shared" si="140"/>
        <v/>
      </c>
      <c r="CH89" s="128" t="str">
        <f t="shared" si="140"/>
        <v/>
      </c>
      <c r="CI89" s="129" t="str">
        <f t="shared" si="140"/>
        <v/>
      </c>
      <c r="CJ89" s="128" t="str">
        <f t="shared" si="140"/>
        <v/>
      </c>
      <c r="CK89" s="129" t="str">
        <f t="shared" si="140"/>
        <v/>
      </c>
      <c r="CL89" s="128" t="str">
        <f t="shared" si="140"/>
        <v/>
      </c>
      <c r="CM89" s="129" t="str">
        <f t="shared" si="140"/>
        <v/>
      </c>
      <c r="CN89" s="128" t="str">
        <f t="shared" si="140"/>
        <v/>
      </c>
      <c r="CO89" s="129" t="str">
        <f t="shared" si="140"/>
        <v/>
      </c>
      <c r="CP89" s="128" t="str">
        <f t="shared" si="140"/>
        <v/>
      </c>
      <c r="CQ89" s="130" t="str">
        <f t="shared" si="140"/>
        <v/>
      </c>
      <c r="CR89" s="131" t="str">
        <f t="shared" si="140"/>
        <v/>
      </c>
      <c r="CS89" s="132" t="str">
        <f t="shared" si="140"/>
        <v/>
      </c>
      <c r="CT89" s="133" t="str">
        <f t="shared" si="140"/>
        <v/>
      </c>
      <c r="CU89" s="127" t="str">
        <f t="shared" si="141"/>
        <v/>
      </c>
      <c r="CV89" s="128" t="str">
        <f t="shared" si="141"/>
        <v/>
      </c>
      <c r="CW89" s="129" t="str">
        <f t="shared" si="141"/>
        <v/>
      </c>
      <c r="CX89" s="128" t="str">
        <f t="shared" si="141"/>
        <v/>
      </c>
      <c r="CY89" s="129" t="str">
        <f t="shared" si="141"/>
        <v/>
      </c>
      <c r="CZ89" s="128" t="str">
        <f t="shared" si="141"/>
        <v/>
      </c>
      <c r="DA89" s="129" t="str">
        <f t="shared" si="141"/>
        <v/>
      </c>
      <c r="DB89" s="128" t="str">
        <f t="shared" si="141"/>
        <v/>
      </c>
      <c r="DC89" s="129" t="str">
        <f t="shared" si="141"/>
        <v/>
      </c>
      <c r="DD89" s="128" t="str">
        <f t="shared" si="141"/>
        <v/>
      </c>
      <c r="DE89" s="130" t="str">
        <f t="shared" si="141"/>
        <v/>
      </c>
      <c r="DF89" s="131" t="str">
        <f t="shared" si="141"/>
        <v/>
      </c>
      <c r="DG89" s="132" t="str">
        <f t="shared" si="141"/>
        <v/>
      </c>
      <c r="DH89" s="133" t="str">
        <f t="shared" si="141"/>
        <v/>
      </c>
    </row>
    <row r="90" spans="1:112">
      <c r="A90" s="72"/>
      <c r="B90" s="62"/>
      <c r="C90" s="62"/>
      <c r="D90" s="62"/>
      <c r="E90" s="157"/>
      <c r="F90" s="158"/>
      <c r="G90" s="73"/>
      <c r="H90" s="73"/>
      <c r="I90" s="70"/>
      <c r="J90" s="65"/>
      <c r="K90" s="66"/>
      <c r="L90" s="70"/>
      <c r="M90" s="71"/>
      <c r="N90" s="74"/>
      <c r="O90" s="127" t="str">
        <f t="shared" si="136"/>
        <v/>
      </c>
      <c r="P90" s="128" t="str">
        <f t="shared" si="136"/>
        <v/>
      </c>
      <c r="Q90" s="129" t="str">
        <f t="shared" si="136"/>
        <v/>
      </c>
      <c r="R90" s="128" t="str">
        <f t="shared" si="136"/>
        <v/>
      </c>
      <c r="S90" s="129" t="str">
        <f t="shared" si="136"/>
        <v/>
      </c>
      <c r="T90" s="128" t="str">
        <f t="shared" si="136"/>
        <v/>
      </c>
      <c r="U90" s="129" t="str">
        <f t="shared" si="136"/>
        <v/>
      </c>
      <c r="V90" s="128" t="str">
        <f t="shared" si="136"/>
        <v/>
      </c>
      <c r="W90" s="129" t="str">
        <f t="shared" si="136"/>
        <v/>
      </c>
      <c r="X90" s="128" t="str">
        <f t="shared" si="136"/>
        <v/>
      </c>
      <c r="Y90" s="130" t="str">
        <f t="shared" si="137"/>
        <v/>
      </c>
      <c r="Z90" s="131" t="str">
        <f t="shared" si="137"/>
        <v/>
      </c>
      <c r="AA90" s="132" t="str">
        <f t="shared" si="137"/>
        <v/>
      </c>
      <c r="AB90" s="133" t="str">
        <f t="shared" si="137"/>
        <v/>
      </c>
      <c r="AC90" s="127" t="str">
        <f t="shared" si="130"/>
        <v/>
      </c>
      <c r="AD90" s="128" t="str">
        <f t="shared" si="130"/>
        <v/>
      </c>
      <c r="AE90" s="129" t="str">
        <f t="shared" si="130"/>
        <v/>
      </c>
      <c r="AF90" s="128" t="str">
        <f t="shared" si="130"/>
        <v/>
      </c>
      <c r="AG90" s="129" t="str">
        <f t="shared" si="130"/>
        <v/>
      </c>
      <c r="AH90" s="128" t="str">
        <f t="shared" si="130"/>
        <v/>
      </c>
      <c r="AI90" s="129" t="str">
        <f t="shared" si="130"/>
        <v/>
      </c>
      <c r="AJ90" s="128" t="str">
        <f t="shared" si="130"/>
        <v/>
      </c>
      <c r="AK90" s="129" t="str">
        <f t="shared" si="130"/>
        <v/>
      </c>
      <c r="AL90" s="128" t="str">
        <f t="shared" si="130"/>
        <v/>
      </c>
      <c r="AM90" s="130" t="str">
        <f t="shared" si="138"/>
        <v/>
      </c>
      <c r="AN90" s="131" t="str">
        <f t="shared" si="138"/>
        <v/>
      </c>
      <c r="AO90" s="132" t="str">
        <f t="shared" si="138"/>
        <v/>
      </c>
      <c r="AP90" s="133" t="str">
        <f t="shared" si="138"/>
        <v/>
      </c>
      <c r="AQ90" s="127" t="str">
        <f t="shared" si="138"/>
        <v/>
      </c>
      <c r="AR90" s="128" t="str">
        <f t="shared" si="138"/>
        <v/>
      </c>
      <c r="AS90" s="129" t="str">
        <f t="shared" si="138"/>
        <v/>
      </c>
      <c r="AT90" s="128" t="str">
        <f t="shared" si="138"/>
        <v/>
      </c>
      <c r="AU90" s="129" t="str">
        <f t="shared" si="138"/>
        <v/>
      </c>
      <c r="AV90" s="128" t="str">
        <f t="shared" si="138"/>
        <v/>
      </c>
      <c r="AW90" s="129" t="str">
        <f t="shared" si="138"/>
        <v/>
      </c>
      <c r="AX90" s="128" t="str">
        <f t="shared" si="138"/>
        <v/>
      </c>
      <c r="AY90" s="129" t="str">
        <f t="shared" si="138"/>
        <v/>
      </c>
      <c r="AZ90" s="128" t="str">
        <f t="shared" si="138"/>
        <v/>
      </c>
      <c r="BA90" s="130" t="str">
        <f t="shared" si="139"/>
        <v/>
      </c>
      <c r="BB90" s="131" t="str">
        <f t="shared" si="139"/>
        <v/>
      </c>
      <c r="BC90" s="132" t="str">
        <f t="shared" si="139"/>
        <v/>
      </c>
      <c r="BD90" s="133" t="str">
        <f t="shared" si="139"/>
        <v/>
      </c>
      <c r="BE90" s="127" t="str">
        <f t="shared" si="134"/>
        <v/>
      </c>
      <c r="BF90" s="128" t="str">
        <f t="shared" si="134"/>
        <v/>
      </c>
      <c r="BG90" s="129" t="str">
        <f t="shared" si="134"/>
        <v/>
      </c>
      <c r="BH90" s="128" t="str">
        <f t="shared" si="134"/>
        <v/>
      </c>
      <c r="BI90" s="129" t="str">
        <f t="shared" si="134"/>
        <v/>
      </c>
      <c r="BJ90" s="128" t="str">
        <f t="shared" si="134"/>
        <v/>
      </c>
      <c r="BK90" s="129" t="str">
        <f t="shared" si="134"/>
        <v/>
      </c>
      <c r="BL90" s="128" t="str">
        <f t="shared" si="134"/>
        <v/>
      </c>
      <c r="BM90" s="129" t="str">
        <f t="shared" si="134"/>
        <v/>
      </c>
      <c r="BN90" s="128" t="str">
        <f t="shared" si="134"/>
        <v/>
      </c>
      <c r="BO90" s="130" t="str">
        <f t="shared" si="132"/>
        <v/>
      </c>
      <c r="BP90" s="131" t="str">
        <f t="shared" si="132"/>
        <v/>
      </c>
      <c r="BQ90" s="132" t="str">
        <f t="shared" si="132"/>
        <v/>
      </c>
      <c r="BR90" s="133" t="str">
        <f t="shared" si="132"/>
        <v/>
      </c>
      <c r="BS90" s="127" t="str">
        <f t="shared" si="127"/>
        <v/>
      </c>
      <c r="BT90" s="128" t="str">
        <f t="shared" si="127"/>
        <v/>
      </c>
      <c r="BU90" s="129" t="str">
        <f t="shared" si="127"/>
        <v/>
      </c>
      <c r="BV90" s="128" t="str">
        <f t="shared" si="127"/>
        <v/>
      </c>
      <c r="BW90" s="129" t="str">
        <f t="shared" si="127"/>
        <v/>
      </c>
      <c r="BX90" s="128" t="str">
        <f t="shared" si="127"/>
        <v/>
      </c>
      <c r="BY90" s="129" t="str">
        <f t="shared" si="127"/>
        <v/>
      </c>
      <c r="BZ90" s="128" t="str">
        <f t="shared" si="127"/>
        <v/>
      </c>
      <c r="CA90" s="129" t="str">
        <f t="shared" si="127"/>
        <v/>
      </c>
      <c r="CB90" s="128" t="str">
        <f t="shared" si="127"/>
        <v/>
      </c>
      <c r="CC90" s="130" t="str">
        <f t="shared" si="127"/>
        <v/>
      </c>
      <c r="CD90" s="131" t="str">
        <f t="shared" si="127"/>
        <v/>
      </c>
      <c r="CE90" s="132" t="str">
        <f t="shared" si="127"/>
        <v/>
      </c>
      <c r="CF90" s="133" t="str">
        <f t="shared" si="127"/>
        <v/>
      </c>
      <c r="CG90" s="127" t="str">
        <f t="shared" si="140"/>
        <v/>
      </c>
      <c r="CH90" s="128" t="str">
        <f t="shared" si="140"/>
        <v/>
      </c>
      <c r="CI90" s="129" t="str">
        <f t="shared" si="140"/>
        <v/>
      </c>
      <c r="CJ90" s="128" t="str">
        <f t="shared" si="140"/>
        <v/>
      </c>
      <c r="CK90" s="129" t="str">
        <f t="shared" si="140"/>
        <v/>
      </c>
      <c r="CL90" s="128" t="str">
        <f t="shared" si="140"/>
        <v/>
      </c>
      <c r="CM90" s="129" t="str">
        <f t="shared" si="140"/>
        <v/>
      </c>
      <c r="CN90" s="128" t="str">
        <f t="shared" si="140"/>
        <v/>
      </c>
      <c r="CO90" s="129" t="str">
        <f t="shared" si="140"/>
        <v/>
      </c>
      <c r="CP90" s="128" t="str">
        <f t="shared" si="140"/>
        <v/>
      </c>
      <c r="CQ90" s="130" t="str">
        <f t="shared" si="140"/>
        <v/>
      </c>
      <c r="CR90" s="131" t="str">
        <f t="shared" si="140"/>
        <v/>
      </c>
      <c r="CS90" s="132" t="str">
        <f t="shared" si="140"/>
        <v/>
      </c>
      <c r="CT90" s="133" t="str">
        <f t="shared" si="140"/>
        <v/>
      </c>
      <c r="CU90" s="127" t="str">
        <f t="shared" si="141"/>
        <v/>
      </c>
      <c r="CV90" s="128" t="str">
        <f t="shared" si="141"/>
        <v/>
      </c>
      <c r="CW90" s="129" t="str">
        <f t="shared" si="141"/>
        <v/>
      </c>
      <c r="CX90" s="128" t="str">
        <f t="shared" si="141"/>
        <v/>
      </c>
      <c r="CY90" s="129" t="str">
        <f t="shared" si="141"/>
        <v/>
      </c>
      <c r="CZ90" s="128" t="str">
        <f t="shared" si="141"/>
        <v/>
      </c>
      <c r="DA90" s="129" t="str">
        <f t="shared" si="141"/>
        <v/>
      </c>
      <c r="DB90" s="128" t="str">
        <f t="shared" si="141"/>
        <v/>
      </c>
      <c r="DC90" s="129" t="str">
        <f t="shared" si="141"/>
        <v/>
      </c>
      <c r="DD90" s="128" t="str">
        <f t="shared" si="141"/>
        <v/>
      </c>
      <c r="DE90" s="130" t="str">
        <f t="shared" si="141"/>
        <v/>
      </c>
      <c r="DF90" s="131" t="str">
        <f t="shared" si="141"/>
        <v/>
      </c>
      <c r="DG90" s="132" t="str">
        <f t="shared" si="141"/>
        <v/>
      </c>
      <c r="DH90" s="133" t="str">
        <f t="shared" si="141"/>
        <v/>
      </c>
    </row>
    <row r="91" spans="1:112">
      <c r="A91" s="72"/>
      <c r="B91" s="62"/>
      <c r="C91" s="62"/>
      <c r="D91" s="62"/>
      <c r="E91" s="157"/>
      <c r="F91" s="158"/>
      <c r="G91" s="73"/>
      <c r="H91" s="73"/>
      <c r="I91" s="70"/>
      <c r="J91" s="65"/>
      <c r="K91" s="66"/>
      <c r="L91" s="70"/>
      <c r="M91" s="71"/>
      <c r="N91" s="74"/>
      <c r="O91" s="127" t="str">
        <f t="shared" si="136"/>
        <v/>
      </c>
      <c r="P91" s="128" t="str">
        <f t="shared" si="136"/>
        <v/>
      </c>
      <c r="Q91" s="129" t="str">
        <f t="shared" si="136"/>
        <v/>
      </c>
      <c r="R91" s="128" t="str">
        <f t="shared" si="136"/>
        <v/>
      </c>
      <c r="S91" s="129" t="str">
        <f t="shared" si="136"/>
        <v/>
      </c>
      <c r="T91" s="128" t="str">
        <f t="shared" si="136"/>
        <v/>
      </c>
      <c r="U91" s="129" t="str">
        <f t="shared" si="136"/>
        <v/>
      </c>
      <c r="V91" s="128" t="str">
        <f t="shared" si="136"/>
        <v/>
      </c>
      <c r="W91" s="129" t="str">
        <f t="shared" si="136"/>
        <v/>
      </c>
      <c r="X91" s="128" t="str">
        <f t="shared" si="136"/>
        <v/>
      </c>
      <c r="Y91" s="130" t="str">
        <f t="shared" si="137"/>
        <v/>
      </c>
      <c r="Z91" s="131" t="str">
        <f t="shared" si="137"/>
        <v/>
      </c>
      <c r="AA91" s="132" t="str">
        <f t="shared" si="137"/>
        <v/>
      </c>
      <c r="AB91" s="133" t="str">
        <f t="shared" si="137"/>
        <v/>
      </c>
      <c r="AC91" s="127" t="str">
        <f t="shared" si="130"/>
        <v/>
      </c>
      <c r="AD91" s="128" t="str">
        <f t="shared" si="130"/>
        <v/>
      </c>
      <c r="AE91" s="129" t="str">
        <f t="shared" si="130"/>
        <v/>
      </c>
      <c r="AF91" s="128" t="str">
        <f t="shared" si="130"/>
        <v/>
      </c>
      <c r="AG91" s="129" t="str">
        <f t="shared" si="130"/>
        <v/>
      </c>
      <c r="AH91" s="128" t="str">
        <f t="shared" si="130"/>
        <v/>
      </c>
      <c r="AI91" s="129" t="str">
        <f t="shared" si="130"/>
        <v/>
      </c>
      <c r="AJ91" s="128" t="str">
        <f t="shared" si="130"/>
        <v/>
      </c>
      <c r="AK91" s="129" t="str">
        <f t="shared" si="130"/>
        <v/>
      </c>
      <c r="AL91" s="128" t="str">
        <f t="shared" si="130"/>
        <v/>
      </c>
      <c r="AM91" s="130" t="str">
        <f t="shared" si="138"/>
        <v/>
      </c>
      <c r="AN91" s="131" t="str">
        <f t="shared" si="138"/>
        <v/>
      </c>
      <c r="AO91" s="132" t="str">
        <f t="shared" si="138"/>
        <v/>
      </c>
      <c r="AP91" s="133" t="str">
        <f t="shared" si="138"/>
        <v/>
      </c>
      <c r="AQ91" s="127" t="str">
        <f t="shared" si="138"/>
        <v/>
      </c>
      <c r="AR91" s="128" t="str">
        <f t="shared" si="138"/>
        <v/>
      </c>
      <c r="AS91" s="129" t="str">
        <f t="shared" si="138"/>
        <v/>
      </c>
      <c r="AT91" s="128" t="str">
        <f t="shared" si="138"/>
        <v/>
      </c>
      <c r="AU91" s="129" t="str">
        <f t="shared" si="138"/>
        <v/>
      </c>
      <c r="AV91" s="128" t="str">
        <f t="shared" si="138"/>
        <v/>
      </c>
      <c r="AW91" s="129" t="str">
        <f t="shared" si="138"/>
        <v/>
      </c>
      <c r="AX91" s="128" t="str">
        <f t="shared" si="138"/>
        <v/>
      </c>
      <c r="AY91" s="129" t="str">
        <f t="shared" si="138"/>
        <v/>
      </c>
      <c r="AZ91" s="128" t="str">
        <f t="shared" si="138"/>
        <v/>
      </c>
      <c r="BA91" s="130" t="str">
        <f t="shared" si="139"/>
        <v/>
      </c>
      <c r="BB91" s="131" t="str">
        <f t="shared" si="139"/>
        <v/>
      </c>
      <c r="BC91" s="132" t="str">
        <f t="shared" si="139"/>
        <v/>
      </c>
      <c r="BD91" s="133" t="str">
        <f t="shared" si="139"/>
        <v/>
      </c>
      <c r="BE91" s="127" t="str">
        <f t="shared" si="134"/>
        <v/>
      </c>
      <c r="BF91" s="128" t="str">
        <f t="shared" si="134"/>
        <v/>
      </c>
      <c r="BG91" s="129" t="str">
        <f t="shared" si="134"/>
        <v/>
      </c>
      <c r="BH91" s="128" t="str">
        <f t="shared" si="134"/>
        <v/>
      </c>
      <c r="BI91" s="129" t="str">
        <f t="shared" si="134"/>
        <v/>
      </c>
      <c r="BJ91" s="128" t="str">
        <f t="shared" si="134"/>
        <v/>
      </c>
      <c r="BK91" s="129" t="str">
        <f t="shared" si="134"/>
        <v/>
      </c>
      <c r="BL91" s="128" t="str">
        <f t="shared" si="134"/>
        <v/>
      </c>
      <c r="BM91" s="129" t="str">
        <f t="shared" si="134"/>
        <v/>
      </c>
      <c r="BN91" s="128" t="str">
        <f t="shared" si="134"/>
        <v/>
      </c>
      <c r="BO91" s="130" t="str">
        <f t="shared" si="132"/>
        <v/>
      </c>
      <c r="BP91" s="131" t="str">
        <f t="shared" si="132"/>
        <v/>
      </c>
      <c r="BQ91" s="132" t="str">
        <f t="shared" si="132"/>
        <v/>
      </c>
      <c r="BR91" s="133" t="str">
        <f t="shared" si="132"/>
        <v/>
      </c>
      <c r="BS91" s="127" t="str">
        <f t="shared" si="127"/>
        <v/>
      </c>
      <c r="BT91" s="128" t="str">
        <f t="shared" si="127"/>
        <v/>
      </c>
      <c r="BU91" s="129" t="str">
        <f t="shared" si="127"/>
        <v/>
      </c>
      <c r="BV91" s="128" t="str">
        <f t="shared" si="127"/>
        <v/>
      </c>
      <c r="BW91" s="129" t="str">
        <f t="shared" si="127"/>
        <v/>
      </c>
      <c r="BX91" s="128" t="str">
        <f t="shared" si="127"/>
        <v/>
      </c>
      <c r="BY91" s="129" t="str">
        <f t="shared" si="127"/>
        <v/>
      </c>
      <c r="BZ91" s="128" t="str">
        <f t="shared" si="127"/>
        <v/>
      </c>
      <c r="CA91" s="129" t="str">
        <f t="shared" si="127"/>
        <v/>
      </c>
      <c r="CB91" s="128" t="str">
        <f t="shared" si="127"/>
        <v/>
      </c>
      <c r="CC91" s="130" t="str">
        <f t="shared" si="127"/>
        <v/>
      </c>
      <c r="CD91" s="131" t="str">
        <f t="shared" si="127"/>
        <v/>
      </c>
      <c r="CE91" s="132" t="str">
        <f t="shared" si="127"/>
        <v/>
      </c>
      <c r="CF91" s="133" t="str">
        <f t="shared" si="127"/>
        <v/>
      </c>
      <c r="CG91" s="127" t="str">
        <f t="shared" si="140"/>
        <v/>
      </c>
      <c r="CH91" s="128" t="str">
        <f t="shared" si="140"/>
        <v/>
      </c>
      <c r="CI91" s="129" t="str">
        <f t="shared" si="140"/>
        <v/>
      </c>
      <c r="CJ91" s="128" t="str">
        <f t="shared" si="140"/>
        <v/>
      </c>
      <c r="CK91" s="129" t="str">
        <f t="shared" si="140"/>
        <v/>
      </c>
      <c r="CL91" s="128" t="str">
        <f t="shared" si="140"/>
        <v/>
      </c>
      <c r="CM91" s="129" t="str">
        <f t="shared" si="140"/>
        <v/>
      </c>
      <c r="CN91" s="128" t="str">
        <f t="shared" si="140"/>
        <v/>
      </c>
      <c r="CO91" s="129" t="str">
        <f t="shared" si="140"/>
        <v/>
      </c>
      <c r="CP91" s="128" t="str">
        <f t="shared" si="140"/>
        <v/>
      </c>
      <c r="CQ91" s="130" t="str">
        <f t="shared" si="140"/>
        <v/>
      </c>
      <c r="CR91" s="131" t="str">
        <f t="shared" si="140"/>
        <v/>
      </c>
      <c r="CS91" s="132" t="str">
        <f t="shared" si="140"/>
        <v/>
      </c>
      <c r="CT91" s="133" t="str">
        <f t="shared" si="140"/>
        <v/>
      </c>
      <c r="CU91" s="127" t="str">
        <f t="shared" si="141"/>
        <v/>
      </c>
      <c r="CV91" s="128" t="str">
        <f t="shared" si="141"/>
        <v/>
      </c>
      <c r="CW91" s="129" t="str">
        <f t="shared" si="141"/>
        <v/>
      </c>
      <c r="CX91" s="128" t="str">
        <f t="shared" si="141"/>
        <v/>
      </c>
      <c r="CY91" s="129" t="str">
        <f t="shared" si="141"/>
        <v/>
      </c>
      <c r="CZ91" s="128" t="str">
        <f t="shared" si="141"/>
        <v/>
      </c>
      <c r="DA91" s="129" t="str">
        <f t="shared" si="141"/>
        <v/>
      </c>
      <c r="DB91" s="128" t="str">
        <f t="shared" si="141"/>
        <v/>
      </c>
      <c r="DC91" s="129" t="str">
        <f t="shared" si="141"/>
        <v/>
      </c>
      <c r="DD91" s="128" t="str">
        <f t="shared" si="141"/>
        <v/>
      </c>
      <c r="DE91" s="130" t="str">
        <f t="shared" si="141"/>
        <v/>
      </c>
      <c r="DF91" s="131" t="str">
        <f t="shared" si="141"/>
        <v/>
      </c>
      <c r="DG91" s="132" t="str">
        <f t="shared" si="141"/>
        <v/>
      </c>
      <c r="DH91" s="133" t="str">
        <f t="shared" si="141"/>
        <v/>
      </c>
    </row>
    <row r="92" spans="1:112">
      <c r="A92" s="72"/>
      <c r="B92" s="62"/>
      <c r="C92" s="62"/>
      <c r="D92" s="62"/>
      <c r="E92" s="157"/>
      <c r="F92" s="158"/>
      <c r="G92" s="73"/>
      <c r="H92" s="73"/>
      <c r="I92" s="70"/>
      <c r="J92" s="65"/>
      <c r="K92" s="66"/>
      <c r="L92" s="70"/>
      <c r="M92" s="71"/>
      <c r="N92" s="74"/>
      <c r="O92" s="127" t="str">
        <f t="shared" si="136"/>
        <v/>
      </c>
      <c r="P92" s="128" t="str">
        <f t="shared" si="136"/>
        <v/>
      </c>
      <c r="Q92" s="129" t="str">
        <f t="shared" si="136"/>
        <v/>
      </c>
      <c r="R92" s="128" t="str">
        <f t="shared" si="136"/>
        <v/>
      </c>
      <c r="S92" s="129" t="str">
        <f t="shared" si="136"/>
        <v/>
      </c>
      <c r="T92" s="128" t="str">
        <f t="shared" si="136"/>
        <v/>
      </c>
      <c r="U92" s="129" t="str">
        <f t="shared" si="136"/>
        <v/>
      </c>
      <c r="V92" s="128" t="str">
        <f t="shared" si="136"/>
        <v/>
      </c>
      <c r="W92" s="129" t="str">
        <f t="shared" si="136"/>
        <v/>
      </c>
      <c r="X92" s="128" t="str">
        <f t="shared" si="136"/>
        <v/>
      </c>
      <c r="Y92" s="130" t="str">
        <f t="shared" si="137"/>
        <v/>
      </c>
      <c r="Z92" s="131" t="str">
        <f t="shared" si="137"/>
        <v/>
      </c>
      <c r="AA92" s="132" t="str">
        <f t="shared" si="137"/>
        <v/>
      </c>
      <c r="AB92" s="133" t="str">
        <f t="shared" si="137"/>
        <v/>
      </c>
      <c r="AC92" s="127" t="str">
        <f t="shared" si="130"/>
        <v/>
      </c>
      <c r="AD92" s="128" t="str">
        <f t="shared" si="130"/>
        <v/>
      </c>
      <c r="AE92" s="129" t="str">
        <f t="shared" si="130"/>
        <v/>
      </c>
      <c r="AF92" s="128" t="str">
        <f t="shared" si="130"/>
        <v/>
      </c>
      <c r="AG92" s="129" t="str">
        <f t="shared" si="130"/>
        <v/>
      </c>
      <c r="AH92" s="128" t="str">
        <f t="shared" si="130"/>
        <v/>
      </c>
      <c r="AI92" s="129" t="str">
        <f t="shared" si="130"/>
        <v/>
      </c>
      <c r="AJ92" s="128" t="str">
        <f t="shared" si="130"/>
        <v/>
      </c>
      <c r="AK92" s="129" t="str">
        <f t="shared" si="130"/>
        <v/>
      </c>
      <c r="AL92" s="128" t="str">
        <f t="shared" si="130"/>
        <v/>
      </c>
      <c r="AM92" s="130" t="str">
        <f t="shared" si="138"/>
        <v/>
      </c>
      <c r="AN92" s="131" t="str">
        <f t="shared" si="138"/>
        <v/>
      </c>
      <c r="AO92" s="132" t="str">
        <f t="shared" si="138"/>
        <v/>
      </c>
      <c r="AP92" s="133" t="str">
        <f t="shared" si="138"/>
        <v/>
      </c>
      <c r="AQ92" s="127" t="str">
        <f t="shared" si="138"/>
        <v/>
      </c>
      <c r="AR92" s="128" t="str">
        <f t="shared" si="138"/>
        <v/>
      </c>
      <c r="AS92" s="129" t="str">
        <f t="shared" si="138"/>
        <v/>
      </c>
      <c r="AT92" s="128" t="str">
        <f t="shared" si="138"/>
        <v/>
      </c>
      <c r="AU92" s="129" t="str">
        <f t="shared" si="138"/>
        <v/>
      </c>
      <c r="AV92" s="128" t="str">
        <f t="shared" si="138"/>
        <v/>
      </c>
      <c r="AW92" s="129" t="str">
        <f t="shared" si="138"/>
        <v/>
      </c>
      <c r="AX92" s="128" t="str">
        <f t="shared" si="138"/>
        <v/>
      </c>
      <c r="AY92" s="129" t="str">
        <f t="shared" si="138"/>
        <v/>
      </c>
      <c r="AZ92" s="128" t="str">
        <f t="shared" si="138"/>
        <v/>
      </c>
      <c r="BA92" s="130" t="str">
        <f t="shared" si="139"/>
        <v/>
      </c>
      <c r="BB92" s="131" t="str">
        <f t="shared" si="139"/>
        <v/>
      </c>
      <c r="BC92" s="132" t="str">
        <f t="shared" si="139"/>
        <v/>
      </c>
      <c r="BD92" s="133" t="str">
        <f t="shared" si="139"/>
        <v/>
      </c>
      <c r="BE92" s="127" t="str">
        <f t="shared" si="134"/>
        <v/>
      </c>
      <c r="BF92" s="128" t="str">
        <f t="shared" si="134"/>
        <v/>
      </c>
      <c r="BG92" s="129" t="str">
        <f t="shared" si="134"/>
        <v/>
      </c>
      <c r="BH92" s="128" t="str">
        <f t="shared" si="134"/>
        <v/>
      </c>
      <c r="BI92" s="129" t="str">
        <f t="shared" si="134"/>
        <v/>
      </c>
      <c r="BJ92" s="128" t="str">
        <f t="shared" si="134"/>
        <v/>
      </c>
      <c r="BK92" s="129" t="str">
        <f t="shared" si="134"/>
        <v/>
      </c>
      <c r="BL92" s="128" t="str">
        <f t="shared" si="134"/>
        <v/>
      </c>
      <c r="BM92" s="129" t="str">
        <f t="shared" si="134"/>
        <v/>
      </c>
      <c r="BN92" s="128" t="str">
        <f t="shared" si="134"/>
        <v/>
      </c>
      <c r="BO92" s="130" t="str">
        <f t="shared" si="132"/>
        <v/>
      </c>
      <c r="BP92" s="131" t="str">
        <f t="shared" si="132"/>
        <v/>
      </c>
      <c r="BQ92" s="132" t="str">
        <f t="shared" si="132"/>
        <v/>
      </c>
      <c r="BR92" s="133" t="str">
        <f t="shared" si="132"/>
        <v/>
      </c>
      <c r="BS92" s="127" t="str">
        <f t="shared" si="132"/>
        <v/>
      </c>
      <c r="BT92" s="128" t="str">
        <f t="shared" si="132"/>
        <v/>
      </c>
      <c r="BU92" s="129" t="str">
        <f t="shared" si="132"/>
        <v/>
      </c>
      <c r="BV92" s="128" t="str">
        <f t="shared" si="132"/>
        <v/>
      </c>
      <c r="BW92" s="129" t="str">
        <f t="shared" si="132"/>
        <v/>
      </c>
      <c r="BX92" s="128" t="str">
        <f t="shared" si="132"/>
        <v/>
      </c>
      <c r="BY92" s="129" t="str">
        <f t="shared" si="132"/>
        <v/>
      </c>
      <c r="BZ92" s="128" t="str">
        <f t="shared" si="132"/>
        <v/>
      </c>
      <c r="CA92" s="129" t="str">
        <f t="shared" si="132"/>
        <v/>
      </c>
      <c r="CB92" s="128" t="str">
        <f t="shared" si="132"/>
        <v/>
      </c>
      <c r="CC92" s="130" t="str">
        <f t="shared" ref="CC92:CF94" si="142">IF(OR($G92="",$K92="",$K92=0),"",IF(AND(CC$5&gt;=$I92,CC$5&lt;=$J92,IF(Weekend="Yes",OR(AND(WEEKDAY(CC$5,1)&lt;&gt;1,WEEKDAY(CC$5,1)&lt;&gt;7,Festività_for&lt;1,Festività_for1&lt;1),Escl_Festività&gt;=1,Escl_Festività_1&gt;=1),"")),IF($H92="","",$H92),""))</f>
        <v/>
      </c>
      <c r="CD92" s="131" t="str">
        <f t="shared" si="142"/>
        <v/>
      </c>
      <c r="CE92" s="132" t="str">
        <f t="shared" si="142"/>
        <v/>
      </c>
      <c r="CF92" s="133" t="str">
        <f t="shared" si="142"/>
        <v/>
      </c>
      <c r="CG92" s="127" t="str">
        <f t="shared" si="140"/>
        <v/>
      </c>
      <c r="CH92" s="128" t="str">
        <f t="shared" si="140"/>
        <v/>
      </c>
      <c r="CI92" s="129" t="str">
        <f t="shared" si="140"/>
        <v/>
      </c>
      <c r="CJ92" s="128" t="str">
        <f t="shared" si="140"/>
        <v/>
      </c>
      <c r="CK92" s="129" t="str">
        <f t="shared" si="140"/>
        <v/>
      </c>
      <c r="CL92" s="128" t="str">
        <f t="shared" si="140"/>
        <v/>
      </c>
      <c r="CM92" s="129" t="str">
        <f t="shared" si="140"/>
        <v/>
      </c>
      <c r="CN92" s="128" t="str">
        <f t="shared" si="140"/>
        <v/>
      </c>
      <c r="CO92" s="129" t="str">
        <f t="shared" si="140"/>
        <v/>
      </c>
      <c r="CP92" s="128" t="str">
        <f t="shared" si="140"/>
        <v/>
      </c>
      <c r="CQ92" s="130" t="str">
        <f t="shared" si="140"/>
        <v/>
      </c>
      <c r="CR92" s="131" t="str">
        <f t="shared" si="140"/>
        <v/>
      </c>
      <c r="CS92" s="132" t="str">
        <f t="shared" si="140"/>
        <v/>
      </c>
      <c r="CT92" s="133" t="str">
        <f t="shared" si="140"/>
        <v/>
      </c>
      <c r="CU92" s="127" t="str">
        <f t="shared" ref="CU92:DH95" si="143">IF(OR($G92="",$K92="",$K92=0),"",IF(AND(CU$5&gt;=$I92,CU$5&lt;=$J92,IF(Weekend="Yes",OR(AND(WEEKDAY(CU$5,1)&lt;&gt;1,WEEKDAY(CU$5,1)&lt;&gt;7,Festività_for&lt;1,Festività_for1&lt;1),Escl_Festività&gt;=1,Escl_Festività_1&gt;=1),"")),IF($H92="","",$H92),""))</f>
        <v/>
      </c>
      <c r="CV92" s="128" t="str">
        <f t="shared" si="143"/>
        <v/>
      </c>
      <c r="CW92" s="129" t="str">
        <f t="shared" si="143"/>
        <v/>
      </c>
      <c r="CX92" s="128" t="str">
        <f t="shared" si="143"/>
        <v/>
      </c>
      <c r="CY92" s="129" t="str">
        <f t="shared" si="143"/>
        <v/>
      </c>
      <c r="CZ92" s="128" t="str">
        <f t="shared" si="143"/>
        <v/>
      </c>
      <c r="DA92" s="129" t="str">
        <f t="shared" si="143"/>
        <v/>
      </c>
      <c r="DB92" s="128" t="str">
        <f t="shared" si="143"/>
        <v/>
      </c>
      <c r="DC92" s="129" t="str">
        <f t="shared" si="143"/>
        <v/>
      </c>
      <c r="DD92" s="128" t="str">
        <f t="shared" si="143"/>
        <v/>
      </c>
      <c r="DE92" s="130" t="str">
        <f t="shared" si="143"/>
        <v/>
      </c>
      <c r="DF92" s="131" t="str">
        <f t="shared" si="143"/>
        <v/>
      </c>
      <c r="DG92" s="132" t="str">
        <f t="shared" si="143"/>
        <v/>
      </c>
      <c r="DH92" s="133" t="str">
        <f t="shared" si="143"/>
        <v/>
      </c>
    </row>
    <row r="93" spans="1:112">
      <c r="A93" s="72"/>
      <c r="B93" s="62"/>
      <c r="C93" s="62"/>
      <c r="D93" s="62"/>
      <c r="E93" s="157"/>
      <c r="F93" s="158"/>
      <c r="G93" s="73"/>
      <c r="H93" s="73"/>
      <c r="I93" s="70"/>
      <c r="J93" s="65"/>
      <c r="K93" s="66"/>
      <c r="L93" s="70"/>
      <c r="M93" s="71"/>
      <c r="N93" s="74"/>
      <c r="O93" s="127" t="str">
        <f t="shared" si="136"/>
        <v/>
      </c>
      <c r="P93" s="128" t="str">
        <f t="shared" si="136"/>
        <v/>
      </c>
      <c r="Q93" s="129" t="str">
        <f t="shared" si="136"/>
        <v/>
      </c>
      <c r="R93" s="128" t="str">
        <f t="shared" si="136"/>
        <v/>
      </c>
      <c r="S93" s="129" t="str">
        <f t="shared" si="136"/>
        <v/>
      </c>
      <c r="T93" s="128" t="str">
        <f t="shared" si="136"/>
        <v/>
      </c>
      <c r="U93" s="129" t="str">
        <f t="shared" si="136"/>
        <v/>
      </c>
      <c r="V93" s="128" t="str">
        <f t="shared" si="136"/>
        <v/>
      </c>
      <c r="W93" s="129" t="str">
        <f t="shared" si="136"/>
        <v/>
      </c>
      <c r="X93" s="128" t="str">
        <f t="shared" si="136"/>
        <v/>
      </c>
      <c r="Y93" s="130" t="str">
        <f t="shared" si="137"/>
        <v/>
      </c>
      <c r="Z93" s="131" t="str">
        <f t="shared" si="137"/>
        <v/>
      </c>
      <c r="AA93" s="132" t="str">
        <f t="shared" si="137"/>
        <v/>
      </c>
      <c r="AB93" s="133" t="str">
        <f t="shared" si="137"/>
        <v/>
      </c>
      <c r="AC93" s="127" t="str">
        <f t="shared" si="137"/>
        <v/>
      </c>
      <c r="AD93" s="128" t="str">
        <f t="shared" si="137"/>
        <v/>
      </c>
      <c r="AE93" s="129" t="str">
        <f t="shared" si="137"/>
        <v/>
      </c>
      <c r="AF93" s="128" t="str">
        <f t="shared" si="137"/>
        <v/>
      </c>
      <c r="AG93" s="129" t="str">
        <f t="shared" si="137"/>
        <v/>
      </c>
      <c r="AH93" s="128" t="str">
        <f t="shared" si="137"/>
        <v/>
      </c>
      <c r="AI93" s="129" t="str">
        <f t="shared" si="137"/>
        <v/>
      </c>
      <c r="AJ93" s="128" t="str">
        <f t="shared" si="137"/>
        <v/>
      </c>
      <c r="AK93" s="129" t="str">
        <f t="shared" si="137"/>
        <v/>
      </c>
      <c r="AL93" s="128" t="str">
        <f t="shared" si="137"/>
        <v/>
      </c>
      <c r="AM93" s="130" t="str">
        <f t="shared" si="138"/>
        <v/>
      </c>
      <c r="AN93" s="131" t="str">
        <f t="shared" si="138"/>
        <v/>
      </c>
      <c r="AO93" s="132" t="str">
        <f t="shared" si="138"/>
        <v/>
      </c>
      <c r="AP93" s="133" t="str">
        <f t="shared" si="138"/>
        <v/>
      </c>
      <c r="AQ93" s="127" t="str">
        <f t="shared" si="138"/>
        <v/>
      </c>
      <c r="AR93" s="128" t="str">
        <f t="shared" si="138"/>
        <v/>
      </c>
      <c r="AS93" s="129" t="str">
        <f t="shared" si="138"/>
        <v/>
      </c>
      <c r="AT93" s="128" t="str">
        <f t="shared" si="138"/>
        <v/>
      </c>
      <c r="AU93" s="129" t="str">
        <f t="shared" si="138"/>
        <v/>
      </c>
      <c r="AV93" s="128" t="str">
        <f t="shared" si="138"/>
        <v/>
      </c>
      <c r="AW93" s="129" t="str">
        <f t="shared" si="138"/>
        <v/>
      </c>
      <c r="AX93" s="128" t="str">
        <f t="shared" si="138"/>
        <v/>
      </c>
      <c r="AY93" s="129" t="str">
        <f t="shared" si="138"/>
        <v/>
      </c>
      <c r="AZ93" s="128" t="str">
        <f t="shared" si="138"/>
        <v/>
      </c>
      <c r="BA93" s="130" t="str">
        <f t="shared" si="139"/>
        <v/>
      </c>
      <c r="BB93" s="131" t="str">
        <f t="shared" si="139"/>
        <v/>
      </c>
      <c r="BC93" s="132" t="str">
        <f t="shared" si="139"/>
        <v/>
      </c>
      <c r="BD93" s="133" t="str">
        <f t="shared" si="139"/>
        <v/>
      </c>
      <c r="BE93" s="127" t="str">
        <f t="shared" si="134"/>
        <v/>
      </c>
      <c r="BF93" s="128" t="str">
        <f t="shared" si="134"/>
        <v/>
      </c>
      <c r="BG93" s="129" t="str">
        <f t="shared" si="134"/>
        <v/>
      </c>
      <c r="BH93" s="128" t="str">
        <f t="shared" si="134"/>
        <v/>
      </c>
      <c r="BI93" s="129" t="str">
        <f t="shared" si="134"/>
        <v/>
      </c>
      <c r="BJ93" s="128" t="str">
        <f t="shared" si="134"/>
        <v/>
      </c>
      <c r="BK93" s="129" t="str">
        <f t="shared" si="134"/>
        <v/>
      </c>
      <c r="BL93" s="128" t="str">
        <f t="shared" si="134"/>
        <v/>
      </c>
      <c r="BM93" s="129" t="str">
        <f t="shared" si="134"/>
        <v/>
      </c>
      <c r="BN93" s="128" t="str">
        <f t="shared" si="134"/>
        <v/>
      </c>
      <c r="BO93" s="130" t="str">
        <f t="shared" si="132"/>
        <v/>
      </c>
      <c r="BP93" s="131" t="str">
        <f t="shared" si="132"/>
        <v/>
      </c>
      <c r="BQ93" s="132" t="str">
        <f t="shared" si="132"/>
        <v/>
      </c>
      <c r="BR93" s="133" t="str">
        <f t="shared" si="132"/>
        <v/>
      </c>
      <c r="BS93" s="127" t="str">
        <f t="shared" si="132"/>
        <v/>
      </c>
      <c r="BT93" s="128" t="str">
        <f t="shared" si="132"/>
        <v/>
      </c>
      <c r="BU93" s="129" t="str">
        <f t="shared" si="132"/>
        <v/>
      </c>
      <c r="BV93" s="128" t="str">
        <f t="shared" si="132"/>
        <v/>
      </c>
      <c r="BW93" s="129" t="str">
        <f t="shared" si="132"/>
        <v/>
      </c>
      <c r="BX93" s="128" t="str">
        <f t="shared" si="132"/>
        <v/>
      </c>
      <c r="BY93" s="129" t="str">
        <f t="shared" si="132"/>
        <v/>
      </c>
      <c r="BZ93" s="128" t="str">
        <f t="shared" si="132"/>
        <v/>
      </c>
      <c r="CA93" s="129" t="str">
        <f t="shared" si="132"/>
        <v/>
      </c>
      <c r="CB93" s="128" t="str">
        <f t="shared" si="132"/>
        <v/>
      </c>
      <c r="CC93" s="130" t="str">
        <f t="shared" si="142"/>
        <v/>
      </c>
      <c r="CD93" s="131" t="str">
        <f t="shared" si="142"/>
        <v/>
      </c>
      <c r="CE93" s="132" t="str">
        <f t="shared" si="142"/>
        <v/>
      </c>
      <c r="CF93" s="133" t="str">
        <f t="shared" si="142"/>
        <v/>
      </c>
      <c r="CG93" s="127" t="str">
        <f t="shared" si="140"/>
        <v/>
      </c>
      <c r="CH93" s="128" t="str">
        <f t="shared" si="140"/>
        <v/>
      </c>
      <c r="CI93" s="129" t="str">
        <f t="shared" si="140"/>
        <v/>
      </c>
      <c r="CJ93" s="128" t="str">
        <f t="shared" si="140"/>
        <v/>
      </c>
      <c r="CK93" s="129" t="str">
        <f t="shared" si="140"/>
        <v/>
      </c>
      <c r="CL93" s="128" t="str">
        <f t="shared" si="140"/>
        <v/>
      </c>
      <c r="CM93" s="129" t="str">
        <f t="shared" si="140"/>
        <v/>
      </c>
      <c r="CN93" s="128" t="str">
        <f t="shared" si="140"/>
        <v/>
      </c>
      <c r="CO93" s="129" t="str">
        <f t="shared" si="140"/>
        <v/>
      </c>
      <c r="CP93" s="128" t="str">
        <f t="shared" si="140"/>
        <v/>
      </c>
      <c r="CQ93" s="130" t="str">
        <f t="shared" si="140"/>
        <v/>
      </c>
      <c r="CR93" s="131" t="str">
        <f t="shared" si="140"/>
        <v/>
      </c>
      <c r="CS93" s="132" t="str">
        <f t="shared" si="140"/>
        <v/>
      </c>
      <c r="CT93" s="133" t="str">
        <f t="shared" si="140"/>
        <v/>
      </c>
      <c r="CU93" s="127" t="str">
        <f t="shared" si="143"/>
        <v/>
      </c>
      <c r="CV93" s="128" t="str">
        <f t="shared" si="143"/>
        <v/>
      </c>
      <c r="CW93" s="129" t="str">
        <f t="shared" si="143"/>
        <v/>
      </c>
      <c r="CX93" s="128" t="str">
        <f t="shared" si="143"/>
        <v/>
      </c>
      <c r="CY93" s="129" t="str">
        <f t="shared" si="143"/>
        <v/>
      </c>
      <c r="CZ93" s="128" t="str">
        <f t="shared" si="143"/>
        <v/>
      </c>
      <c r="DA93" s="129" t="str">
        <f t="shared" si="143"/>
        <v/>
      </c>
      <c r="DB93" s="128" t="str">
        <f t="shared" si="143"/>
        <v/>
      </c>
      <c r="DC93" s="129" t="str">
        <f t="shared" si="143"/>
        <v/>
      </c>
      <c r="DD93" s="128" t="str">
        <f t="shared" si="143"/>
        <v/>
      </c>
      <c r="DE93" s="130" t="str">
        <f t="shared" si="143"/>
        <v/>
      </c>
      <c r="DF93" s="131" t="str">
        <f t="shared" si="143"/>
        <v/>
      </c>
      <c r="DG93" s="132" t="str">
        <f t="shared" si="143"/>
        <v/>
      </c>
      <c r="DH93" s="133" t="str">
        <f t="shared" si="143"/>
        <v/>
      </c>
    </row>
    <row r="94" spans="1:112">
      <c r="A94" s="72"/>
      <c r="B94" s="62"/>
      <c r="C94" s="62"/>
      <c r="D94" s="62"/>
      <c r="E94" s="157"/>
      <c r="F94" s="158"/>
      <c r="G94" s="73"/>
      <c r="H94" s="73"/>
      <c r="I94" s="70"/>
      <c r="J94" s="65"/>
      <c r="K94" s="66"/>
      <c r="L94" s="70"/>
      <c r="M94" s="71"/>
      <c r="N94" s="74"/>
      <c r="O94" s="127" t="str">
        <f t="shared" si="136"/>
        <v/>
      </c>
      <c r="P94" s="128" t="str">
        <f t="shared" si="136"/>
        <v/>
      </c>
      <c r="Q94" s="129" t="str">
        <f t="shared" si="136"/>
        <v/>
      </c>
      <c r="R94" s="128" t="str">
        <f t="shared" si="136"/>
        <v/>
      </c>
      <c r="S94" s="129" t="str">
        <f t="shared" si="136"/>
        <v/>
      </c>
      <c r="T94" s="128" t="str">
        <f t="shared" si="136"/>
        <v/>
      </c>
      <c r="U94" s="129" t="str">
        <f t="shared" si="136"/>
        <v/>
      </c>
      <c r="V94" s="128" t="str">
        <f t="shared" si="136"/>
        <v/>
      </c>
      <c r="W94" s="129" t="str">
        <f t="shared" si="136"/>
        <v/>
      </c>
      <c r="X94" s="128" t="str">
        <f t="shared" si="136"/>
        <v/>
      </c>
      <c r="Y94" s="130" t="str">
        <f t="shared" si="137"/>
        <v/>
      </c>
      <c r="Z94" s="131" t="str">
        <f t="shared" si="137"/>
        <v/>
      </c>
      <c r="AA94" s="132" t="str">
        <f t="shared" si="137"/>
        <v/>
      </c>
      <c r="AB94" s="133" t="str">
        <f t="shared" si="137"/>
        <v/>
      </c>
      <c r="AC94" s="127" t="str">
        <f t="shared" si="137"/>
        <v/>
      </c>
      <c r="AD94" s="128" t="str">
        <f t="shared" si="137"/>
        <v/>
      </c>
      <c r="AE94" s="129" t="str">
        <f t="shared" si="137"/>
        <v/>
      </c>
      <c r="AF94" s="128" t="str">
        <f t="shared" si="137"/>
        <v/>
      </c>
      <c r="AG94" s="129" t="str">
        <f t="shared" si="137"/>
        <v/>
      </c>
      <c r="AH94" s="128" t="str">
        <f t="shared" si="137"/>
        <v/>
      </c>
      <c r="AI94" s="129" t="str">
        <f t="shared" si="137"/>
        <v/>
      </c>
      <c r="AJ94" s="128" t="str">
        <f t="shared" si="137"/>
        <v/>
      </c>
      <c r="AK94" s="129" t="str">
        <f t="shared" si="137"/>
        <v/>
      </c>
      <c r="AL94" s="128" t="str">
        <f t="shared" si="137"/>
        <v/>
      </c>
      <c r="AM94" s="130" t="str">
        <f t="shared" si="138"/>
        <v/>
      </c>
      <c r="AN94" s="131" t="str">
        <f t="shared" si="138"/>
        <v/>
      </c>
      <c r="AO94" s="132" t="str">
        <f t="shared" si="138"/>
        <v/>
      </c>
      <c r="AP94" s="133" t="str">
        <f t="shared" si="138"/>
        <v/>
      </c>
      <c r="AQ94" s="127" t="str">
        <f t="shared" si="138"/>
        <v/>
      </c>
      <c r="AR94" s="128" t="str">
        <f t="shared" si="138"/>
        <v/>
      </c>
      <c r="AS94" s="129" t="str">
        <f t="shared" si="138"/>
        <v/>
      </c>
      <c r="AT94" s="128" t="str">
        <f t="shared" si="138"/>
        <v/>
      </c>
      <c r="AU94" s="129" t="str">
        <f t="shared" si="138"/>
        <v/>
      </c>
      <c r="AV94" s="128" t="str">
        <f t="shared" si="138"/>
        <v/>
      </c>
      <c r="AW94" s="129" t="str">
        <f t="shared" si="138"/>
        <v/>
      </c>
      <c r="AX94" s="128" t="str">
        <f t="shared" si="138"/>
        <v/>
      </c>
      <c r="AY94" s="129" t="str">
        <f t="shared" si="138"/>
        <v/>
      </c>
      <c r="AZ94" s="128" t="str">
        <f t="shared" si="138"/>
        <v/>
      </c>
      <c r="BA94" s="130" t="str">
        <f t="shared" si="139"/>
        <v/>
      </c>
      <c r="BB94" s="131" t="str">
        <f t="shared" si="139"/>
        <v/>
      </c>
      <c r="BC94" s="132" t="str">
        <f t="shared" si="139"/>
        <v/>
      </c>
      <c r="BD94" s="133" t="str">
        <f t="shared" si="139"/>
        <v/>
      </c>
      <c r="BE94" s="127" t="str">
        <f t="shared" si="134"/>
        <v/>
      </c>
      <c r="BF94" s="128" t="str">
        <f t="shared" si="134"/>
        <v/>
      </c>
      <c r="BG94" s="129" t="str">
        <f t="shared" si="134"/>
        <v/>
      </c>
      <c r="BH94" s="128" t="str">
        <f t="shared" si="134"/>
        <v/>
      </c>
      <c r="BI94" s="129" t="str">
        <f t="shared" si="134"/>
        <v/>
      </c>
      <c r="BJ94" s="128" t="str">
        <f t="shared" si="134"/>
        <v/>
      </c>
      <c r="BK94" s="129" t="str">
        <f t="shared" si="134"/>
        <v/>
      </c>
      <c r="BL94" s="128" t="str">
        <f t="shared" si="134"/>
        <v/>
      </c>
      <c r="BM94" s="129" t="str">
        <f t="shared" si="134"/>
        <v/>
      </c>
      <c r="BN94" s="128" t="str">
        <f t="shared" si="134"/>
        <v/>
      </c>
      <c r="BO94" s="130" t="str">
        <f t="shared" si="132"/>
        <v/>
      </c>
      <c r="BP94" s="131" t="str">
        <f t="shared" si="132"/>
        <v/>
      </c>
      <c r="BQ94" s="132" t="str">
        <f t="shared" si="132"/>
        <v/>
      </c>
      <c r="BR94" s="133" t="str">
        <f t="shared" si="132"/>
        <v/>
      </c>
      <c r="BS94" s="127" t="str">
        <f t="shared" si="132"/>
        <v/>
      </c>
      <c r="BT94" s="128" t="str">
        <f t="shared" si="132"/>
        <v/>
      </c>
      <c r="BU94" s="129" t="str">
        <f t="shared" si="132"/>
        <v/>
      </c>
      <c r="BV94" s="128" t="str">
        <f t="shared" si="132"/>
        <v/>
      </c>
      <c r="BW94" s="129" t="str">
        <f t="shared" si="132"/>
        <v/>
      </c>
      <c r="BX94" s="128" t="str">
        <f t="shared" si="132"/>
        <v/>
      </c>
      <c r="BY94" s="129" t="str">
        <f t="shared" si="132"/>
        <v/>
      </c>
      <c r="BZ94" s="128" t="str">
        <f t="shared" si="132"/>
        <v/>
      </c>
      <c r="CA94" s="129" t="str">
        <f t="shared" si="132"/>
        <v/>
      </c>
      <c r="CB94" s="128" t="str">
        <f t="shared" si="132"/>
        <v/>
      </c>
      <c r="CC94" s="130" t="str">
        <f t="shared" si="142"/>
        <v/>
      </c>
      <c r="CD94" s="131" t="str">
        <f t="shared" si="142"/>
        <v/>
      </c>
      <c r="CE94" s="132" t="str">
        <f t="shared" si="142"/>
        <v/>
      </c>
      <c r="CF94" s="133" t="str">
        <f t="shared" si="142"/>
        <v/>
      </c>
      <c r="CG94" s="127" t="str">
        <f t="shared" si="140"/>
        <v/>
      </c>
      <c r="CH94" s="128" t="str">
        <f t="shared" si="140"/>
        <v/>
      </c>
      <c r="CI94" s="129" t="str">
        <f t="shared" si="140"/>
        <v/>
      </c>
      <c r="CJ94" s="128" t="str">
        <f t="shared" si="140"/>
        <v/>
      </c>
      <c r="CK94" s="129" t="str">
        <f t="shared" si="140"/>
        <v/>
      </c>
      <c r="CL94" s="128" t="str">
        <f t="shared" si="140"/>
        <v/>
      </c>
      <c r="CM94" s="129" t="str">
        <f t="shared" si="140"/>
        <v/>
      </c>
      <c r="CN94" s="128" t="str">
        <f t="shared" si="140"/>
        <v/>
      </c>
      <c r="CO94" s="129" t="str">
        <f t="shared" si="140"/>
        <v/>
      </c>
      <c r="CP94" s="128" t="str">
        <f t="shared" si="140"/>
        <v/>
      </c>
      <c r="CQ94" s="130" t="str">
        <f t="shared" si="140"/>
        <v/>
      </c>
      <c r="CR94" s="131" t="str">
        <f t="shared" si="140"/>
        <v/>
      </c>
      <c r="CS94" s="132" t="str">
        <f t="shared" si="140"/>
        <v/>
      </c>
      <c r="CT94" s="133" t="str">
        <f t="shared" si="140"/>
        <v/>
      </c>
      <c r="CU94" s="127" t="str">
        <f t="shared" si="143"/>
        <v/>
      </c>
      <c r="CV94" s="128" t="str">
        <f t="shared" si="143"/>
        <v/>
      </c>
      <c r="CW94" s="129" t="str">
        <f t="shared" si="143"/>
        <v/>
      </c>
      <c r="CX94" s="128" t="str">
        <f t="shared" si="143"/>
        <v/>
      </c>
      <c r="CY94" s="129" t="str">
        <f t="shared" si="143"/>
        <v/>
      </c>
      <c r="CZ94" s="128" t="str">
        <f t="shared" si="143"/>
        <v/>
      </c>
      <c r="DA94" s="129" t="str">
        <f t="shared" si="143"/>
        <v/>
      </c>
      <c r="DB94" s="128" t="str">
        <f t="shared" si="143"/>
        <v/>
      </c>
      <c r="DC94" s="129" t="str">
        <f t="shared" si="143"/>
        <v/>
      </c>
      <c r="DD94" s="128" t="str">
        <f t="shared" si="143"/>
        <v/>
      </c>
      <c r="DE94" s="130" t="str">
        <f t="shared" si="143"/>
        <v/>
      </c>
      <c r="DF94" s="131" t="str">
        <f t="shared" si="143"/>
        <v/>
      </c>
      <c r="DG94" s="132" t="str">
        <f t="shared" si="143"/>
        <v/>
      </c>
      <c r="DH94" s="133" t="str">
        <f t="shared" si="143"/>
        <v/>
      </c>
    </row>
    <row r="95" spans="1:112">
      <c r="A95" s="72"/>
      <c r="B95" s="62"/>
      <c r="C95" s="62"/>
      <c r="D95" s="62"/>
      <c r="E95" s="157"/>
      <c r="F95" s="158"/>
      <c r="G95" s="73"/>
      <c r="H95" s="73"/>
      <c r="I95" s="70"/>
      <c r="J95" s="65"/>
      <c r="K95" s="66"/>
      <c r="L95" s="70"/>
      <c r="M95" s="71"/>
      <c r="N95" s="74"/>
      <c r="O95" s="127" t="str">
        <f t="shared" si="136"/>
        <v/>
      </c>
      <c r="P95" s="128" t="str">
        <f t="shared" si="136"/>
        <v/>
      </c>
      <c r="Q95" s="129" t="str">
        <f t="shared" si="136"/>
        <v/>
      </c>
      <c r="R95" s="128" t="str">
        <f t="shared" si="136"/>
        <v/>
      </c>
      <c r="S95" s="129" t="str">
        <f t="shared" si="136"/>
        <v/>
      </c>
      <c r="T95" s="128" t="str">
        <f t="shared" si="136"/>
        <v/>
      </c>
      <c r="U95" s="129" t="str">
        <f t="shared" si="136"/>
        <v/>
      </c>
      <c r="V95" s="128" t="str">
        <f t="shared" si="136"/>
        <v/>
      </c>
      <c r="W95" s="129" t="str">
        <f t="shared" si="136"/>
        <v/>
      </c>
      <c r="X95" s="128" t="str">
        <f t="shared" si="136"/>
        <v/>
      </c>
      <c r="Y95" s="130" t="str">
        <f t="shared" si="137"/>
        <v/>
      </c>
      <c r="Z95" s="131" t="str">
        <f t="shared" si="137"/>
        <v/>
      </c>
      <c r="AA95" s="132" t="str">
        <f t="shared" si="137"/>
        <v/>
      </c>
      <c r="AB95" s="133" t="str">
        <f t="shared" si="137"/>
        <v/>
      </c>
      <c r="AC95" s="127" t="str">
        <f t="shared" si="137"/>
        <v/>
      </c>
      <c r="AD95" s="128" t="str">
        <f t="shared" si="137"/>
        <v/>
      </c>
      <c r="AE95" s="129" t="str">
        <f t="shared" si="137"/>
        <v/>
      </c>
      <c r="AF95" s="128" t="str">
        <f t="shared" si="137"/>
        <v/>
      </c>
      <c r="AG95" s="129" t="str">
        <f t="shared" si="137"/>
        <v/>
      </c>
      <c r="AH95" s="128" t="str">
        <f t="shared" si="137"/>
        <v/>
      </c>
      <c r="AI95" s="129" t="str">
        <f t="shared" si="137"/>
        <v/>
      </c>
      <c r="AJ95" s="128" t="str">
        <f t="shared" si="137"/>
        <v/>
      </c>
      <c r="AK95" s="129" t="str">
        <f t="shared" si="137"/>
        <v/>
      </c>
      <c r="AL95" s="128" t="str">
        <f t="shared" si="137"/>
        <v/>
      </c>
      <c r="AM95" s="130" t="str">
        <f t="shared" si="138"/>
        <v/>
      </c>
      <c r="AN95" s="131" t="str">
        <f t="shared" si="138"/>
        <v/>
      </c>
      <c r="AO95" s="132" t="str">
        <f t="shared" si="138"/>
        <v/>
      </c>
      <c r="AP95" s="133" t="str">
        <f t="shared" si="138"/>
        <v/>
      </c>
      <c r="AQ95" s="127" t="str">
        <f t="shared" si="138"/>
        <v/>
      </c>
      <c r="AR95" s="128" t="str">
        <f t="shared" si="138"/>
        <v/>
      </c>
      <c r="AS95" s="129" t="str">
        <f t="shared" si="138"/>
        <v/>
      </c>
      <c r="AT95" s="128" t="str">
        <f t="shared" si="138"/>
        <v/>
      </c>
      <c r="AU95" s="129" t="str">
        <f t="shared" si="138"/>
        <v/>
      </c>
      <c r="AV95" s="128" t="str">
        <f t="shared" si="138"/>
        <v/>
      </c>
      <c r="AW95" s="129" t="str">
        <f t="shared" si="138"/>
        <v/>
      </c>
      <c r="AX95" s="128" t="str">
        <f t="shared" si="138"/>
        <v/>
      </c>
      <c r="AY95" s="129" t="str">
        <f t="shared" si="138"/>
        <v/>
      </c>
      <c r="AZ95" s="128" t="str">
        <f t="shared" si="138"/>
        <v/>
      </c>
      <c r="BA95" s="130" t="str">
        <f t="shared" si="139"/>
        <v/>
      </c>
      <c r="BB95" s="131" t="str">
        <f t="shared" si="139"/>
        <v/>
      </c>
      <c r="BC95" s="132" t="str">
        <f t="shared" si="139"/>
        <v/>
      </c>
      <c r="BD95" s="133" t="str">
        <f t="shared" si="139"/>
        <v/>
      </c>
      <c r="BE95" s="127" t="str">
        <f t="shared" si="134"/>
        <v/>
      </c>
      <c r="BF95" s="128" t="str">
        <f t="shared" si="134"/>
        <v/>
      </c>
      <c r="BG95" s="129" t="str">
        <f t="shared" si="134"/>
        <v/>
      </c>
      <c r="BH95" s="128" t="str">
        <f t="shared" si="134"/>
        <v/>
      </c>
      <c r="BI95" s="129" t="str">
        <f t="shared" si="134"/>
        <v/>
      </c>
      <c r="BJ95" s="128" t="str">
        <f t="shared" si="134"/>
        <v/>
      </c>
      <c r="BK95" s="129" t="str">
        <f t="shared" si="134"/>
        <v/>
      </c>
      <c r="BL95" s="128" t="str">
        <f t="shared" si="134"/>
        <v/>
      </c>
      <c r="BM95" s="129" t="str">
        <f t="shared" si="134"/>
        <v/>
      </c>
      <c r="BN95" s="128" t="str">
        <f t="shared" si="134"/>
        <v/>
      </c>
      <c r="BO95" s="130" t="str">
        <f t="shared" si="134"/>
        <v/>
      </c>
      <c r="BP95" s="131" t="str">
        <f t="shared" si="134"/>
        <v/>
      </c>
      <c r="BQ95" s="132" t="str">
        <f t="shared" si="134"/>
        <v/>
      </c>
      <c r="BR95" s="133" t="str">
        <f t="shared" si="134"/>
        <v/>
      </c>
      <c r="BS95" s="127" t="str">
        <f t="shared" ref="BS95:CH100" si="144">IF(OR($G95="",$K95="",$K95=0),"",IF(AND(BS$5&gt;=$I95,BS$5&lt;=$J95,IF(Weekend="Yes",OR(AND(WEEKDAY(BS$5,1)&lt;&gt;1,WEEKDAY(BS$5,1)&lt;&gt;7,Festività_for&lt;1,Festività_for1&lt;1),Escl_Festività&gt;=1,Escl_Festività_1&gt;=1),"")),IF($H95="","",$H95),""))</f>
        <v/>
      </c>
      <c r="BT95" s="128" t="str">
        <f t="shared" si="144"/>
        <v/>
      </c>
      <c r="BU95" s="129" t="str">
        <f t="shared" si="144"/>
        <v/>
      </c>
      <c r="BV95" s="128" t="str">
        <f t="shared" si="144"/>
        <v/>
      </c>
      <c r="BW95" s="129" t="str">
        <f t="shared" si="144"/>
        <v/>
      </c>
      <c r="BX95" s="128" t="str">
        <f t="shared" si="144"/>
        <v/>
      </c>
      <c r="BY95" s="129" t="str">
        <f t="shared" si="144"/>
        <v/>
      </c>
      <c r="BZ95" s="128" t="str">
        <f t="shared" si="144"/>
        <v/>
      </c>
      <c r="CA95" s="129" t="str">
        <f t="shared" si="144"/>
        <v/>
      </c>
      <c r="CB95" s="128" t="str">
        <f t="shared" si="144"/>
        <v/>
      </c>
      <c r="CC95" s="130" t="str">
        <f t="shared" si="144"/>
        <v/>
      </c>
      <c r="CD95" s="131" t="str">
        <f t="shared" si="144"/>
        <v/>
      </c>
      <c r="CE95" s="132" t="str">
        <f t="shared" si="144"/>
        <v/>
      </c>
      <c r="CF95" s="133" t="str">
        <f t="shared" si="144"/>
        <v/>
      </c>
      <c r="CG95" s="127" t="str">
        <f t="shared" si="144"/>
        <v/>
      </c>
      <c r="CH95" s="128" t="str">
        <f t="shared" si="144"/>
        <v/>
      </c>
      <c r="CI95" s="129" t="str">
        <f t="shared" si="140"/>
        <v/>
      </c>
      <c r="CJ95" s="128" t="str">
        <f t="shared" si="140"/>
        <v/>
      </c>
      <c r="CK95" s="129" t="str">
        <f t="shared" si="140"/>
        <v/>
      </c>
      <c r="CL95" s="128" t="str">
        <f t="shared" si="140"/>
        <v/>
      </c>
      <c r="CM95" s="129" t="str">
        <f t="shared" si="140"/>
        <v/>
      </c>
      <c r="CN95" s="128" t="str">
        <f t="shared" si="140"/>
        <v/>
      </c>
      <c r="CO95" s="129" t="str">
        <f t="shared" si="140"/>
        <v/>
      </c>
      <c r="CP95" s="128" t="str">
        <f t="shared" si="140"/>
        <v/>
      </c>
      <c r="CQ95" s="130" t="str">
        <f t="shared" si="140"/>
        <v/>
      </c>
      <c r="CR95" s="131" t="str">
        <f t="shared" si="140"/>
        <v/>
      </c>
      <c r="CS95" s="132" t="str">
        <f t="shared" si="140"/>
        <v/>
      </c>
      <c r="CT95" s="133" t="str">
        <f t="shared" si="140"/>
        <v/>
      </c>
      <c r="CU95" s="127" t="str">
        <f t="shared" si="143"/>
        <v/>
      </c>
      <c r="CV95" s="128" t="str">
        <f t="shared" si="143"/>
        <v/>
      </c>
      <c r="CW95" s="129" t="str">
        <f t="shared" si="143"/>
        <v/>
      </c>
      <c r="CX95" s="128" t="str">
        <f t="shared" si="143"/>
        <v/>
      </c>
      <c r="CY95" s="129" t="str">
        <f t="shared" si="143"/>
        <v/>
      </c>
      <c r="CZ95" s="128" t="str">
        <f t="shared" si="143"/>
        <v/>
      </c>
      <c r="DA95" s="129" t="str">
        <f t="shared" si="143"/>
        <v/>
      </c>
      <c r="DB95" s="128" t="str">
        <f t="shared" si="143"/>
        <v/>
      </c>
      <c r="DC95" s="129" t="str">
        <f t="shared" si="143"/>
        <v/>
      </c>
      <c r="DD95" s="128" t="str">
        <f t="shared" si="143"/>
        <v/>
      </c>
      <c r="DE95" s="130" t="str">
        <f t="shared" si="143"/>
        <v/>
      </c>
      <c r="DF95" s="131" t="str">
        <f t="shared" si="143"/>
        <v/>
      </c>
      <c r="DG95" s="132" t="str">
        <f t="shared" si="143"/>
        <v/>
      </c>
      <c r="DH95" s="133" t="str">
        <f t="shared" si="143"/>
        <v/>
      </c>
    </row>
    <row r="96" spans="1:112">
      <c r="A96" s="72"/>
      <c r="B96" s="62"/>
      <c r="C96" s="62"/>
      <c r="D96" s="62"/>
      <c r="E96" s="157"/>
      <c r="F96" s="158"/>
      <c r="G96" s="73"/>
      <c r="H96" s="73"/>
      <c r="I96" s="70"/>
      <c r="J96" s="65"/>
      <c r="K96" s="66"/>
      <c r="L96" s="70"/>
      <c r="M96" s="71"/>
      <c r="N96" s="74"/>
      <c r="O96" s="127" t="str">
        <f t="shared" si="136"/>
        <v/>
      </c>
      <c r="P96" s="128" t="str">
        <f t="shared" si="136"/>
        <v/>
      </c>
      <c r="Q96" s="129" t="str">
        <f t="shared" si="136"/>
        <v/>
      </c>
      <c r="R96" s="128" t="str">
        <f t="shared" si="136"/>
        <v/>
      </c>
      <c r="S96" s="129" t="str">
        <f t="shared" si="136"/>
        <v/>
      </c>
      <c r="T96" s="128" t="str">
        <f t="shared" si="136"/>
        <v/>
      </c>
      <c r="U96" s="129" t="str">
        <f t="shared" si="136"/>
        <v/>
      </c>
      <c r="V96" s="128" t="str">
        <f t="shared" si="136"/>
        <v/>
      </c>
      <c r="W96" s="129" t="str">
        <f t="shared" si="136"/>
        <v/>
      </c>
      <c r="X96" s="128" t="str">
        <f t="shared" si="136"/>
        <v/>
      </c>
      <c r="Y96" s="130" t="str">
        <f t="shared" si="137"/>
        <v/>
      </c>
      <c r="Z96" s="131" t="str">
        <f t="shared" si="137"/>
        <v/>
      </c>
      <c r="AA96" s="132" t="str">
        <f t="shared" si="137"/>
        <v/>
      </c>
      <c r="AB96" s="133" t="str">
        <f t="shared" si="137"/>
        <v/>
      </c>
      <c r="AC96" s="127" t="str">
        <f t="shared" si="137"/>
        <v/>
      </c>
      <c r="AD96" s="128" t="str">
        <f t="shared" si="137"/>
        <v/>
      </c>
      <c r="AE96" s="129" t="str">
        <f t="shared" si="137"/>
        <v/>
      </c>
      <c r="AF96" s="128" t="str">
        <f t="shared" si="137"/>
        <v/>
      </c>
      <c r="AG96" s="129" t="str">
        <f t="shared" si="137"/>
        <v/>
      </c>
      <c r="AH96" s="128" t="str">
        <f t="shared" si="137"/>
        <v/>
      </c>
      <c r="AI96" s="129" t="str">
        <f t="shared" si="137"/>
        <v/>
      </c>
      <c r="AJ96" s="128" t="str">
        <f t="shared" si="137"/>
        <v/>
      </c>
      <c r="AK96" s="129" t="str">
        <f t="shared" si="137"/>
        <v/>
      </c>
      <c r="AL96" s="128" t="str">
        <f t="shared" si="137"/>
        <v/>
      </c>
      <c r="AM96" s="130" t="str">
        <f t="shared" si="138"/>
        <v/>
      </c>
      <c r="AN96" s="131" t="str">
        <f t="shared" si="138"/>
        <v/>
      </c>
      <c r="AO96" s="132" t="str">
        <f t="shared" si="138"/>
        <v/>
      </c>
      <c r="AP96" s="133" t="str">
        <f t="shared" si="138"/>
        <v/>
      </c>
      <c r="AQ96" s="127" t="str">
        <f t="shared" si="138"/>
        <v/>
      </c>
      <c r="AR96" s="128" t="str">
        <f t="shared" si="138"/>
        <v/>
      </c>
      <c r="AS96" s="129" t="str">
        <f t="shared" si="138"/>
        <v/>
      </c>
      <c r="AT96" s="128" t="str">
        <f t="shared" si="138"/>
        <v/>
      </c>
      <c r="AU96" s="129" t="str">
        <f t="shared" si="138"/>
        <v/>
      </c>
      <c r="AV96" s="128" t="str">
        <f t="shared" si="138"/>
        <v/>
      </c>
      <c r="AW96" s="129" t="str">
        <f t="shared" si="138"/>
        <v/>
      </c>
      <c r="AX96" s="128" t="str">
        <f t="shared" si="138"/>
        <v/>
      </c>
      <c r="AY96" s="129" t="str">
        <f t="shared" si="138"/>
        <v/>
      </c>
      <c r="AZ96" s="128" t="str">
        <f t="shared" si="138"/>
        <v/>
      </c>
      <c r="BA96" s="130" t="str">
        <f t="shared" si="139"/>
        <v/>
      </c>
      <c r="BB96" s="131" t="str">
        <f t="shared" si="139"/>
        <v/>
      </c>
      <c r="BC96" s="132" t="str">
        <f t="shared" si="139"/>
        <v/>
      </c>
      <c r="BD96" s="133" t="str">
        <f t="shared" si="139"/>
        <v/>
      </c>
      <c r="BE96" s="127" t="str">
        <f t="shared" si="134"/>
        <v/>
      </c>
      <c r="BF96" s="128" t="str">
        <f t="shared" si="134"/>
        <v/>
      </c>
      <c r="BG96" s="129" t="str">
        <f t="shared" si="134"/>
        <v/>
      </c>
      <c r="BH96" s="128" t="str">
        <f t="shared" si="134"/>
        <v/>
      </c>
      <c r="BI96" s="129" t="str">
        <f t="shared" si="134"/>
        <v/>
      </c>
      <c r="BJ96" s="128" t="str">
        <f t="shared" si="134"/>
        <v/>
      </c>
      <c r="BK96" s="129" t="str">
        <f t="shared" si="134"/>
        <v/>
      </c>
      <c r="BL96" s="128" t="str">
        <f t="shared" si="134"/>
        <v/>
      </c>
      <c r="BM96" s="129" t="str">
        <f t="shared" si="134"/>
        <v/>
      </c>
      <c r="BN96" s="128" t="str">
        <f t="shared" si="134"/>
        <v/>
      </c>
      <c r="BO96" s="130" t="str">
        <f t="shared" si="134"/>
        <v/>
      </c>
      <c r="BP96" s="131" t="str">
        <f t="shared" si="134"/>
        <v/>
      </c>
      <c r="BQ96" s="132" t="str">
        <f t="shared" si="134"/>
        <v/>
      </c>
      <c r="BR96" s="133" t="str">
        <f t="shared" si="134"/>
        <v/>
      </c>
      <c r="BS96" s="127" t="str">
        <f t="shared" si="144"/>
        <v/>
      </c>
      <c r="BT96" s="128" t="str">
        <f t="shared" si="144"/>
        <v/>
      </c>
      <c r="BU96" s="129" t="str">
        <f t="shared" si="144"/>
        <v/>
      </c>
      <c r="BV96" s="128" t="str">
        <f t="shared" si="144"/>
        <v/>
      </c>
      <c r="BW96" s="129" t="str">
        <f t="shared" si="144"/>
        <v/>
      </c>
      <c r="BX96" s="128" t="str">
        <f t="shared" si="144"/>
        <v/>
      </c>
      <c r="BY96" s="129" t="str">
        <f t="shared" si="144"/>
        <v/>
      </c>
      <c r="BZ96" s="128" t="str">
        <f t="shared" si="144"/>
        <v/>
      </c>
      <c r="CA96" s="129" t="str">
        <f t="shared" si="144"/>
        <v/>
      </c>
      <c r="CB96" s="128" t="str">
        <f t="shared" si="144"/>
        <v/>
      </c>
      <c r="CC96" s="130" t="str">
        <f t="shared" si="144"/>
        <v/>
      </c>
      <c r="CD96" s="131" t="str">
        <f t="shared" si="144"/>
        <v/>
      </c>
      <c r="CE96" s="132" t="str">
        <f t="shared" si="144"/>
        <v/>
      </c>
      <c r="CF96" s="133" t="str">
        <f t="shared" si="144"/>
        <v/>
      </c>
      <c r="CG96" s="127" t="str">
        <f t="shared" si="140"/>
        <v/>
      </c>
      <c r="CH96" s="128" t="str">
        <f t="shared" si="140"/>
        <v/>
      </c>
      <c r="CI96" s="129" t="str">
        <f t="shared" si="140"/>
        <v/>
      </c>
      <c r="CJ96" s="128" t="str">
        <f t="shared" si="140"/>
        <v/>
      </c>
      <c r="CK96" s="129" t="str">
        <f t="shared" si="140"/>
        <v/>
      </c>
      <c r="CL96" s="128" t="str">
        <f t="shared" si="140"/>
        <v/>
      </c>
      <c r="CM96" s="129" t="str">
        <f t="shared" si="140"/>
        <v/>
      </c>
      <c r="CN96" s="128" t="str">
        <f t="shared" si="140"/>
        <v/>
      </c>
      <c r="CO96" s="129" t="str">
        <f t="shared" si="140"/>
        <v/>
      </c>
      <c r="CP96" s="128" t="str">
        <f t="shared" si="140"/>
        <v/>
      </c>
      <c r="CQ96" s="130" t="str">
        <f t="shared" si="140"/>
        <v/>
      </c>
      <c r="CR96" s="131" t="str">
        <f t="shared" si="140"/>
        <v/>
      </c>
      <c r="CS96" s="132" t="str">
        <f t="shared" si="140"/>
        <v/>
      </c>
      <c r="CT96" s="133" t="str">
        <f t="shared" si="140"/>
        <v/>
      </c>
      <c r="CU96" s="127" t="str">
        <f t="shared" ref="CU96:DH99" si="145">IF(OR($G96="",$K96="",$K96=0),"",IF(AND(CU$5&gt;=$I96,CU$5&lt;=$J96,IF(Weekend="Yes",OR(AND(WEEKDAY(CU$5,1)&lt;&gt;1,WEEKDAY(CU$5,1)&lt;&gt;7,Festività_for&lt;1,Festività_for1&lt;1),Escl_Festività&gt;=1,Escl_Festività_1&gt;=1),"")),IF($H96="","",$H96),""))</f>
        <v/>
      </c>
      <c r="CV96" s="128" t="str">
        <f t="shared" si="145"/>
        <v/>
      </c>
      <c r="CW96" s="129" t="str">
        <f t="shared" si="145"/>
        <v/>
      </c>
      <c r="CX96" s="128" t="str">
        <f t="shared" si="145"/>
        <v/>
      </c>
      <c r="CY96" s="129" t="str">
        <f t="shared" si="145"/>
        <v/>
      </c>
      <c r="CZ96" s="128" t="str">
        <f t="shared" si="145"/>
        <v/>
      </c>
      <c r="DA96" s="129" t="str">
        <f t="shared" si="145"/>
        <v/>
      </c>
      <c r="DB96" s="128" t="str">
        <f t="shared" si="145"/>
        <v/>
      </c>
      <c r="DC96" s="129" t="str">
        <f t="shared" si="145"/>
        <v/>
      </c>
      <c r="DD96" s="128" t="str">
        <f t="shared" si="145"/>
        <v/>
      </c>
      <c r="DE96" s="130" t="str">
        <f t="shared" si="145"/>
        <v/>
      </c>
      <c r="DF96" s="131" t="str">
        <f t="shared" si="145"/>
        <v/>
      </c>
      <c r="DG96" s="132" t="str">
        <f t="shared" si="145"/>
        <v/>
      </c>
      <c r="DH96" s="133" t="str">
        <f t="shared" si="145"/>
        <v/>
      </c>
    </row>
    <row r="97" spans="1:112">
      <c r="A97" s="72"/>
      <c r="B97" s="62"/>
      <c r="C97" s="62"/>
      <c r="D97" s="62"/>
      <c r="E97" s="157"/>
      <c r="F97" s="158"/>
      <c r="G97" s="73"/>
      <c r="H97" s="73"/>
      <c r="I97" s="70"/>
      <c r="J97" s="65"/>
      <c r="K97" s="66"/>
      <c r="L97" s="70"/>
      <c r="M97" s="71"/>
      <c r="N97" s="74"/>
      <c r="O97" s="127" t="str">
        <f t="shared" ref="O97:X100" si="146">IF(OR($G97="",$K97="",$K97=0),"",IF(AND(O$5&gt;=$I97,O$5&lt;=$J97,IF(Weekend="Yes",OR(AND(WEEKDAY(O$5,1)&lt;&gt;1,WEEKDAY(O$5,1)&lt;&gt;7,Festività_for&lt;1,Festività_for1&lt;1),Escl_Festività&gt;=1,Escl_Festività_1&gt;=1),"")),IF($H97="","",$H97),""))</f>
        <v/>
      </c>
      <c r="P97" s="128" t="str">
        <f t="shared" si="146"/>
        <v/>
      </c>
      <c r="Q97" s="129" t="str">
        <f t="shared" si="146"/>
        <v/>
      </c>
      <c r="R97" s="128" t="str">
        <f t="shared" si="146"/>
        <v/>
      </c>
      <c r="S97" s="129" t="str">
        <f t="shared" si="146"/>
        <v/>
      </c>
      <c r="T97" s="128" t="str">
        <f t="shared" si="146"/>
        <v/>
      </c>
      <c r="U97" s="129" t="str">
        <f t="shared" si="146"/>
        <v/>
      </c>
      <c r="V97" s="128" t="str">
        <f t="shared" si="146"/>
        <v/>
      </c>
      <c r="W97" s="129" t="str">
        <f t="shared" si="146"/>
        <v/>
      </c>
      <c r="X97" s="128" t="str">
        <f t="shared" si="146"/>
        <v/>
      </c>
      <c r="Y97" s="130" t="str">
        <f t="shared" ref="Y97:AB100" si="147">IF(OR($G97="",$K97="",$K97=0),"",IF(AND(Y$5&gt;=$I97,Y$5&lt;=$J97,IF(Weekend="Yes",OR(AND(WEEKDAY(Y$5,1)&lt;&gt;1,WEEKDAY(Y$5,1)&lt;&gt;7,Festività_for&lt;1,Festività_for1&lt;1),Escl_Festività&gt;=1,Escl_Festività_1&gt;=1),"")),IF($H97="","",$H97),""))</f>
        <v/>
      </c>
      <c r="Z97" s="131" t="str">
        <f t="shared" si="147"/>
        <v/>
      </c>
      <c r="AA97" s="132" t="str">
        <f t="shared" si="147"/>
        <v/>
      </c>
      <c r="AB97" s="133" t="str">
        <f t="shared" si="147"/>
        <v/>
      </c>
      <c r="AC97" s="127" t="str">
        <f t="shared" si="137"/>
        <v/>
      </c>
      <c r="AD97" s="128" t="str">
        <f t="shared" si="137"/>
        <v/>
      </c>
      <c r="AE97" s="129" t="str">
        <f t="shared" si="137"/>
        <v/>
      </c>
      <c r="AF97" s="128" t="str">
        <f t="shared" si="137"/>
        <v/>
      </c>
      <c r="AG97" s="129" t="str">
        <f t="shared" si="137"/>
        <v/>
      </c>
      <c r="AH97" s="128" t="str">
        <f t="shared" si="137"/>
        <v/>
      </c>
      <c r="AI97" s="129" t="str">
        <f t="shared" si="137"/>
        <v/>
      </c>
      <c r="AJ97" s="128" t="str">
        <f t="shared" si="137"/>
        <v/>
      </c>
      <c r="AK97" s="129" t="str">
        <f t="shared" si="137"/>
        <v/>
      </c>
      <c r="AL97" s="128" t="str">
        <f t="shared" si="137"/>
        <v/>
      </c>
      <c r="AM97" s="130" t="str">
        <f t="shared" si="138"/>
        <v/>
      </c>
      <c r="AN97" s="131" t="str">
        <f t="shared" si="138"/>
        <v/>
      </c>
      <c r="AO97" s="132" t="str">
        <f t="shared" si="138"/>
        <v/>
      </c>
      <c r="AP97" s="133" t="str">
        <f t="shared" si="138"/>
        <v/>
      </c>
      <c r="AQ97" s="127" t="str">
        <f t="shared" si="138"/>
        <v/>
      </c>
      <c r="AR97" s="128" t="str">
        <f t="shared" si="138"/>
        <v/>
      </c>
      <c r="AS97" s="129" t="str">
        <f t="shared" si="138"/>
        <v/>
      </c>
      <c r="AT97" s="128" t="str">
        <f t="shared" si="138"/>
        <v/>
      </c>
      <c r="AU97" s="129" t="str">
        <f t="shared" si="138"/>
        <v/>
      </c>
      <c r="AV97" s="128" t="str">
        <f t="shared" si="138"/>
        <v/>
      </c>
      <c r="AW97" s="129" t="str">
        <f t="shared" si="138"/>
        <v/>
      </c>
      <c r="AX97" s="128" t="str">
        <f t="shared" si="138"/>
        <v/>
      </c>
      <c r="AY97" s="129" t="str">
        <f t="shared" si="138"/>
        <v/>
      </c>
      <c r="AZ97" s="128" t="str">
        <f t="shared" si="138"/>
        <v/>
      </c>
      <c r="BA97" s="130" t="str">
        <f t="shared" si="139"/>
        <v/>
      </c>
      <c r="BB97" s="131" t="str">
        <f t="shared" si="139"/>
        <v/>
      </c>
      <c r="BC97" s="132" t="str">
        <f t="shared" si="139"/>
        <v/>
      </c>
      <c r="BD97" s="133" t="str">
        <f t="shared" si="139"/>
        <v/>
      </c>
      <c r="BE97" s="127" t="str">
        <f t="shared" si="134"/>
        <v/>
      </c>
      <c r="BF97" s="128" t="str">
        <f t="shared" si="134"/>
        <v/>
      </c>
      <c r="BG97" s="129" t="str">
        <f t="shared" si="134"/>
        <v/>
      </c>
      <c r="BH97" s="128" t="str">
        <f t="shared" si="134"/>
        <v/>
      </c>
      <c r="BI97" s="129" t="str">
        <f t="shared" si="134"/>
        <v/>
      </c>
      <c r="BJ97" s="128" t="str">
        <f t="shared" si="134"/>
        <v/>
      </c>
      <c r="BK97" s="129" t="str">
        <f t="shared" si="134"/>
        <v/>
      </c>
      <c r="BL97" s="128" t="str">
        <f t="shared" si="134"/>
        <v/>
      </c>
      <c r="BM97" s="129" t="str">
        <f t="shared" si="134"/>
        <v/>
      </c>
      <c r="BN97" s="128" t="str">
        <f t="shared" si="134"/>
        <v/>
      </c>
      <c r="BO97" s="130" t="str">
        <f t="shared" si="134"/>
        <v/>
      </c>
      <c r="BP97" s="131" t="str">
        <f t="shared" si="134"/>
        <v/>
      </c>
      <c r="BQ97" s="132" t="str">
        <f t="shared" si="134"/>
        <v/>
      </c>
      <c r="BR97" s="133" t="str">
        <f t="shared" si="134"/>
        <v/>
      </c>
      <c r="BS97" s="127" t="str">
        <f t="shared" si="144"/>
        <v/>
      </c>
      <c r="BT97" s="128" t="str">
        <f t="shared" si="144"/>
        <v/>
      </c>
      <c r="BU97" s="129" t="str">
        <f t="shared" si="144"/>
        <v/>
      </c>
      <c r="BV97" s="128" t="str">
        <f t="shared" si="144"/>
        <v/>
      </c>
      <c r="BW97" s="129" t="str">
        <f t="shared" si="144"/>
        <v/>
      </c>
      <c r="BX97" s="128" t="str">
        <f t="shared" si="144"/>
        <v/>
      </c>
      <c r="BY97" s="129" t="str">
        <f t="shared" si="144"/>
        <v/>
      </c>
      <c r="BZ97" s="128" t="str">
        <f t="shared" si="144"/>
        <v/>
      </c>
      <c r="CA97" s="129" t="str">
        <f t="shared" si="144"/>
        <v/>
      </c>
      <c r="CB97" s="128" t="str">
        <f t="shared" si="144"/>
        <v/>
      </c>
      <c r="CC97" s="130" t="str">
        <f t="shared" si="144"/>
        <v/>
      </c>
      <c r="CD97" s="131" t="str">
        <f t="shared" si="144"/>
        <v/>
      </c>
      <c r="CE97" s="132" t="str">
        <f t="shared" si="144"/>
        <v/>
      </c>
      <c r="CF97" s="133" t="str">
        <f t="shared" si="144"/>
        <v/>
      </c>
      <c r="CG97" s="127" t="str">
        <f t="shared" si="140"/>
        <v/>
      </c>
      <c r="CH97" s="128" t="str">
        <f t="shared" si="140"/>
        <v/>
      </c>
      <c r="CI97" s="129" t="str">
        <f t="shared" si="140"/>
        <v/>
      </c>
      <c r="CJ97" s="128" t="str">
        <f t="shared" si="140"/>
        <v/>
      </c>
      <c r="CK97" s="129" t="str">
        <f t="shared" si="140"/>
        <v/>
      </c>
      <c r="CL97" s="128" t="str">
        <f t="shared" si="140"/>
        <v/>
      </c>
      <c r="CM97" s="129" t="str">
        <f t="shared" si="140"/>
        <v/>
      </c>
      <c r="CN97" s="128" t="str">
        <f t="shared" si="140"/>
        <v/>
      </c>
      <c r="CO97" s="129" t="str">
        <f t="shared" si="140"/>
        <v/>
      </c>
      <c r="CP97" s="128" t="str">
        <f t="shared" si="140"/>
        <v/>
      </c>
      <c r="CQ97" s="130" t="str">
        <f t="shared" si="140"/>
        <v/>
      </c>
      <c r="CR97" s="131" t="str">
        <f t="shared" si="140"/>
        <v/>
      </c>
      <c r="CS97" s="132" t="str">
        <f t="shared" si="140"/>
        <v/>
      </c>
      <c r="CT97" s="133" t="str">
        <f t="shared" si="140"/>
        <v/>
      </c>
      <c r="CU97" s="127" t="str">
        <f t="shared" si="145"/>
        <v/>
      </c>
      <c r="CV97" s="128" t="str">
        <f t="shared" si="145"/>
        <v/>
      </c>
      <c r="CW97" s="129" t="str">
        <f t="shared" si="145"/>
        <v/>
      </c>
      <c r="CX97" s="128" t="str">
        <f t="shared" si="145"/>
        <v/>
      </c>
      <c r="CY97" s="129" t="str">
        <f t="shared" si="145"/>
        <v/>
      </c>
      <c r="CZ97" s="128" t="str">
        <f t="shared" si="145"/>
        <v/>
      </c>
      <c r="DA97" s="129" t="str">
        <f t="shared" si="145"/>
        <v/>
      </c>
      <c r="DB97" s="128" t="str">
        <f t="shared" si="145"/>
        <v/>
      </c>
      <c r="DC97" s="129" t="str">
        <f t="shared" si="145"/>
        <v/>
      </c>
      <c r="DD97" s="128" t="str">
        <f t="shared" si="145"/>
        <v/>
      </c>
      <c r="DE97" s="130" t="str">
        <f t="shared" si="145"/>
        <v/>
      </c>
      <c r="DF97" s="131" t="str">
        <f t="shared" si="145"/>
        <v/>
      </c>
      <c r="DG97" s="132" t="str">
        <f t="shared" si="145"/>
        <v/>
      </c>
      <c r="DH97" s="133" t="str">
        <f t="shared" si="145"/>
        <v/>
      </c>
    </row>
    <row r="98" spans="1:112">
      <c r="A98" s="72"/>
      <c r="B98" s="62"/>
      <c r="C98" s="62"/>
      <c r="D98" s="62"/>
      <c r="E98" s="157"/>
      <c r="F98" s="158"/>
      <c r="G98" s="73"/>
      <c r="H98" s="73"/>
      <c r="I98" s="70"/>
      <c r="J98" s="65"/>
      <c r="K98" s="66"/>
      <c r="L98" s="70"/>
      <c r="M98" s="71"/>
      <c r="N98" s="74"/>
      <c r="O98" s="127" t="str">
        <f t="shared" si="146"/>
        <v/>
      </c>
      <c r="P98" s="128" t="str">
        <f t="shared" si="146"/>
        <v/>
      </c>
      <c r="Q98" s="129" t="str">
        <f t="shared" si="146"/>
        <v/>
      </c>
      <c r="R98" s="128" t="str">
        <f t="shared" si="146"/>
        <v/>
      </c>
      <c r="S98" s="129" t="str">
        <f t="shared" si="146"/>
        <v/>
      </c>
      <c r="T98" s="128" t="str">
        <f t="shared" si="146"/>
        <v/>
      </c>
      <c r="U98" s="129" t="str">
        <f t="shared" si="146"/>
        <v/>
      </c>
      <c r="V98" s="128" t="str">
        <f t="shared" si="146"/>
        <v/>
      </c>
      <c r="W98" s="129" t="str">
        <f t="shared" si="146"/>
        <v/>
      </c>
      <c r="X98" s="128" t="str">
        <f t="shared" si="146"/>
        <v/>
      </c>
      <c r="Y98" s="130" t="str">
        <f t="shared" si="147"/>
        <v/>
      </c>
      <c r="Z98" s="131" t="str">
        <f t="shared" si="147"/>
        <v/>
      </c>
      <c r="AA98" s="132" t="str">
        <f t="shared" si="147"/>
        <v/>
      </c>
      <c r="AB98" s="133" t="str">
        <f t="shared" si="147"/>
        <v/>
      </c>
      <c r="AC98" s="127" t="str">
        <f t="shared" si="137"/>
        <v/>
      </c>
      <c r="AD98" s="128" t="str">
        <f t="shared" si="137"/>
        <v/>
      </c>
      <c r="AE98" s="129" t="str">
        <f t="shared" si="137"/>
        <v/>
      </c>
      <c r="AF98" s="128" t="str">
        <f t="shared" si="137"/>
        <v/>
      </c>
      <c r="AG98" s="129" t="str">
        <f t="shared" si="137"/>
        <v/>
      </c>
      <c r="AH98" s="128" t="str">
        <f t="shared" si="137"/>
        <v/>
      </c>
      <c r="AI98" s="129" t="str">
        <f t="shared" si="137"/>
        <v/>
      </c>
      <c r="AJ98" s="128" t="str">
        <f t="shared" si="137"/>
        <v/>
      </c>
      <c r="AK98" s="129" t="str">
        <f t="shared" si="137"/>
        <v/>
      </c>
      <c r="AL98" s="128" t="str">
        <f t="shared" si="137"/>
        <v/>
      </c>
      <c r="AM98" s="130" t="str">
        <f t="shared" si="138"/>
        <v/>
      </c>
      <c r="AN98" s="131" t="str">
        <f t="shared" si="138"/>
        <v/>
      </c>
      <c r="AO98" s="132" t="str">
        <f t="shared" si="138"/>
        <v/>
      </c>
      <c r="AP98" s="133" t="str">
        <f t="shared" si="138"/>
        <v/>
      </c>
      <c r="AQ98" s="127" t="str">
        <f t="shared" si="138"/>
        <v/>
      </c>
      <c r="AR98" s="128" t="str">
        <f t="shared" si="138"/>
        <v/>
      </c>
      <c r="AS98" s="129" t="str">
        <f t="shared" si="138"/>
        <v/>
      </c>
      <c r="AT98" s="128" t="str">
        <f t="shared" si="138"/>
        <v/>
      </c>
      <c r="AU98" s="129" t="str">
        <f t="shared" si="138"/>
        <v/>
      </c>
      <c r="AV98" s="128" t="str">
        <f t="shared" si="138"/>
        <v/>
      </c>
      <c r="AW98" s="129" t="str">
        <f t="shared" si="138"/>
        <v/>
      </c>
      <c r="AX98" s="128" t="str">
        <f t="shared" si="138"/>
        <v/>
      </c>
      <c r="AY98" s="129" t="str">
        <f t="shared" si="138"/>
        <v/>
      </c>
      <c r="AZ98" s="128" t="str">
        <f t="shared" si="138"/>
        <v/>
      </c>
      <c r="BA98" s="130" t="str">
        <f t="shared" si="139"/>
        <v/>
      </c>
      <c r="BB98" s="131" t="str">
        <f t="shared" si="139"/>
        <v/>
      </c>
      <c r="BC98" s="132" t="str">
        <f t="shared" si="139"/>
        <v/>
      </c>
      <c r="BD98" s="133" t="str">
        <f t="shared" si="139"/>
        <v/>
      </c>
      <c r="BE98" s="127" t="str">
        <f t="shared" si="139"/>
        <v/>
      </c>
      <c r="BF98" s="128" t="str">
        <f t="shared" si="139"/>
        <v/>
      </c>
      <c r="BG98" s="129" t="str">
        <f t="shared" si="139"/>
        <v/>
      </c>
      <c r="BH98" s="128" t="str">
        <f t="shared" si="139"/>
        <v/>
      </c>
      <c r="BI98" s="129" t="str">
        <f t="shared" si="139"/>
        <v/>
      </c>
      <c r="BJ98" s="128" t="str">
        <f t="shared" si="139"/>
        <v/>
      </c>
      <c r="BK98" s="129" t="str">
        <f t="shared" si="139"/>
        <v/>
      </c>
      <c r="BL98" s="128" t="str">
        <f t="shared" si="139"/>
        <v/>
      </c>
      <c r="BM98" s="129" t="str">
        <f t="shared" si="139"/>
        <v/>
      </c>
      <c r="BN98" s="128" t="str">
        <f t="shared" si="139"/>
        <v/>
      </c>
      <c r="BO98" s="130" t="str">
        <f t="shared" si="139"/>
        <v/>
      </c>
      <c r="BP98" s="131" t="str">
        <f t="shared" si="139"/>
        <v/>
      </c>
      <c r="BQ98" s="132" t="str">
        <f t="shared" ref="BO98:BR100" si="148">IF(OR($G98="",$K98="",$K98=0),"",IF(AND(BQ$5&gt;=$I98,BQ$5&lt;=$J98,IF(Weekend="Yes",OR(AND(WEEKDAY(BQ$5,1)&lt;&gt;1,WEEKDAY(BQ$5,1)&lt;&gt;7,Festività_for&lt;1,Festività_for1&lt;1),Escl_Festività&gt;=1,Escl_Festività_1&gt;=1),"")),IF($H98="","",$H98),""))</f>
        <v/>
      </c>
      <c r="BR98" s="133" t="str">
        <f t="shared" si="148"/>
        <v/>
      </c>
      <c r="BS98" s="127" t="str">
        <f t="shared" si="144"/>
        <v/>
      </c>
      <c r="BT98" s="128" t="str">
        <f t="shared" si="144"/>
        <v/>
      </c>
      <c r="BU98" s="129" t="str">
        <f t="shared" si="144"/>
        <v/>
      </c>
      <c r="BV98" s="128" t="str">
        <f t="shared" si="144"/>
        <v/>
      </c>
      <c r="BW98" s="129" t="str">
        <f t="shared" si="144"/>
        <v/>
      </c>
      <c r="BX98" s="128" t="str">
        <f t="shared" si="144"/>
        <v/>
      </c>
      <c r="BY98" s="129" t="str">
        <f t="shared" si="144"/>
        <v/>
      </c>
      <c r="BZ98" s="128" t="str">
        <f t="shared" si="144"/>
        <v/>
      </c>
      <c r="CA98" s="129" t="str">
        <f t="shared" si="144"/>
        <v/>
      </c>
      <c r="CB98" s="128" t="str">
        <f t="shared" si="144"/>
        <v/>
      </c>
      <c r="CC98" s="130" t="str">
        <f t="shared" si="144"/>
        <v/>
      </c>
      <c r="CD98" s="131" t="str">
        <f t="shared" si="144"/>
        <v/>
      </c>
      <c r="CE98" s="132" t="str">
        <f t="shared" si="144"/>
        <v/>
      </c>
      <c r="CF98" s="133" t="str">
        <f t="shared" si="144"/>
        <v/>
      </c>
      <c r="CG98" s="127" t="str">
        <f t="shared" si="140"/>
        <v/>
      </c>
      <c r="CH98" s="128" t="str">
        <f t="shared" si="140"/>
        <v/>
      </c>
      <c r="CI98" s="129" t="str">
        <f t="shared" si="140"/>
        <v/>
      </c>
      <c r="CJ98" s="128" t="str">
        <f t="shared" si="140"/>
        <v/>
      </c>
      <c r="CK98" s="129" t="str">
        <f t="shared" si="140"/>
        <v/>
      </c>
      <c r="CL98" s="128" t="str">
        <f t="shared" si="140"/>
        <v/>
      </c>
      <c r="CM98" s="129" t="str">
        <f t="shared" si="140"/>
        <v/>
      </c>
      <c r="CN98" s="128" t="str">
        <f t="shared" si="140"/>
        <v/>
      </c>
      <c r="CO98" s="129" t="str">
        <f t="shared" si="140"/>
        <v/>
      </c>
      <c r="CP98" s="128" t="str">
        <f t="shared" si="140"/>
        <v/>
      </c>
      <c r="CQ98" s="130" t="str">
        <f t="shared" si="140"/>
        <v/>
      </c>
      <c r="CR98" s="131" t="str">
        <f t="shared" si="140"/>
        <v/>
      </c>
      <c r="CS98" s="132" t="str">
        <f t="shared" si="140"/>
        <v/>
      </c>
      <c r="CT98" s="133" t="str">
        <f t="shared" si="140"/>
        <v/>
      </c>
      <c r="CU98" s="127" t="str">
        <f t="shared" si="145"/>
        <v/>
      </c>
      <c r="CV98" s="128" t="str">
        <f t="shared" si="145"/>
        <v/>
      </c>
      <c r="CW98" s="129" t="str">
        <f t="shared" si="145"/>
        <v/>
      </c>
      <c r="CX98" s="128" t="str">
        <f t="shared" si="145"/>
        <v/>
      </c>
      <c r="CY98" s="129" t="str">
        <f t="shared" si="145"/>
        <v/>
      </c>
      <c r="CZ98" s="128" t="str">
        <f t="shared" si="145"/>
        <v/>
      </c>
      <c r="DA98" s="129" t="str">
        <f t="shared" si="145"/>
        <v/>
      </c>
      <c r="DB98" s="128" t="str">
        <f t="shared" si="145"/>
        <v/>
      </c>
      <c r="DC98" s="129" t="str">
        <f t="shared" si="145"/>
        <v/>
      </c>
      <c r="DD98" s="128" t="str">
        <f t="shared" si="145"/>
        <v/>
      </c>
      <c r="DE98" s="130" t="str">
        <f t="shared" si="145"/>
        <v/>
      </c>
      <c r="DF98" s="131" t="str">
        <f t="shared" si="145"/>
        <v/>
      </c>
      <c r="DG98" s="132" t="str">
        <f t="shared" si="145"/>
        <v/>
      </c>
      <c r="DH98" s="133" t="str">
        <f t="shared" si="145"/>
        <v/>
      </c>
    </row>
    <row r="99" spans="1:112">
      <c r="A99" s="72"/>
      <c r="B99" s="62"/>
      <c r="C99" s="62"/>
      <c r="D99" s="62"/>
      <c r="E99" s="157"/>
      <c r="F99" s="158"/>
      <c r="G99" s="73"/>
      <c r="H99" s="73"/>
      <c r="I99" s="70"/>
      <c r="J99" s="65"/>
      <c r="K99" s="66"/>
      <c r="L99" s="70"/>
      <c r="M99" s="71"/>
      <c r="N99" s="74"/>
      <c r="O99" s="127" t="str">
        <f t="shared" si="146"/>
        <v/>
      </c>
      <c r="P99" s="128" t="str">
        <f t="shared" si="146"/>
        <v/>
      </c>
      <c r="Q99" s="129" t="str">
        <f t="shared" si="146"/>
        <v/>
      </c>
      <c r="R99" s="128" t="str">
        <f t="shared" si="146"/>
        <v/>
      </c>
      <c r="S99" s="129" t="str">
        <f t="shared" si="146"/>
        <v/>
      </c>
      <c r="T99" s="128" t="str">
        <f t="shared" si="146"/>
        <v/>
      </c>
      <c r="U99" s="129" t="str">
        <f t="shared" si="146"/>
        <v/>
      </c>
      <c r="V99" s="128" t="str">
        <f t="shared" si="146"/>
        <v/>
      </c>
      <c r="W99" s="129" t="str">
        <f t="shared" si="146"/>
        <v/>
      </c>
      <c r="X99" s="128" t="str">
        <f t="shared" si="146"/>
        <v/>
      </c>
      <c r="Y99" s="130" t="str">
        <f t="shared" si="147"/>
        <v/>
      </c>
      <c r="Z99" s="131" t="str">
        <f t="shared" si="147"/>
        <v/>
      </c>
      <c r="AA99" s="132" t="str">
        <f t="shared" si="147"/>
        <v/>
      </c>
      <c r="AB99" s="133" t="str">
        <f t="shared" si="147"/>
        <v/>
      </c>
      <c r="AC99" s="127" t="str">
        <f t="shared" si="137"/>
        <v/>
      </c>
      <c r="AD99" s="128" t="str">
        <f t="shared" si="137"/>
        <v/>
      </c>
      <c r="AE99" s="129" t="str">
        <f t="shared" si="137"/>
        <v/>
      </c>
      <c r="AF99" s="128" t="str">
        <f t="shared" si="137"/>
        <v/>
      </c>
      <c r="AG99" s="129" t="str">
        <f t="shared" si="137"/>
        <v/>
      </c>
      <c r="AH99" s="128" t="str">
        <f t="shared" si="137"/>
        <v/>
      </c>
      <c r="AI99" s="129" t="str">
        <f t="shared" si="137"/>
        <v/>
      </c>
      <c r="AJ99" s="128" t="str">
        <f t="shared" si="137"/>
        <v/>
      </c>
      <c r="AK99" s="129" t="str">
        <f t="shared" si="137"/>
        <v/>
      </c>
      <c r="AL99" s="128" t="str">
        <f t="shared" si="137"/>
        <v/>
      </c>
      <c r="AM99" s="130" t="str">
        <f t="shared" si="138"/>
        <v/>
      </c>
      <c r="AN99" s="131" t="str">
        <f t="shared" si="138"/>
        <v/>
      </c>
      <c r="AO99" s="132" t="str">
        <f t="shared" si="138"/>
        <v/>
      </c>
      <c r="AP99" s="133" t="str">
        <f t="shared" si="138"/>
        <v/>
      </c>
      <c r="AQ99" s="127" t="str">
        <f t="shared" si="138"/>
        <v/>
      </c>
      <c r="AR99" s="128" t="str">
        <f t="shared" si="138"/>
        <v/>
      </c>
      <c r="AS99" s="129" t="str">
        <f t="shared" si="138"/>
        <v/>
      </c>
      <c r="AT99" s="128" t="str">
        <f t="shared" si="138"/>
        <v/>
      </c>
      <c r="AU99" s="129" t="str">
        <f t="shared" si="138"/>
        <v/>
      </c>
      <c r="AV99" s="128" t="str">
        <f t="shared" si="138"/>
        <v/>
      </c>
      <c r="AW99" s="129" t="str">
        <f t="shared" si="138"/>
        <v/>
      </c>
      <c r="AX99" s="128" t="str">
        <f t="shared" si="138"/>
        <v/>
      </c>
      <c r="AY99" s="129" t="str">
        <f t="shared" si="138"/>
        <v/>
      </c>
      <c r="AZ99" s="128" t="str">
        <f t="shared" si="138"/>
        <v/>
      </c>
      <c r="BA99" s="130" t="str">
        <f t="shared" si="139"/>
        <v/>
      </c>
      <c r="BB99" s="131" t="str">
        <f t="shared" si="139"/>
        <v/>
      </c>
      <c r="BC99" s="132" t="str">
        <f t="shared" si="139"/>
        <v/>
      </c>
      <c r="BD99" s="133" t="str">
        <f t="shared" si="139"/>
        <v/>
      </c>
      <c r="BE99" s="127" t="str">
        <f t="shared" si="139"/>
        <v/>
      </c>
      <c r="BF99" s="128" t="str">
        <f t="shared" si="139"/>
        <v/>
      </c>
      <c r="BG99" s="129" t="str">
        <f t="shared" si="139"/>
        <v/>
      </c>
      <c r="BH99" s="128" t="str">
        <f t="shared" si="139"/>
        <v/>
      </c>
      <c r="BI99" s="129" t="str">
        <f t="shared" si="139"/>
        <v/>
      </c>
      <c r="BJ99" s="128" t="str">
        <f t="shared" si="139"/>
        <v/>
      </c>
      <c r="BK99" s="129" t="str">
        <f t="shared" si="139"/>
        <v/>
      </c>
      <c r="BL99" s="128" t="str">
        <f t="shared" si="139"/>
        <v/>
      </c>
      <c r="BM99" s="129" t="str">
        <f t="shared" si="139"/>
        <v/>
      </c>
      <c r="BN99" s="128" t="str">
        <f t="shared" si="139"/>
        <v/>
      </c>
      <c r="BO99" s="130" t="str">
        <f t="shared" si="148"/>
        <v/>
      </c>
      <c r="BP99" s="131" t="str">
        <f t="shared" si="148"/>
        <v/>
      </c>
      <c r="BQ99" s="132" t="str">
        <f t="shared" si="148"/>
        <v/>
      </c>
      <c r="BR99" s="133" t="str">
        <f t="shared" si="148"/>
        <v/>
      </c>
      <c r="BS99" s="127" t="str">
        <f t="shared" si="144"/>
        <v/>
      </c>
      <c r="BT99" s="128" t="str">
        <f t="shared" si="144"/>
        <v/>
      </c>
      <c r="BU99" s="129" t="str">
        <f t="shared" si="144"/>
        <v/>
      </c>
      <c r="BV99" s="128" t="str">
        <f t="shared" si="144"/>
        <v/>
      </c>
      <c r="BW99" s="129" t="str">
        <f t="shared" si="144"/>
        <v/>
      </c>
      <c r="BX99" s="128" t="str">
        <f t="shared" si="144"/>
        <v/>
      </c>
      <c r="BY99" s="129" t="str">
        <f t="shared" si="144"/>
        <v/>
      </c>
      <c r="BZ99" s="128" t="str">
        <f t="shared" si="144"/>
        <v/>
      </c>
      <c r="CA99" s="129" t="str">
        <f t="shared" si="144"/>
        <v/>
      </c>
      <c r="CB99" s="128" t="str">
        <f t="shared" si="144"/>
        <v/>
      </c>
      <c r="CC99" s="130" t="str">
        <f t="shared" si="144"/>
        <v/>
      </c>
      <c r="CD99" s="131" t="str">
        <f t="shared" si="144"/>
        <v/>
      </c>
      <c r="CE99" s="132" t="str">
        <f t="shared" si="144"/>
        <v/>
      </c>
      <c r="CF99" s="133" t="str">
        <f t="shared" si="144"/>
        <v/>
      </c>
      <c r="CG99" s="127" t="str">
        <f t="shared" si="140"/>
        <v/>
      </c>
      <c r="CH99" s="128" t="str">
        <f t="shared" si="140"/>
        <v/>
      </c>
      <c r="CI99" s="129" t="str">
        <f t="shared" si="140"/>
        <v/>
      </c>
      <c r="CJ99" s="128" t="str">
        <f t="shared" si="140"/>
        <v/>
      </c>
      <c r="CK99" s="129" t="str">
        <f t="shared" si="140"/>
        <v/>
      </c>
      <c r="CL99" s="128" t="str">
        <f t="shared" si="140"/>
        <v/>
      </c>
      <c r="CM99" s="129" t="str">
        <f t="shared" si="140"/>
        <v/>
      </c>
      <c r="CN99" s="128" t="str">
        <f t="shared" si="140"/>
        <v/>
      </c>
      <c r="CO99" s="129" t="str">
        <f t="shared" si="140"/>
        <v/>
      </c>
      <c r="CP99" s="128" t="str">
        <f t="shared" si="140"/>
        <v/>
      </c>
      <c r="CQ99" s="130" t="str">
        <f t="shared" si="140"/>
        <v/>
      </c>
      <c r="CR99" s="131" t="str">
        <f t="shared" si="140"/>
        <v/>
      </c>
      <c r="CS99" s="132" t="str">
        <f t="shared" si="140"/>
        <v/>
      </c>
      <c r="CT99" s="133" t="str">
        <f t="shared" si="140"/>
        <v/>
      </c>
      <c r="CU99" s="127" t="str">
        <f t="shared" si="145"/>
        <v/>
      </c>
      <c r="CV99" s="128" t="str">
        <f t="shared" si="145"/>
        <v/>
      </c>
      <c r="CW99" s="129" t="str">
        <f t="shared" si="145"/>
        <v/>
      </c>
      <c r="CX99" s="128" t="str">
        <f t="shared" si="145"/>
        <v/>
      </c>
      <c r="CY99" s="129" t="str">
        <f t="shared" si="145"/>
        <v/>
      </c>
      <c r="CZ99" s="128" t="str">
        <f t="shared" si="145"/>
        <v/>
      </c>
      <c r="DA99" s="129" t="str">
        <f t="shared" si="145"/>
        <v/>
      </c>
      <c r="DB99" s="128" t="str">
        <f t="shared" si="145"/>
        <v/>
      </c>
      <c r="DC99" s="129" t="str">
        <f t="shared" si="145"/>
        <v/>
      </c>
      <c r="DD99" s="128" t="str">
        <f t="shared" si="145"/>
        <v/>
      </c>
      <c r="DE99" s="130" t="str">
        <f t="shared" si="145"/>
        <v/>
      </c>
      <c r="DF99" s="131" t="str">
        <f t="shared" si="145"/>
        <v/>
      </c>
      <c r="DG99" s="132" t="str">
        <f t="shared" si="145"/>
        <v/>
      </c>
      <c r="DH99" s="133" t="str">
        <f t="shared" si="145"/>
        <v/>
      </c>
    </row>
    <row r="100" spans="1:112">
      <c r="A100" s="72"/>
      <c r="B100" s="62"/>
      <c r="C100" s="62"/>
      <c r="D100" s="62"/>
      <c r="E100" s="157"/>
      <c r="F100" s="158"/>
      <c r="G100" s="73"/>
      <c r="H100" s="73"/>
      <c r="I100" s="70"/>
      <c r="J100" s="65"/>
      <c r="K100" s="66"/>
      <c r="L100" s="70"/>
      <c r="M100" s="71"/>
      <c r="N100" s="74"/>
      <c r="O100" s="127" t="str">
        <f t="shared" si="146"/>
        <v/>
      </c>
      <c r="P100" s="128" t="str">
        <f t="shared" si="146"/>
        <v/>
      </c>
      <c r="Q100" s="129" t="str">
        <f t="shared" si="146"/>
        <v/>
      </c>
      <c r="R100" s="128" t="str">
        <f t="shared" si="146"/>
        <v/>
      </c>
      <c r="S100" s="129" t="str">
        <f t="shared" si="146"/>
        <v/>
      </c>
      <c r="T100" s="128" t="str">
        <f t="shared" si="146"/>
        <v/>
      </c>
      <c r="U100" s="129" t="str">
        <f t="shared" si="146"/>
        <v/>
      </c>
      <c r="V100" s="128" t="str">
        <f t="shared" si="146"/>
        <v/>
      </c>
      <c r="W100" s="129" t="str">
        <f t="shared" si="146"/>
        <v/>
      </c>
      <c r="X100" s="128" t="str">
        <f t="shared" si="146"/>
        <v/>
      </c>
      <c r="Y100" s="130" t="str">
        <f t="shared" si="147"/>
        <v/>
      </c>
      <c r="Z100" s="131" t="str">
        <f t="shared" si="147"/>
        <v/>
      </c>
      <c r="AA100" s="132" t="str">
        <f t="shared" si="147"/>
        <v/>
      </c>
      <c r="AB100" s="133" t="str">
        <f t="shared" si="147"/>
        <v/>
      </c>
      <c r="AC100" s="127" t="str">
        <f t="shared" si="137"/>
        <v/>
      </c>
      <c r="AD100" s="128" t="str">
        <f t="shared" si="137"/>
        <v/>
      </c>
      <c r="AE100" s="129" t="str">
        <f t="shared" si="137"/>
        <v/>
      </c>
      <c r="AF100" s="128" t="str">
        <f t="shared" si="137"/>
        <v/>
      </c>
      <c r="AG100" s="129" t="str">
        <f t="shared" si="137"/>
        <v/>
      </c>
      <c r="AH100" s="128" t="str">
        <f t="shared" si="137"/>
        <v/>
      </c>
      <c r="AI100" s="129" t="str">
        <f t="shared" si="137"/>
        <v/>
      </c>
      <c r="AJ100" s="128" t="str">
        <f t="shared" si="137"/>
        <v/>
      </c>
      <c r="AK100" s="129" t="str">
        <f t="shared" si="137"/>
        <v/>
      </c>
      <c r="AL100" s="128" t="str">
        <f t="shared" si="137"/>
        <v/>
      </c>
      <c r="AM100" s="130" t="str">
        <f t="shared" si="138"/>
        <v/>
      </c>
      <c r="AN100" s="131" t="str">
        <f t="shared" si="138"/>
        <v/>
      </c>
      <c r="AO100" s="132" t="str">
        <f t="shared" si="138"/>
        <v/>
      </c>
      <c r="AP100" s="133" t="str">
        <f t="shared" si="138"/>
        <v/>
      </c>
      <c r="AQ100" s="127" t="str">
        <f t="shared" si="138"/>
        <v/>
      </c>
      <c r="AR100" s="128" t="str">
        <f t="shared" si="138"/>
        <v/>
      </c>
      <c r="AS100" s="129" t="str">
        <f t="shared" si="138"/>
        <v/>
      </c>
      <c r="AT100" s="128" t="str">
        <f t="shared" si="138"/>
        <v/>
      </c>
      <c r="AU100" s="129" t="str">
        <f t="shared" si="138"/>
        <v/>
      </c>
      <c r="AV100" s="128" t="str">
        <f t="shared" si="138"/>
        <v/>
      </c>
      <c r="AW100" s="129" t="str">
        <f t="shared" si="138"/>
        <v/>
      </c>
      <c r="AX100" s="128" t="str">
        <f t="shared" si="138"/>
        <v/>
      </c>
      <c r="AY100" s="129" t="str">
        <f t="shared" si="138"/>
        <v/>
      </c>
      <c r="AZ100" s="128" t="str">
        <f t="shared" si="138"/>
        <v/>
      </c>
      <c r="BA100" s="130" t="str">
        <f t="shared" si="139"/>
        <v/>
      </c>
      <c r="BB100" s="131" t="str">
        <f t="shared" si="139"/>
        <v/>
      </c>
      <c r="BC100" s="132" t="str">
        <f t="shared" si="139"/>
        <v/>
      </c>
      <c r="BD100" s="133" t="str">
        <f t="shared" si="139"/>
        <v/>
      </c>
      <c r="BE100" s="127" t="str">
        <f t="shared" si="139"/>
        <v/>
      </c>
      <c r="BF100" s="128" t="str">
        <f t="shared" si="139"/>
        <v/>
      </c>
      <c r="BG100" s="129" t="str">
        <f t="shared" si="139"/>
        <v/>
      </c>
      <c r="BH100" s="128" t="str">
        <f t="shared" si="139"/>
        <v/>
      </c>
      <c r="BI100" s="129" t="str">
        <f t="shared" si="139"/>
        <v/>
      </c>
      <c r="BJ100" s="128" t="str">
        <f t="shared" si="139"/>
        <v/>
      </c>
      <c r="BK100" s="129" t="str">
        <f t="shared" si="139"/>
        <v/>
      </c>
      <c r="BL100" s="128" t="str">
        <f t="shared" si="139"/>
        <v/>
      </c>
      <c r="BM100" s="129" t="str">
        <f t="shared" si="139"/>
        <v/>
      </c>
      <c r="BN100" s="128" t="str">
        <f t="shared" si="139"/>
        <v/>
      </c>
      <c r="BO100" s="130" t="str">
        <f t="shared" si="148"/>
        <v/>
      </c>
      <c r="BP100" s="131" t="str">
        <f t="shared" si="148"/>
        <v/>
      </c>
      <c r="BQ100" s="132" t="str">
        <f t="shared" si="148"/>
        <v/>
      </c>
      <c r="BR100" s="133" t="str">
        <f t="shared" si="148"/>
        <v/>
      </c>
      <c r="BS100" s="127" t="str">
        <f t="shared" si="144"/>
        <v/>
      </c>
      <c r="BT100" s="128" t="str">
        <f t="shared" si="144"/>
        <v/>
      </c>
      <c r="BU100" s="129" t="str">
        <f t="shared" si="144"/>
        <v/>
      </c>
      <c r="BV100" s="128" t="str">
        <f t="shared" si="144"/>
        <v/>
      </c>
      <c r="BW100" s="129" t="str">
        <f t="shared" si="144"/>
        <v/>
      </c>
      <c r="BX100" s="128" t="str">
        <f t="shared" si="144"/>
        <v/>
      </c>
      <c r="BY100" s="129" t="str">
        <f t="shared" si="144"/>
        <v/>
      </c>
      <c r="BZ100" s="128" t="str">
        <f t="shared" si="144"/>
        <v/>
      </c>
      <c r="CA100" s="129" t="str">
        <f t="shared" si="144"/>
        <v/>
      </c>
      <c r="CB100" s="128" t="str">
        <f t="shared" si="144"/>
        <v/>
      </c>
      <c r="CC100" s="130" t="str">
        <f t="shared" si="144"/>
        <v/>
      </c>
      <c r="CD100" s="131" t="str">
        <f t="shared" si="144"/>
        <v/>
      </c>
      <c r="CE100" s="132" t="str">
        <f t="shared" si="144"/>
        <v/>
      </c>
      <c r="CF100" s="133" t="str">
        <f t="shared" si="144"/>
        <v/>
      </c>
      <c r="CG100" s="127" t="str">
        <f t="shared" si="140"/>
        <v/>
      </c>
      <c r="CH100" s="128" t="str">
        <f t="shared" si="140"/>
        <v/>
      </c>
      <c r="CI100" s="129" t="str">
        <f t="shared" si="140"/>
        <v/>
      </c>
      <c r="CJ100" s="128" t="str">
        <f t="shared" si="140"/>
        <v/>
      </c>
      <c r="CK100" s="129" t="str">
        <f t="shared" si="140"/>
        <v/>
      </c>
      <c r="CL100" s="128" t="str">
        <f t="shared" si="140"/>
        <v/>
      </c>
      <c r="CM100" s="129" t="str">
        <f t="shared" si="140"/>
        <v/>
      </c>
      <c r="CN100" s="128" t="str">
        <f t="shared" si="140"/>
        <v/>
      </c>
      <c r="CO100" s="129" t="str">
        <f t="shared" si="140"/>
        <v/>
      </c>
      <c r="CP100" s="128" t="str">
        <f t="shared" si="140"/>
        <v/>
      </c>
      <c r="CQ100" s="130" t="str">
        <f t="shared" si="140"/>
        <v/>
      </c>
      <c r="CR100" s="131" t="str">
        <f t="shared" si="140"/>
        <v/>
      </c>
      <c r="CS100" s="132" t="str">
        <f t="shared" si="140"/>
        <v/>
      </c>
      <c r="CT100" s="133" t="str">
        <f t="shared" si="140"/>
        <v/>
      </c>
      <c r="CU100" s="127" t="str">
        <f t="shared" ref="CU100:DH100" si="149">IF(OR($G100="",$K100="",$K100=0),"",IF(AND(CU$5&gt;=$I100,CU$5&lt;=$J100,IF(Weekend="Yes",OR(AND(WEEKDAY(CU$5,1)&lt;&gt;1,WEEKDAY(CU$5,1)&lt;&gt;7,Festività_for&lt;1,Festività_for1&lt;1),Escl_Festività&gt;=1,Escl_Festività_1&gt;=1),"")),IF($H100="","",$H100),""))</f>
        <v/>
      </c>
      <c r="CV100" s="128" t="str">
        <f t="shared" si="149"/>
        <v/>
      </c>
      <c r="CW100" s="129" t="str">
        <f t="shared" si="149"/>
        <v/>
      </c>
      <c r="CX100" s="128" t="str">
        <f t="shared" si="149"/>
        <v/>
      </c>
      <c r="CY100" s="129" t="str">
        <f t="shared" si="149"/>
        <v/>
      </c>
      <c r="CZ100" s="128" t="str">
        <f t="shared" si="149"/>
        <v/>
      </c>
      <c r="DA100" s="129" t="str">
        <f t="shared" si="149"/>
        <v/>
      </c>
      <c r="DB100" s="128" t="str">
        <f t="shared" si="149"/>
        <v/>
      </c>
      <c r="DC100" s="129" t="str">
        <f t="shared" si="149"/>
        <v/>
      </c>
      <c r="DD100" s="128" t="str">
        <f t="shared" si="149"/>
        <v/>
      </c>
      <c r="DE100" s="130" t="str">
        <f t="shared" si="149"/>
        <v/>
      </c>
      <c r="DF100" s="131" t="str">
        <f t="shared" si="149"/>
        <v/>
      </c>
      <c r="DG100" s="132" t="str">
        <f t="shared" si="149"/>
        <v/>
      </c>
      <c r="DH100" s="133" t="str">
        <f t="shared" si="149"/>
        <v/>
      </c>
    </row>
  </sheetData>
  <autoFilter ref="A6:N100">
    <filterColumn colId="3" showButton="0"/>
  </autoFilter>
  <mergeCells count="216">
    <mergeCell ref="E99:F99"/>
    <mergeCell ref="E100:F100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DC6:DD6"/>
    <mergeCell ref="DE6:DF6"/>
    <mergeCell ref="DG6:DH6"/>
    <mergeCell ref="E21:F21"/>
    <mergeCell ref="E23:F23"/>
    <mergeCell ref="E24:F24"/>
    <mergeCell ref="E10:F10"/>
    <mergeCell ref="E25:F25"/>
    <mergeCell ref="E26:F2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CS4:CT4"/>
    <mergeCell ref="CU4:CV4"/>
    <mergeCell ref="CW4:CX4"/>
    <mergeCell ref="CY4:CZ4"/>
    <mergeCell ref="DA4:DB4"/>
    <mergeCell ref="DC4:DD4"/>
    <mergeCell ref="DE4:DF4"/>
    <mergeCell ref="DG4:DH4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BE2:BR2"/>
    <mergeCell ref="BS2:CF2"/>
    <mergeCell ref="CG2:CT2"/>
    <mergeCell ref="CU2:DH2"/>
    <mergeCell ref="AK3:AP3"/>
    <mergeCell ref="CU3:CZ3"/>
    <mergeCell ref="DA3:DB3"/>
    <mergeCell ref="DC3:DH3"/>
    <mergeCell ref="BE3:BJ3"/>
    <mergeCell ref="BK3:BL3"/>
    <mergeCell ref="BM3:BR3"/>
    <mergeCell ref="BY3:BZ3"/>
    <mergeCell ref="CA3:CF3"/>
    <mergeCell ref="AM4:AN4"/>
    <mergeCell ref="AO4:AP4"/>
    <mergeCell ref="AQ6:AR6"/>
    <mergeCell ref="AS6:AT6"/>
    <mergeCell ref="AU6:AV6"/>
    <mergeCell ref="AW6:AX6"/>
    <mergeCell ref="AY6:AZ6"/>
    <mergeCell ref="BA6:BB6"/>
    <mergeCell ref="BC6:BD6"/>
    <mergeCell ref="AQ4:AR4"/>
    <mergeCell ref="AS4:AT4"/>
    <mergeCell ref="AU4:AV4"/>
    <mergeCell ref="AW4:AX4"/>
    <mergeCell ref="AY4:AZ4"/>
    <mergeCell ref="BA4:BB4"/>
    <mergeCell ref="CG3:CL3"/>
    <mergeCell ref="CM3:CN3"/>
    <mergeCell ref="CO3:CT3"/>
    <mergeCell ref="BE4:BF4"/>
    <mergeCell ref="BG4:BH4"/>
    <mergeCell ref="BI4:BJ4"/>
    <mergeCell ref="BK4:BL4"/>
    <mergeCell ref="BM4:BN4"/>
    <mergeCell ref="BO4:BP4"/>
    <mergeCell ref="BQ4:BR4"/>
    <mergeCell ref="BS4:BT4"/>
    <mergeCell ref="CM4:CN4"/>
    <mergeCell ref="BY4:BZ4"/>
    <mergeCell ref="CA4:CB4"/>
    <mergeCell ref="CC4:CD4"/>
    <mergeCell ref="CE4:CF4"/>
    <mergeCell ref="CG4:CH4"/>
    <mergeCell ref="CI4:CJ4"/>
    <mergeCell ref="CK4:CL4"/>
    <mergeCell ref="BS3:BX3"/>
    <mergeCell ref="BU4:BV4"/>
    <mergeCell ref="BW4:BX4"/>
    <mergeCell ref="CO4:CP4"/>
    <mergeCell ref="CQ4:CR4"/>
    <mergeCell ref="AC4:AD4"/>
    <mergeCell ref="AI3:AJ3"/>
    <mergeCell ref="E9:F9"/>
    <mergeCell ref="D6:E6"/>
    <mergeCell ref="AQ2:BD2"/>
    <mergeCell ref="AQ3:AV3"/>
    <mergeCell ref="AW3:AX3"/>
    <mergeCell ref="AY3:BD3"/>
    <mergeCell ref="AK6:AL6"/>
    <mergeCell ref="AM6:AN6"/>
    <mergeCell ref="AO6:AP6"/>
    <mergeCell ref="D7:E7"/>
    <mergeCell ref="E8:F8"/>
    <mergeCell ref="AE4:AF4"/>
    <mergeCell ref="AG4:AH4"/>
    <mergeCell ref="AI4:AJ4"/>
    <mergeCell ref="O3:T3"/>
    <mergeCell ref="W3:AB3"/>
    <mergeCell ref="U3:V3"/>
    <mergeCell ref="AC3:AH3"/>
    <mergeCell ref="E4:F4"/>
    <mergeCell ref="AA4:AB4"/>
    <mergeCell ref="BC4:BD4"/>
    <mergeCell ref="AK4:AL4"/>
    <mergeCell ref="Q6:R6"/>
    <mergeCell ref="O6:P6"/>
    <mergeCell ref="AC2:AP2"/>
    <mergeCell ref="O2:AB2"/>
    <mergeCell ref="D13:E13"/>
    <mergeCell ref="E14:F14"/>
    <mergeCell ref="AI6:AJ6"/>
    <mergeCell ref="AG6:AH6"/>
    <mergeCell ref="AE6:AF6"/>
    <mergeCell ref="AC6:AD6"/>
    <mergeCell ref="AA6:AB6"/>
    <mergeCell ref="Y6:Z6"/>
    <mergeCell ref="W6:X6"/>
    <mergeCell ref="U6:V6"/>
    <mergeCell ref="S6:T6"/>
    <mergeCell ref="D11:E11"/>
    <mergeCell ref="E12:F12"/>
    <mergeCell ref="G3:I3"/>
    <mergeCell ref="O4:P4"/>
    <mergeCell ref="Q4:R4"/>
    <mergeCell ref="S4:T4"/>
    <mergeCell ref="U4:V4"/>
    <mergeCell ref="W4:X4"/>
    <mergeCell ref="Y4:Z4"/>
  </mergeCells>
  <conditionalFormatting sqref="E8 E10 E15:E20 E102:F2752 E23:E100">
    <cfRule type="expression" dxfId="301" priority="1919">
      <formula>IF(FIND(".",$A8,1)&gt;0,TRUE,FALSE)</formula>
    </cfRule>
    <cfRule type="expression" dxfId="300" priority="1920">
      <formula>IF($A8&lt;&gt;"",TRUE,)</formula>
    </cfRule>
    <cfRule type="expression" priority="1921" stopIfTrue="1">
      <formula>IF($A8&lt;&gt;"",TRUE,)</formula>
    </cfRule>
    <cfRule type="expression" priority="1922" stopIfTrue="1">
      <formula>IF($A7="",TRUE,)</formula>
    </cfRule>
  </conditionalFormatting>
  <conditionalFormatting sqref="D7">
    <cfRule type="expression" dxfId="299" priority="1915">
      <formula>IF(FIND(".",$A7,1)&gt;0,TRUE,FALSE)</formula>
    </cfRule>
    <cfRule type="expression" dxfId="298" priority="1916">
      <formula>IF($A7&lt;&gt;"",TRUE,)</formula>
    </cfRule>
  </conditionalFormatting>
  <conditionalFormatting sqref="E9">
    <cfRule type="expression" dxfId="297" priority="1882">
      <formula>IF(FIND(".",$A9,1)&gt;0,TRUE,FALSE)</formula>
    </cfRule>
    <cfRule type="expression" dxfId="296" priority="1883">
      <formula>IF($A9&lt;&gt;"",TRUE,)</formula>
    </cfRule>
    <cfRule type="expression" priority="1884" stopIfTrue="1">
      <formula>IF($A9&lt;&gt;"",TRUE,)</formula>
    </cfRule>
    <cfRule type="expression" priority="1885" stopIfTrue="1">
      <formula>IF($A8="",TRUE,)</formula>
    </cfRule>
  </conditionalFormatting>
  <conditionalFormatting sqref="A7:K7 M7:N7">
    <cfRule type="expression" dxfId="295" priority="1849">
      <formula>IF($M7="SO",TRUE,FALSE)</formula>
    </cfRule>
    <cfRule type="expression" dxfId="294" priority="1851">
      <formula>IF($M7="FL",TRUE,FALSE)</formula>
    </cfRule>
    <cfRule type="expression" dxfId="293" priority="1852">
      <formula>IF($M7="IL",TRUE,FALSE)</formula>
    </cfRule>
    <cfRule type="expression" dxfId="292" priority="1853">
      <formula>IF($M7="AS",TRUE,FALSE)</formula>
    </cfRule>
  </conditionalFormatting>
  <conditionalFormatting sqref="E16">
    <cfRule type="expression" dxfId="291" priority="1325">
      <formula>IF(FIND(".",$A16,1)&gt;0,TRUE,FALSE)</formula>
    </cfRule>
    <cfRule type="expression" dxfId="290" priority="1326">
      <formula>IF($A16&lt;&gt;"",TRUE,)</formula>
    </cfRule>
    <cfRule type="expression" priority="1327" stopIfTrue="1">
      <formula>IF($A16&lt;&gt;"",TRUE,)</formula>
    </cfRule>
    <cfRule type="expression" priority="1328" stopIfTrue="1">
      <formula>IF($A15="",TRUE,)</formula>
    </cfRule>
  </conditionalFormatting>
  <conditionalFormatting sqref="D15:D16">
    <cfRule type="expression" dxfId="289" priority="1323">
      <formula>IF(FIND(".",$A15,1)&gt;0,TRUE,FALSE)</formula>
    </cfRule>
    <cfRule type="expression" dxfId="288" priority="1324">
      <formula>IF($A15&lt;&gt;"",TRUE,)</formula>
    </cfRule>
  </conditionalFormatting>
  <conditionalFormatting sqref="A15:N16">
    <cfRule type="expression" dxfId="287" priority="1319">
      <formula>IF($M15="SO",TRUE,FALSE)</formula>
    </cfRule>
    <cfRule type="expression" dxfId="286" priority="1320">
      <formula>IF($M15="FL",TRUE,FALSE)</formula>
    </cfRule>
    <cfRule type="expression" dxfId="285" priority="1321">
      <formula>IF($M15="IL",TRUE,FALSE)</formula>
    </cfRule>
    <cfRule type="expression" dxfId="284" priority="1322">
      <formula>IF($M15="AS",TRUE,FALSE)</formula>
    </cfRule>
  </conditionalFormatting>
  <conditionalFormatting sqref="E12">
    <cfRule type="expression" dxfId="283" priority="913">
      <formula>IF(FIND(".",$A12,1)&gt;0,TRUE,FALSE)</formula>
    </cfRule>
    <cfRule type="expression" dxfId="282" priority="914">
      <formula>IF($A12&lt;&gt;"",TRUE,)</formula>
    </cfRule>
    <cfRule type="expression" priority="915" stopIfTrue="1">
      <formula>IF($A12&lt;&gt;"",TRUE,)</formula>
    </cfRule>
    <cfRule type="expression" priority="916" stopIfTrue="1">
      <formula>IF($A11="",TRUE,)</formula>
    </cfRule>
  </conditionalFormatting>
  <conditionalFormatting sqref="D11">
    <cfRule type="expression" dxfId="281" priority="911">
      <formula>IF(FIND(".",$A11,1)&gt;0,TRUE,FALSE)</formula>
    </cfRule>
    <cfRule type="expression" dxfId="280" priority="912">
      <formula>IF($A11&lt;&gt;"",TRUE,)</formula>
    </cfRule>
  </conditionalFormatting>
  <conditionalFormatting sqref="A11:N11">
    <cfRule type="expression" dxfId="279" priority="907">
      <formula>IF($M11="SO",TRUE,FALSE)</formula>
    </cfRule>
    <cfRule type="expression" dxfId="278" priority="908">
      <formula>IF($M11="FL",TRUE,FALSE)</formula>
    </cfRule>
    <cfRule type="expression" dxfId="277" priority="909">
      <formula>IF($M11="IL",TRUE,FALSE)</formula>
    </cfRule>
    <cfRule type="expression" dxfId="276" priority="910">
      <formula>IF($M11="AS",TRUE,FALSE)</formula>
    </cfRule>
  </conditionalFormatting>
  <conditionalFormatting sqref="D13">
    <cfRule type="expression" dxfId="275" priority="341">
      <formula>IF(FIND(".",$A13,1)&gt;0,TRUE,FALSE)</formula>
    </cfRule>
    <cfRule type="expression" dxfId="274" priority="342">
      <formula>IF($A13&lt;&gt;"",TRUE,)</formula>
    </cfRule>
  </conditionalFormatting>
  <conditionalFormatting sqref="A13:N13">
    <cfRule type="expression" dxfId="273" priority="337">
      <formula>IF($M13="SO",TRUE,FALSE)</formula>
    </cfRule>
    <cfRule type="expression" dxfId="272" priority="338">
      <formula>IF($M13="FL",TRUE,FALSE)</formula>
    </cfRule>
    <cfRule type="expression" dxfId="271" priority="339">
      <formula>IF($M13="IL",TRUE,FALSE)</formula>
    </cfRule>
    <cfRule type="expression" dxfId="270" priority="340">
      <formula>IF($M13="AS",TRUE,FALSE)</formula>
    </cfRule>
  </conditionalFormatting>
  <conditionalFormatting sqref="E14">
    <cfRule type="expression" dxfId="269" priority="343">
      <formula>IF(FIND(".",$A14,1)&gt;0,TRUE,FALSE)</formula>
    </cfRule>
    <cfRule type="expression" dxfId="268" priority="344">
      <formula>IF($A14&lt;&gt;"",TRUE,)</formula>
    </cfRule>
    <cfRule type="expression" priority="345" stopIfTrue="1">
      <formula>IF($A14&lt;&gt;"",TRUE,)</formula>
    </cfRule>
    <cfRule type="expression" priority="346" stopIfTrue="1">
      <formula>IF(#REF!="",TRUE,)</formula>
    </cfRule>
  </conditionalFormatting>
  <conditionalFormatting sqref="L7">
    <cfRule type="expression" dxfId="267" priority="324">
      <formula>IF($M7="SO",TRUE,FALSE)</formula>
    </cfRule>
    <cfRule type="expression" dxfId="266" priority="325">
      <formula>IF($M7="FL",TRUE,FALSE)</formula>
    </cfRule>
    <cfRule type="expression" dxfId="265" priority="326">
      <formula>IF($M7="IL",TRUE,FALSE)</formula>
    </cfRule>
    <cfRule type="expression" dxfId="264" priority="327">
      <formula>IF($M7="AS",TRUE,FALSE)</formula>
    </cfRule>
  </conditionalFormatting>
  <conditionalFormatting sqref="E21">
    <cfRule type="expression" dxfId="263" priority="5">
      <formula>IF(FIND(".",$A21,1)&gt;0,TRUE,FALSE)</formula>
    </cfRule>
    <cfRule type="expression" dxfId="262" priority="6">
      <formula>IF($A21&lt;&gt;"",TRUE,)</formula>
    </cfRule>
    <cfRule type="expression" priority="7" stopIfTrue="1">
      <formula>IF($A21&lt;&gt;"",TRUE,)</formula>
    </cfRule>
    <cfRule type="expression" priority="8" stopIfTrue="1">
      <formula>IF($A20="",TRUE,)</formula>
    </cfRule>
  </conditionalFormatting>
  <conditionalFormatting sqref="E22:F22">
    <cfRule type="expression" dxfId="261" priority="1">
      <formula>IF($M22="SO",TRUE,FALSE)</formula>
    </cfRule>
    <cfRule type="expression" dxfId="260" priority="2">
      <formula>IF($M22="FL",TRUE,FALSE)</formula>
    </cfRule>
    <cfRule type="expression" dxfId="259" priority="3">
      <formula>IF($M22="IL",TRUE,FALSE)</formula>
    </cfRule>
    <cfRule type="expression" dxfId="258" priority="4">
      <formula>IF($M22="AS",TRUE,FALSE)</formula>
    </cfRule>
  </conditionalFormatting>
  <conditionalFormatting sqref="E101:F101">
    <cfRule type="expression" dxfId="257" priority="5232">
      <formula>IF(FIND(".",$A101,1)&gt;0,TRUE,FALSE)</formula>
    </cfRule>
    <cfRule type="expression" dxfId="256" priority="5233">
      <formula>IF($A101&lt;&gt;"",TRUE,)</formula>
    </cfRule>
    <cfRule type="expression" priority="5234" stopIfTrue="1">
      <formula>IF($A101&lt;&gt;"",TRUE,)</formula>
    </cfRule>
    <cfRule type="expression" priority="5235" stopIfTrue="1">
      <formula>IF(#REF!="",TRUE,)</formula>
    </cfRule>
  </conditionalFormatting>
  <conditionalFormatting sqref="O7:O100">
    <cfRule type="expression" priority="5195" stopIfTrue="1">
      <formula>IF(O7="",TRUE,FALSE)</formula>
    </cfRule>
    <cfRule type="duplicateValues" dxfId="255" priority="5198"/>
  </conditionalFormatting>
  <conditionalFormatting sqref="P7:P100">
    <cfRule type="expression" priority="5199" stopIfTrue="1">
      <formula>IF(P7="",TRUE,FALSE)</formula>
    </cfRule>
    <cfRule type="duplicateValues" dxfId="254" priority="5244"/>
  </conditionalFormatting>
  <conditionalFormatting sqref="Q7:Q100">
    <cfRule type="expression" priority="5245" stopIfTrue="1">
      <formula>IF(Q7="",TRUE,FALSE)</formula>
    </cfRule>
    <cfRule type="duplicateValues" dxfId="253" priority="5246"/>
  </conditionalFormatting>
  <conditionalFormatting sqref="R7:R100">
    <cfRule type="expression" priority="5247" stopIfTrue="1">
      <formula>IF(R7="",TRUE,FALSE)</formula>
    </cfRule>
    <cfRule type="duplicateValues" dxfId="252" priority="5248"/>
  </conditionalFormatting>
  <conditionalFormatting sqref="S7:S100">
    <cfRule type="expression" priority="5249" stopIfTrue="1">
      <formula>IF(S7="",TRUE,FALSE)</formula>
    </cfRule>
    <cfRule type="duplicateValues" dxfId="251" priority="5250"/>
  </conditionalFormatting>
  <conditionalFormatting sqref="T7:T100">
    <cfRule type="expression" priority="5251" stopIfTrue="1">
      <formula>IF(T7="",TRUE,FALSE)</formula>
    </cfRule>
    <cfRule type="duplicateValues" dxfId="250" priority="5252"/>
  </conditionalFormatting>
  <conditionalFormatting sqref="U7:U100">
    <cfRule type="expression" priority="5253" stopIfTrue="1">
      <formula>IF(U7="",TRUE,FALSE)</formula>
    </cfRule>
    <cfRule type="duplicateValues" dxfId="249" priority="5254"/>
  </conditionalFormatting>
  <conditionalFormatting sqref="V7:V100">
    <cfRule type="expression" priority="5255" stopIfTrue="1">
      <formula>IF(V7="",TRUE,FALSE)</formula>
    </cfRule>
    <cfRule type="duplicateValues" dxfId="248" priority="5256"/>
  </conditionalFormatting>
  <conditionalFormatting sqref="W7:W100">
    <cfRule type="expression" priority="5257" stopIfTrue="1">
      <formula>IF(W7="",TRUE,FALSE)</formula>
    </cfRule>
    <cfRule type="duplicateValues" dxfId="247" priority="5258"/>
  </conditionalFormatting>
  <conditionalFormatting sqref="X7:X100">
    <cfRule type="expression" priority="5259" stopIfTrue="1">
      <formula>IF(X7="",TRUE,FALSE)</formula>
    </cfRule>
    <cfRule type="duplicateValues" dxfId="246" priority="5260"/>
  </conditionalFormatting>
  <conditionalFormatting sqref="Y7:Y100">
    <cfRule type="expression" priority="5261" stopIfTrue="1">
      <formula>IF(Y7="",TRUE,FALSE)</formula>
    </cfRule>
    <cfRule type="duplicateValues" dxfId="245" priority="5262"/>
  </conditionalFormatting>
  <conditionalFormatting sqref="Z7:Z100">
    <cfRule type="expression" priority="5263" stopIfTrue="1">
      <formula>IF(Z7="",TRUE,FALSE)</formula>
    </cfRule>
    <cfRule type="duplicateValues" dxfId="244" priority="5264"/>
  </conditionalFormatting>
  <conditionalFormatting sqref="AA7:AA100">
    <cfRule type="expression" priority="5265" stopIfTrue="1">
      <formula>IF(AA7="",TRUE,FALSE)</formula>
    </cfRule>
    <cfRule type="duplicateValues" dxfId="243" priority="5266"/>
  </conditionalFormatting>
  <conditionalFormatting sqref="AB7:AB100">
    <cfRule type="expression" priority="5267" stopIfTrue="1">
      <formula>IF(AB7="",TRUE,FALSE)</formula>
    </cfRule>
    <cfRule type="duplicateValues" dxfId="242" priority="5268"/>
  </conditionalFormatting>
  <conditionalFormatting sqref="AC7:AC100">
    <cfRule type="expression" priority="5269" stopIfTrue="1">
      <formula>IF(AC7="",TRUE,FALSE)</formula>
    </cfRule>
    <cfRule type="duplicateValues" dxfId="241" priority="5270"/>
  </conditionalFormatting>
  <conditionalFormatting sqref="AD7:AD100">
    <cfRule type="expression" priority="5271" stopIfTrue="1">
      <formula>IF(AD7="",TRUE,FALSE)</formula>
    </cfRule>
    <cfRule type="duplicateValues" dxfId="240" priority="5272"/>
  </conditionalFormatting>
  <conditionalFormatting sqref="AE7:AE100">
    <cfRule type="expression" priority="5273" stopIfTrue="1">
      <formula>IF(AE7="",TRUE,FALSE)</formula>
    </cfRule>
    <cfRule type="duplicateValues" dxfId="239" priority="5274"/>
  </conditionalFormatting>
  <conditionalFormatting sqref="AF7:AF100">
    <cfRule type="expression" priority="5275" stopIfTrue="1">
      <formula>IF(AF7="",TRUE,FALSE)</formula>
    </cfRule>
    <cfRule type="duplicateValues" dxfId="238" priority="5276"/>
  </conditionalFormatting>
  <conditionalFormatting sqref="AG7:AG100">
    <cfRule type="expression" priority="5277" stopIfTrue="1">
      <formula>IF(AG7="",TRUE,FALSE)</formula>
    </cfRule>
    <cfRule type="duplicateValues" dxfId="237" priority="5278"/>
  </conditionalFormatting>
  <conditionalFormatting sqref="AH7:AH100">
    <cfRule type="expression" priority="5279" stopIfTrue="1">
      <formula>IF(AH7="",TRUE,FALSE)</formula>
    </cfRule>
    <cfRule type="duplicateValues" dxfId="236" priority="5280"/>
  </conditionalFormatting>
  <conditionalFormatting sqref="AI7:AI100">
    <cfRule type="expression" priority="5281" stopIfTrue="1">
      <formula>IF(AI7="",TRUE,FALSE)</formula>
    </cfRule>
    <cfRule type="duplicateValues" dxfId="235" priority="5282"/>
  </conditionalFormatting>
  <conditionalFormatting sqref="AJ7:AJ100">
    <cfRule type="expression" priority="5283" stopIfTrue="1">
      <formula>IF(AJ7="",TRUE,FALSE)</formula>
    </cfRule>
    <cfRule type="duplicateValues" dxfId="234" priority="5284"/>
  </conditionalFormatting>
  <conditionalFormatting sqref="AK7:AK100">
    <cfRule type="expression" priority="5285" stopIfTrue="1">
      <formula>IF(AK7="",TRUE,FALSE)</formula>
    </cfRule>
    <cfRule type="duplicateValues" dxfId="233" priority="5286"/>
  </conditionalFormatting>
  <conditionalFormatting sqref="AL7:AL100">
    <cfRule type="expression" priority="5287" stopIfTrue="1">
      <formula>IF(AL7="",TRUE,FALSE)</formula>
    </cfRule>
    <cfRule type="duplicateValues" dxfId="232" priority="5288"/>
  </conditionalFormatting>
  <conditionalFormatting sqref="AM7:AM100">
    <cfRule type="expression" priority="5289" stopIfTrue="1">
      <formula>IF(AM7="",TRUE,FALSE)</formula>
    </cfRule>
    <cfRule type="duplicateValues" dxfId="231" priority="5290"/>
  </conditionalFormatting>
  <conditionalFormatting sqref="AN7:AN100">
    <cfRule type="expression" priority="5291" stopIfTrue="1">
      <formula>IF(AN7="",TRUE,FALSE)</formula>
    </cfRule>
    <cfRule type="duplicateValues" dxfId="230" priority="5292"/>
  </conditionalFormatting>
  <conditionalFormatting sqref="AO7:AO100">
    <cfRule type="expression" priority="5293" stopIfTrue="1">
      <formula>IF(AO7="",TRUE,FALSE)</formula>
    </cfRule>
    <cfRule type="duplicateValues" dxfId="229" priority="5294"/>
  </conditionalFormatting>
  <conditionalFormatting sqref="AP7:AP100">
    <cfRule type="expression" priority="5295" stopIfTrue="1">
      <formula>IF(AP7="",TRUE,FALSE)</formula>
    </cfRule>
    <cfRule type="duplicateValues" dxfId="228" priority="5296"/>
  </conditionalFormatting>
  <conditionalFormatting sqref="AQ7:AQ100">
    <cfRule type="expression" priority="5297" stopIfTrue="1">
      <formula>IF(AQ7="",TRUE,FALSE)</formula>
    </cfRule>
    <cfRule type="duplicateValues" dxfId="227" priority="5298"/>
  </conditionalFormatting>
  <conditionalFormatting sqref="AR7:AR100">
    <cfRule type="expression" priority="5299" stopIfTrue="1">
      <formula>IF(AR7="",TRUE,FALSE)</formula>
    </cfRule>
    <cfRule type="duplicateValues" dxfId="226" priority="5300"/>
  </conditionalFormatting>
  <conditionalFormatting sqref="AS7:AS100">
    <cfRule type="expression" priority="5301" stopIfTrue="1">
      <formula>IF(AS7="",TRUE,FALSE)</formula>
    </cfRule>
    <cfRule type="duplicateValues" dxfId="225" priority="5302"/>
  </conditionalFormatting>
  <conditionalFormatting sqref="AT7:AT100">
    <cfRule type="expression" priority="5303" stopIfTrue="1">
      <formula>IF(AT7="",TRUE,FALSE)</formula>
    </cfRule>
    <cfRule type="duplicateValues" dxfId="224" priority="5304"/>
  </conditionalFormatting>
  <conditionalFormatting sqref="AU7:AU100">
    <cfRule type="expression" priority="5305" stopIfTrue="1">
      <formula>IF(AU7="",TRUE,FALSE)</formula>
    </cfRule>
    <cfRule type="duplicateValues" dxfId="223" priority="5306"/>
  </conditionalFormatting>
  <conditionalFormatting sqref="AV7:AV100">
    <cfRule type="expression" priority="5307" stopIfTrue="1">
      <formula>IF(AV7="",TRUE,FALSE)</formula>
    </cfRule>
    <cfRule type="duplicateValues" dxfId="222" priority="5308"/>
  </conditionalFormatting>
  <conditionalFormatting sqref="AW7:AW100">
    <cfRule type="expression" priority="5309" stopIfTrue="1">
      <formula>IF(AW7="",TRUE,FALSE)</formula>
    </cfRule>
    <cfRule type="duplicateValues" dxfId="221" priority="5310"/>
  </conditionalFormatting>
  <conditionalFormatting sqref="AX7:AX100">
    <cfRule type="expression" priority="5311" stopIfTrue="1">
      <formula>IF(AX7="",TRUE,FALSE)</formula>
    </cfRule>
    <cfRule type="duplicateValues" dxfId="220" priority="5312"/>
  </conditionalFormatting>
  <conditionalFormatting sqref="AY7:AY100">
    <cfRule type="expression" priority="5313" stopIfTrue="1">
      <formula>IF(AY7="",TRUE,FALSE)</formula>
    </cfRule>
    <cfRule type="duplicateValues" dxfId="219" priority="5314"/>
  </conditionalFormatting>
  <conditionalFormatting sqref="AZ7:AZ100">
    <cfRule type="expression" priority="5315" stopIfTrue="1">
      <formula>IF(AZ7="",TRUE,FALSE)</formula>
    </cfRule>
    <cfRule type="duplicateValues" dxfId="218" priority="5316"/>
  </conditionalFormatting>
  <conditionalFormatting sqref="BA7:BA100">
    <cfRule type="expression" priority="5317" stopIfTrue="1">
      <formula>IF(BA7="",TRUE,FALSE)</formula>
    </cfRule>
    <cfRule type="duplicateValues" dxfId="217" priority="5318"/>
  </conditionalFormatting>
  <conditionalFormatting sqref="BB7:BB100">
    <cfRule type="expression" priority="5319" stopIfTrue="1">
      <formula>IF(BB7="",TRUE,FALSE)</formula>
    </cfRule>
    <cfRule type="duplicateValues" dxfId="216" priority="5320"/>
  </conditionalFormatting>
  <conditionalFormatting sqref="BC7:BC100">
    <cfRule type="expression" priority="5321" stopIfTrue="1">
      <formula>IF(BC7="",TRUE,FALSE)</formula>
    </cfRule>
    <cfRule type="duplicateValues" dxfId="215" priority="5322"/>
  </conditionalFormatting>
  <conditionalFormatting sqref="BD7:BD100">
    <cfRule type="expression" priority="5323" stopIfTrue="1">
      <formula>IF(BD7="",TRUE,FALSE)</formula>
    </cfRule>
    <cfRule type="duplicateValues" dxfId="214" priority="5324"/>
  </conditionalFormatting>
  <conditionalFormatting sqref="BE7:BE100">
    <cfRule type="expression" priority="5325" stopIfTrue="1">
      <formula>IF(BE7="",TRUE,FALSE)</formula>
    </cfRule>
    <cfRule type="duplicateValues" dxfId="213" priority="5326"/>
  </conditionalFormatting>
  <conditionalFormatting sqref="BF7:BF100">
    <cfRule type="expression" priority="5327" stopIfTrue="1">
      <formula>IF(BF7="",TRUE,FALSE)</formula>
    </cfRule>
    <cfRule type="duplicateValues" dxfId="212" priority="5328"/>
  </conditionalFormatting>
  <conditionalFormatting sqref="BG7:BG100">
    <cfRule type="expression" priority="5329" stopIfTrue="1">
      <formula>IF(BG7="",TRUE,FALSE)</formula>
    </cfRule>
    <cfRule type="duplicateValues" dxfId="211" priority="5330"/>
  </conditionalFormatting>
  <conditionalFormatting sqref="BH7:BH100">
    <cfRule type="expression" priority="5331" stopIfTrue="1">
      <formula>IF(BH7="",TRUE,FALSE)</formula>
    </cfRule>
    <cfRule type="duplicateValues" dxfId="210" priority="5332"/>
  </conditionalFormatting>
  <conditionalFormatting sqref="BI7:BI100">
    <cfRule type="expression" priority="5333" stopIfTrue="1">
      <formula>IF(BI7="",TRUE,FALSE)</formula>
    </cfRule>
    <cfRule type="duplicateValues" dxfId="209" priority="5334"/>
  </conditionalFormatting>
  <conditionalFormatting sqref="BJ7:BJ100">
    <cfRule type="expression" priority="5335" stopIfTrue="1">
      <formula>IF(BJ7="",TRUE,FALSE)</formula>
    </cfRule>
    <cfRule type="duplicateValues" dxfId="208" priority="5336"/>
  </conditionalFormatting>
  <conditionalFormatting sqref="BK7:BK100">
    <cfRule type="expression" priority="5337" stopIfTrue="1">
      <formula>IF(BK7="",TRUE,FALSE)</formula>
    </cfRule>
    <cfRule type="duplicateValues" dxfId="207" priority="5338"/>
  </conditionalFormatting>
  <conditionalFormatting sqref="BL7:BL100">
    <cfRule type="expression" priority="5339" stopIfTrue="1">
      <formula>IF(BL7="",TRUE,FALSE)</formula>
    </cfRule>
    <cfRule type="duplicateValues" dxfId="206" priority="5340"/>
  </conditionalFormatting>
  <conditionalFormatting sqref="BM7:BM100">
    <cfRule type="expression" priority="5341" stopIfTrue="1">
      <formula>IF(BM7="",TRUE,FALSE)</formula>
    </cfRule>
    <cfRule type="duplicateValues" dxfId="205" priority="5342"/>
  </conditionalFormatting>
  <conditionalFormatting sqref="BN7:BN100">
    <cfRule type="expression" priority="5343" stopIfTrue="1">
      <formula>IF(BN7="",TRUE,FALSE)</formula>
    </cfRule>
    <cfRule type="duplicateValues" dxfId="204" priority="5344"/>
  </conditionalFormatting>
  <conditionalFormatting sqref="BO7:BO100">
    <cfRule type="expression" priority="5345" stopIfTrue="1">
      <formula>IF(BO7="",TRUE,FALSE)</formula>
    </cfRule>
    <cfRule type="duplicateValues" dxfId="203" priority="5346"/>
  </conditionalFormatting>
  <conditionalFormatting sqref="BP7:BP100">
    <cfRule type="expression" priority="5347" stopIfTrue="1">
      <formula>IF(BP7="",TRUE,FALSE)</formula>
    </cfRule>
    <cfRule type="duplicateValues" dxfId="202" priority="5348"/>
  </conditionalFormatting>
  <conditionalFormatting sqref="BQ7:BQ100">
    <cfRule type="expression" priority="5349" stopIfTrue="1">
      <formula>IF(BQ7="",TRUE,FALSE)</formula>
    </cfRule>
    <cfRule type="duplicateValues" dxfId="201" priority="5350"/>
  </conditionalFormatting>
  <conditionalFormatting sqref="BR7:BR100">
    <cfRule type="expression" priority="5351" stopIfTrue="1">
      <formula>IF(BR7="",TRUE,FALSE)</formula>
    </cfRule>
    <cfRule type="duplicateValues" dxfId="200" priority="5352"/>
  </conditionalFormatting>
  <conditionalFormatting sqref="BS7:BS100">
    <cfRule type="expression" priority="5353" stopIfTrue="1">
      <formula>IF(BS7="",TRUE,FALSE)</formula>
    </cfRule>
    <cfRule type="duplicateValues" dxfId="199" priority="5354"/>
  </conditionalFormatting>
  <conditionalFormatting sqref="BT7:BT100">
    <cfRule type="expression" priority="5355" stopIfTrue="1">
      <formula>IF(BT7="",TRUE,FALSE)</formula>
    </cfRule>
    <cfRule type="duplicateValues" dxfId="198" priority="5356"/>
  </conditionalFormatting>
  <conditionalFormatting sqref="BU7:BU100">
    <cfRule type="expression" priority="5357" stopIfTrue="1">
      <formula>IF(BU7="",TRUE,FALSE)</formula>
    </cfRule>
    <cfRule type="duplicateValues" dxfId="197" priority="5358"/>
  </conditionalFormatting>
  <conditionalFormatting sqref="BV7:BV100">
    <cfRule type="expression" priority="5359" stopIfTrue="1">
      <formula>IF(BV7="",TRUE,FALSE)</formula>
    </cfRule>
    <cfRule type="duplicateValues" dxfId="196" priority="5360"/>
  </conditionalFormatting>
  <conditionalFormatting sqref="BW7:BW100">
    <cfRule type="expression" priority="5361" stopIfTrue="1">
      <formula>IF(BW7="",TRUE,FALSE)</formula>
    </cfRule>
    <cfRule type="duplicateValues" dxfId="195" priority="5362"/>
  </conditionalFormatting>
  <conditionalFormatting sqref="BX7:BX100">
    <cfRule type="expression" priority="5363" stopIfTrue="1">
      <formula>IF(BX7="",TRUE,FALSE)</formula>
    </cfRule>
    <cfRule type="duplicateValues" dxfId="194" priority="5364"/>
  </conditionalFormatting>
  <conditionalFormatting sqref="BY7:BY100">
    <cfRule type="expression" priority="5365" stopIfTrue="1">
      <formula>IF(BY7="",TRUE,FALSE)</formula>
    </cfRule>
    <cfRule type="duplicateValues" dxfId="193" priority="5366"/>
  </conditionalFormatting>
  <conditionalFormatting sqref="BZ7:BZ100">
    <cfRule type="expression" priority="5367" stopIfTrue="1">
      <formula>IF(BZ7="",TRUE,FALSE)</formula>
    </cfRule>
    <cfRule type="duplicateValues" dxfId="192" priority="5368"/>
  </conditionalFormatting>
  <conditionalFormatting sqref="CA7:CA100">
    <cfRule type="expression" priority="5369" stopIfTrue="1">
      <formula>IF(CA7="",TRUE,FALSE)</formula>
    </cfRule>
    <cfRule type="duplicateValues" dxfId="191" priority="5370"/>
  </conditionalFormatting>
  <conditionalFormatting sqref="CB7:CB100">
    <cfRule type="expression" priority="5371" stopIfTrue="1">
      <formula>IF(CB7="",TRUE,FALSE)</formula>
    </cfRule>
    <cfRule type="duplicateValues" dxfId="190" priority="5372"/>
  </conditionalFormatting>
  <conditionalFormatting sqref="CC7:CC100">
    <cfRule type="expression" priority="5373" stopIfTrue="1">
      <formula>IF(CC7="",TRUE,FALSE)</formula>
    </cfRule>
    <cfRule type="duplicateValues" dxfId="189" priority="5374"/>
  </conditionalFormatting>
  <conditionalFormatting sqref="CD7:CD100">
    <cfRule type="expression" priority="5375" stopIfTrue="1">
      <formula>IF(CD7="",TRUE,FALSE)</formula>
    </cfRule>
    <cfRule type="duplicateValues" dxfId="188" priority="5376"/>
  </conditionalFormatting>
  <conditionalFormatting sqref="CE7:CE100">
    <cfRule type="expression" priority="5377" stopIfTrue="1">
      <formula>IF(CE7="",TRUE,FALSE)</formula>
    </cfRule>
    <cfRule type="duplicateValues" dxfId="187" priority="5378"/>
  </conditionalFormatting>
  <conditionalFormatting sqref="CF7:CF100">
    <cfRule type="expression" priority="5379" stopIfTrue="1">
      <formula>IF(CF7="",TRUE,FALSE)</formula>
    </cfRule>
    <cfRule type="duplicateValues" dxfId="186" priority="5380"/>
  </conditionalFormatting>
  <conditionalFormatting sqref="CG7:CG100">
    <cfRule type="expression" priority="5381" stopIfTrue="1">
      <formula>IF(CG7="",TRUE,FALSE)</formula>
    </cfRule>
    <cfRule type="duplicateValues" dxfId="185" priority="5382"/>
  </conditionalFormatting>
  <conditionalFormatting sqref="CH7:CH100">
    <cfRule type="expression" priority="5383" stopIfTrue="1">
      <formula>IF(CH7="",TRUE,FALSE)</formula>
    </cfRule>
    <cfRule type="duplicateValues" dxfId="184" priority="5384"/>
  </conditionalFormatting>
  <conditionalFormatting sqref="CI7:CI100">
    <cfRule type="expression" priority="5385" stopIfTrue="1">
      <formula>IF(CI7="",TRUE,FALSE)</formula>
    </cfRule>
    <cfRule type="duplicateValues" dxfId="183" priority="5386"/>
  </conditionalFormatting>
  <conditionalFormatting sqref="CJ7:CJ100">
    <cfRule type="expression" priority="5387" stopIfTrue="1">
      <formula>IF(CJ7="",TRUE,FALSE)</formula>
    </cfRule>
    <cfRule type="duplicateValues" dxfId="182" priority="5388"/>
  </conditionalFormatting>
  <conditionalFormatting sqref="CK7:CK100">
    <cfRule type="expression" priority="5389" stopIfTrue="1">
      <formula>IF(CK7="",TRUE,FALSE)</formula>
    </cfRule>
    <cfRule type="duplicateValues" dxfId="181" priority="5390"/>
  </conditionalFormatting>
  <conditionalFormatting sqref="CL7:CL100">
    <cfRule type="expression" priority="5391" stopIfTrue="1">
      <formula>IF(CL7="",TRUE,FALSE)</formula>
    </cfRule>
    <cfRule type="duplicateValues" dxfId="180" priority="5392"/>
  </conditionalFormatting>
  <conditionalFormatting sqref="CM7:CM100">
    <cfRule type="expression" priority="5393" stopIfTrue="1">
      <formula>IF(CM7="",TRUE,FALSE)</formula>
    </cfRule>
    <cfRule type="duplicateValues" dxfId="179" priority="5394"/>
  </conditionalFormatting>
  <conditionalFormatting sqref="CN7:CN100">
    <cfRule type="expression" priority="5395" stopIfTrue="1">
      <formula>IF(CN7="",TRUE,FALSE)</formula>
    </cfRule>
    <cfRule type="duplicateValues" dxfId="178" priority="5396"/>
  </conditionalFormatting>
  <conditionalFormatting sqref="CO7:CO100">
    <cfRule type="expression" priority="5397" stopIfTrue="1">
      <formula>IF(CO7="",TRUE,FALSE)</formula>
    </cfRule>
    <cfRule type="duplicateValues" dxfId="177" priority="5398"/>
  </conditionalFormatting>
  <conditionalFormatting sqref="CP7:CP100">
    <cfRule type="expression" priority="5399" stopIfTrue="1">
      <formula>IF(CP7="",TRUE,FALSE)</formula>
    </cfRule>
    <cfRule type="duplicateValues" dxfId="176" priority="5400"/>
  </conditionalFormatting>
  <conditionalFormatting sqref="CQ7:CQ100">
    <cfRule type="expression" priority="5401" stopIfTrue="1">
      <formula>IF(CQ7="",TRUE,FALSE)</formula>
    </cfRule>
    <cfRule type="duplicateValues" dxfId="175" priority="5402"/>
  </conditionalFormatting>
  <conditionalFormatting sqref="CR7:CR100">
    <cfRule type="expression" priority="5403" stopIfTrue="1">
      <formula>IF(CR7="",TRUE,FALSE)</formula>
    </cfRule>
    <cfRule type="duplicateValues" dxfId="174" priority="5404"/>
  </conditionalFormatting>
  <conditionalFormatting sqref="CS7:CS100">
    <cfRule type="expression" priority="5405" stopIfTrue="1">
      <formula>IF(CS7="",TRUE,FALSE)</formula>
    </cfRule>
    <cfRule type="duplicateValues" dxfId="173" priority="5406"/>
  </conditionalFormatting>
  <conditionalFormatting sqref="CT7:CT100">
    <cfRule type="expression" priority="5407" stopIfTrue="1">
      <formula>IF(CT7="",TRUE,FALSE)</formula>
    </cfRule>
    <cfRule type="duplicateValues" dxfId="172" priority="5408"/>
  </conditionalFormatting>
  <conditionalFormatting sqref="CU7:CU100">
    <cfRule type="expression" priority="5409" stopIfTrue="1">
      <formula>IF(CU7="",TRUE,FALSE)</formula>
    </cfRule>
    <cfRule type="duplicateValues" dxfId="171" priority="5410"/>
  </conditionalFormatting>
  <conditionalFormatting sqref="CV7:CV100">
    <cfRule type="expression" priority="5411" stopIfTrue="1">
      <formula>IF(CV7="",TRUE,FALSE)</formula>
    </cfRule>
    <cfRule type="duplicateValues" dxfId="170" priority="5461"/>
  </conditionalFormatting>
  <conditionalFormatting sqref="CW7:CW100">
    <cfRule type="expression" priority="5462" stopIfTrue="1">
      <formula>IF(CW7="",TRUE,FALSE)</formula>
    </cfRule>
    <cfRule type="duplicateValues" dxfId="169" priority="5463"/>
  </conditionalFormatting>
  <conditionalFormatting sqref="CX7:CX100">
    <cfRule type="expression" priority="5464" stopIfTrue="1">
      <formula>IF(CX7="",TRUE,FALSE)</formula>
    </cfRule>
    <cfRule type="duplicateValues" dxfId="168" priority="5465"/>
  </conditionalFormatting>
  <conditionalFormatting sqref="CY7:CY100">
    <cfRule type="expression" priority="5466" stopIfTrue="1">
      <formula>IF(CY7="",TRUE,FALSE)</formula>
    </cfRule>
    <cfRule type="duplicateValues" dxfId="167" priority="5467"/>
  </conditionalFormatting>
  <conditionalFormatting sqref="CZ7:CZ100">
    <cfRule type="expression" priority="5468" stopIfTrue="1">
      <formula>IF(CZ7="",TRUE,FALSE)</formula>
    </cfRule>
    <cfRule type="duplicateValues" dxfId="166" priority="5469"/>
  </conditionalFormatting>
  <conditionalFormatting sqref="DA7:DA100">
    <cfRule type="expression" priority="5470" stopIfTrue="1">
      <formula>IF(DA7="",TRUE,FALSE)</formula>
    </cfRule>
    <cfRule type="duplicateValues" dxfId="165" priority="5471"/>
  </conditionalFormatting>
  <conditionalFormatting sqref="DB7:DB100">
    <cfRule type="expression" priority="5472" stopIfTrue="1">
      <formula>IF(DB7="",TRUE,FALSE)</formula>
    </cfRule>
    <cfRule type="duplicateValues" dxfId="164" priority="5473"/>
  </conditionalFormatting>
  <conditionalFormatting sqref="DC7:DC100">
    <cfRule type="expression" priority="5474" stopIfTrue="1">
      <formula>IF(DC7="",TRUE,FALSE)</formula>
    </cfRule>
    <cfRule type="duplicateValues" dxfId="163" priority="5475"/>
  </conditionalFormatting>
  <conditionalFormatting sqref="DD7:DD100">
    <cfRule type="expression" priority="5476" stopIfTrue="1">
      <formula>IF(DD7="",TRUE,FALSE)</formula>
    </cfRule>
    <cfRule type="duplicateValues" dxfId="162" priority="5477"/>
  </conditionalFormatting>
  <conditionalFormatting sqref="DE7:DE100">
    <cfRule type="expression" priority="5478" stopIfTrue="1">
      <formula>IF(DE7="",TRUE,FALSE)</formula>
    </cfRule>
    <cfRule type="duplicateValues" dxfId="161" priority="5479"/>
  </conditionalFormatting>
  <conditionalFormatting sqref="DF7:DF100">
    <cfRule type="expression" priority="5480" stopIfTrue="1">
      <formula>IF(DF7="",TRUE,FALSE)</formula>
    </cfRule>
    <cfRule type="duplicateValues" dxfId="160" priority="5481"/>
  </conditionalFormatting>
  <conditionalFormatting sqref="DG7:DG100">
    <cfRule type="expression" priority="5482" stopIfTrue="1">
      <formula>IF(DG7="",TRUE,FALSE)</formula>
    </cfRule>
    <cfRule type="duplicateValues" dxfId="159" priority="5483"/>
  </conditionalFormatting>
  <conditionalFormatting sqref="DH7:DH100">
    <cfRule type="expression" priority="5484" stopIfTrue="1">
      <formula>IF(DH7="",TRUE,FALSE)</formula>
    </cfRule>
    <cfRule type="duplicateValues" dxfId="158" priority="5485"/>
  </conditionalFormatting>
  <dataValidations count="14">
    <dataValidation type="list" allowBlank="1" showInputMessage="1" showErrorMessage="1" promptTitle="Cliente" prompt="Seleziona Cliente" sqref="B7 B11 B13">
      <formula1>CLI</formula1>
    </dataValidation>
    <dataValidation type="list" allowBlank="1" showInputMessage="1" showErrorMessage="1" promptTitle="Operatore" prompt="Seleziona Opeatore Telefonico" sqref="C7 C11 C13">
      <formula1>OPE</formula1>
    </dataValidation>
    <dataValidation allowBlank="1" showInputMessage="1" promptTitle="Display Week" prompt="Enter the week number to display first in the Gantt Chart. The weeks are numbered starting from the week containing the Project Start Date." sqref="M2:N2"/>
    <dataValidation type="list" allowBlank="1" showInputMessage="1" showErrorMessage="1" sqref="H15:H61">
      <formula1>Team_Members</formula1>
    </dataValidation>
    <dataValidation type="list" allowBlank="1" showInputMessage="1" showErrorMessage="1" sqref="G8:G10 G12 G14:G61">
      <formula1>Team_Name</formula1>
    </dataValidation>
    <dataValidation allowBlank="1" showInputMessage="1" promptTitle="Visualizza week" prompt="Inserisci il numero della week da cui far partire la visualizzazione. Il numero di week inzia in base alla data di inizio progetto." sqref="L2"/>
    <dataValidation allowBlank="1" showInputMessage="1" showErrorMessage="1" prompt="AS=Assegnato_x000a_IL=In lavorazione_x000a_SO=Sospeso_x000a_FL=Fine Lavori_x000a_" sqref="M7 M11 M13"/>
    <dataValidation allowBlank="1" showInputMessage="1" showErrorMessage="1" promptTitle="% Completamento" prompt="Inserire la % di completamento dell'attività." sqref="M8:M10 M12 M14"/>
    <dataValidation allowBlank="1" showInputMessage="1" showErrorMessage="1" promptTitle="Durata" prompt="Inserire la durata dell'attivita in step da 0,5 gg" sqref="K8:K10 K12 K14"/>
    <dataValidation allowBlank="1" showInputMessage="1" showErrorMessage="1" promptTitle="Data Reale fine lavori" prompt="Inserire la data reale di fine lavori" sqref="L8:L10 L12 L14"/>
    <dataValidation allowBlank="1" showInputMessage="1" showErrorMessage="1" promptTitle="Data Inizio" prompt="Inserisci la data di inizio attività." sqref="I8:I10 I12 I14"/>
    <dataValidation type="list" allowBlank="1" showInputMessage="1" showErrorMessage="1" promptTitle="Capo Squadra" prompt="Seleziona la suadra da Capo Squadra iniziali (cognome-nome)" sqref="H8:H10 H12 H14">
      <formula1>Team_Members</formula1>
    </dataValidation>
    <dataValidation allowBlank="1" showInputMessage="1" showErrorMessage="1" promptTitle="Codice Sito" prompt="Inserisci Codice Sito" sqref="D7:E7 D11:E11 D13:E13"/>
    <dataValidation allowBlank="1" showInputMessage="1" showErrorMessage="1" promptTitle="Nome Sito" prompt="Inserisci Nome Sito" sqref="F7 F11 F13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locked="0" defaultSize="0" print="0" autoPict="0">
                <anchor moveWithCells="1">
                  <from>
                    <xdr:col>14</xdr:col>
                    <xdr:colOff>0</xdr:colOff>
                    <xdr:row>0</xdr:row>
                    <xdr:rowOff>47625</xdr:rowOff>
                  </from>
                  <to>
                    <xdr:col>47</xdr:col>
                    <xdr:colOff>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13</xdr:col>
                    <xdr:colOff>304800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7</xdr:row>
                    <xdr:rowOff>161925</xdr:rowOff>
                  </from>
                  <to>
                    <xdr:col>13</xdr:col>
                    <xdr:colOff>304800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8</xdr:row>
                    <xdr:rowOff>161925</xdr:rowOff>
                  </from>
                  <to>
                    <xdr:col>13</xdr:col>
                    <xdr:colOff>304800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Button 29">
              <controlPr defaultSize="0" print="0" autoFill="0" autoPict="0" macro="[0]!Pulsante29_Click" altText="Insert Task">
                <anchor moveWithCells="1" sizeWithCells="1">
                  <from>
                    <xdr:col>0</xdr:col>
                    <xdr:colOff>28575</xdr:colOff>
                    <xdr:row>0</xdr:row>
                    <xdr:rowOff>9525</xdr:rowOff>
                  </from>
                  <to>
                    <xdr:col>2</xdr:col>
                    <xdr:colOff>133350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10</xdr:row>
                    <xdr:rowOff>161925</xdr:rowOff>
                  </from>
                  <to>
                    <xdr:col>13</xdr:col>
                    <xdr:colOff>304800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12</xdr:row>
                    <xdr:rowOff>161925</xdr:rowOff>
                  </from>
                  <to>
                    <xdr:col>13</xdr:col>
                    <xdr:colOff>304800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45" id="{9CAC6BAC-D84B-4AF8-B944-5C37CD44F087}">
            <xm:f>IF(OR($J7="",AND($G7&lt;&gt;"",$H7&lt;&gt;"")),FALSE,AND($K7&lt;&gt;0,O$5&gt;=$I7,O$5&lt;=$J7,OR(AND(WEEKDAY(O$5,1)&lt;&gt;1,WEEKDAY(O$5,1)&lt;&gt;7,COUNTIF('Holiday&amp;Workday'!$B$5:$B$48,O$5)&lt;1,COUNTIF('Holiday&amp;Workday'!$B$5:$B$48,O$5-0.5)&lt;1),COUNTIF('Holiday&amp;Workday'!$D$5:$D$48,O$5)&gt;=1,COUNTIF('Holiday&amp;Workday'!$D$5:$D$48,O$5-0.5)&gt;=1)))</xm:f>
            <x14:dxf>
              <fill>
                <patternFill patternType="darkGrid">
                  <fgColor theme="1" tint="0.499984740745262"/>
                  <bgColor theme="0"/>
                </patternFill>
              </fill>
              <border>
                <left/>
                <right/>
              </border>
            </x14:dxf>
          </x14:cfRule>
          <x14:cfRule type="expression" priority="4148" id="{518F8D69-3202-4B98-A3A2-DE259CFDD97A}">
            <xm:f>IF($L7="",FALSE,AND(O$5&gt;$J7,O$5&lt;=$L7,$J7&lt;$L7,OR(AND(WEEKDAY(O$5,1)&lt;&gt;1,WEEKDAY(O$5,1)&lt;&gt;7,COUNTIF('Holiday&amp;Workday'!$B$5:$B$48,O$5)&lt;1,COUNTIF('Holiday&amp;Workday'!$B$5:$B$48,O$5-0.5)&lt;1),COUNTIF('Holiday&amp;Workday'!$D$5:$D$48,O$5)&gt;=1,COUNTIF('Holiday&amp;Workday'!$D$5:$D$48,O$5-0.5)&gt;=1)))</xm:f>
            <x14:dxf>
              <fill>
                <patternFill patternType="darkHorizontal">
                  <fgColor indexed="8"/>
                  <bgColor rgb="FFF2F2F2"/>
                </patternFill>
              </fill>
              <border>
                <left/>
                <right/>
              </border>
            </x14:dxf>
          </x14:cfRule>
          <x14:cfRule type="expression" priority="4149" id="{366BB80F-76B1-4DC5-9FD6-3258119CE6C8}">
            <xm:f>IF($L7="",FALSE,AND(O$5&lt;$I7,O$5&gt;=$L7,$J7&gt;$L7,OR(AND(WEEKDAY(O$5,1)&lt;&gt;1,WEEKDAY(O$5,1)&lt;&gt;7,COUNTIF('Holiday&amp;Workday'!$B$5:$B$48,O$5)&lt;1,COUNTIF('Holiday&amp;Workday'!$B$5:$B$48,O$5-0.5)&lt;1),COUNTIF('Holiday&amp;Workday'!$D$5:$D$48,O$5)&gt;=1,COUNTIF('Holiday&amp;Workday'!$D$5:$D$48,O$5-0.5)&gt;=1)))</xm:f>
            <x14:dxf>
              <fill>
                <patternFill patternType="lightDown">
                  <fgColor indexed="23"/>
                  <bgColor rgb="FFF2F2F2"/>
                </patternFill>
              </fill>
              <border>
                <left/>
                <right/>
              </border>
            </x14:dxf>
          </x14:cfRule>
          <x14:cfRule type="expression" priority="5142" id="{44B0B1ED-42A8-4D6D-AF59-9EF89114B065}">
            <xm:f>IFERROR(IF(IF(OR($G7="",$K7="",$K7=0),FALSE,IF(AND(O$5&gt;=$I7,O$5&lt;=$J7,OR(AND(WEEKDAY(O$5,1)&lt;&gt;1,WEEKDAY(O$5,1)&lt;&gt;7,COUNTIF('Holiday&amp;Workday'!$B$5:$B$48,O$5)&lt;1,COUNTIF('Holiday&amp;Workday'!$B$5:$B$48,O$5-0.5)&lt;1),COUNTIF('Holiday&amp;Workday'!$D$5:$D$48,O$5)&gt;=1,COUNTIF('Holiday&amp;Workday'!$D$5:$D$48,O$5-0.5)&gt;=1)),COUNTIF($O7:O7,$H7),FALSE))&lt;=FLOOR($K7*2*$M7,1),TRUE,FALSE),FALSE)</xm:f>
            <x14:dxf>
              <font>
                <color rgb="FF00B050"/>
              </font>
              <fill>
                <patternFill>
                  <bgColor rgb="FF00B050"/>
                </patternFill>
              </fill>
              <border>
                <left/>
                <right/>
              </border>
            </x14:dxf>
          </x14:cfRule>
          <xm:sqref>O7:DH100</xm:sqref>
        </x14:conditionalFormatting>
        <x14:conditionalFormatting xmlns:xm="http://schemas.microsoft.com/office/excel/2006/main">
          <x14:cfRule type="expression" priority="5488" id="{1BFE44D0-6355-4B40-812C-1C3AA6B42D36}">
            <xm:f>IF($J7="",FALSE,AND(INDEX('Team Roster'!$C$4:$V$4,1,3)&lt;&gt;"",$G7=INDEX('Team Roster'!$C$4:$V$4,1,3),$K7&lt;&gt;0,O$5&gt;=$I7,O$5&lt;=$J7,OR(AND(WEEKDAY(O$5,1)&lt;&gt;1,WEEKDAY(O$5,1)&lt;&gt;7,COUNTIF('Holiday&amp;Workday'!$B$5:$B$48,O$5)&lt;1,COUNTIF('Holiday&amp;Workday'!$B$5:$B$48,O$5-0.5)&lt;1),COUNTIF('Holiday&amp;Workday'!$D$5:$D$48,O$5)&gt;=1,COUNTIF('Holiday&amp;Workday'!$D$5:$D$48,O$5-0.5)&gt;=1)))</xm:f>
            <x14:dxf>
              <font>
                <color theme="4" tint="-0.24994659260841701"/>
              </font>
              <fill>
                <patternFill>
                  <bgColor theme="4" tint="-0.24994659260841701"/>
                </patternFill>
              </fill>
              <border>
                <left/>
                <right/>
              </border>
            </x14:dxf>
          </x14:cfRule>
          <x14:cfRule type="expression" priority="5487" id="{429A936C-5ABD-4F94-8483-C481E592EFA7}">
            <xm:f>IF($J7="",FALSE,AND(INDEX('Team Roster'!$C$4:$V$4,1,2)&lt;&gt;"",$G7=INDEX('Team Roster'!$C$4:$V$4,1,2),$K7&lt;&gt;0,O$5&gt;=$I7,O$5&lt;=$J7,OR(AND(WEEKDAY(O$5,1)&lt;&gt;1,WEEKDAY(O$5,1)&lt;&gt;7,COUNTIF('Holiday&amp;Workday'!$B$5:$B$48,O$5)&lt;1,COUNTIF('Holiday&amp;Workday'!$B$5:$B$48,O$5-0.5)&lt;1),COUNTIF('Holiday&amp;Workday'!$D$5:$D$48,O$5)&gt;=1,COUNTIF('Holiday&amp;Workday'!$D$5:$D$48,O$5-0.5)&gt;=1)))</xm:f>
            <x14:dxf>
              <font>
                <color theme="5"/>
              </font>
              <fill>
                <patternFill patternType="solid">
                  <fgColor indexed="64"/>
                  <bgColor rgb="FFED7D31"/>
                </patternFill>
              </fill>
              <border>
                <left/>
                <right/>
              </border>
            </x14:dxf>
          </x14:cfRule>
          <x14:cfRule type="expression" priority="5486" id="{7AED1FE2-81F7-4D3C-89EC-815605D82FCE}">
            <xm:f>IF($J7="",FALSE,AND(INDEX('Team Roster'!$C$4:$V$4,1,1)&lt;&gt;"",$G7=INDEX('Team Roster'!$C$4:$V$4,1,1),$K7&lt;&gt;0,O$5&gt;=$I7,O$5&lt;=$J7,OR(AND(WEEKDAY(O$5,1)&lt;&gt;1,WEEKDAY(O$5,1)&lt;&gt;7,COUNTIF('Holiday&amp;Workday'!$B$5:$B$48,O$5)&lt;1,COUNTIF('Holiday&amp;Workday'!$B$5:$B$48,O$5-0.5)&lt;1),COUNTIF('Holiday&amp;Workday'!$D$5:$D$48,O$5)&gt;=1,COUNTIF('Holiday&amp;Workday'!$D$5:$D$48,O$5-0.5)&gt;=1)))</xm:f>
            <x14:dxf>
              <font>
                <color rgb="FFC00000"/>
              </font>
              <fill>
                <patternFill patternType="solid">
                  <fgColor indexed="64"/>
                  <bgColor rgb="FFC00000"/>
                </patternFill>
              </fill>
              <border>
                <left/>
                <right/>
              </border>
            </x14:dxf>
          </x14:cfRule>
          <xm:sqref>O7:DH100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X54"/>
  <sheetViews>
    <sheetView workbookViewId="0">
      <selection activeCell="E14" sqref="E14"/>
    </sheetView>
  </sheetViews>
  <sheetFormatPr defaultRowHeight="16.5"/>
  <cols>
    <col min="1" max="1" width="4.28515625" style="1" customWidth="1"/>
    <col min="2" max="2" width="20.140625" style="38" customWidth="1"/>
    <col min="3" max="11" width="9.140625" style="1"/>
    <col min="12" max="22" width="12.140625" style="1" customWidth="1"/>
    <col min="23" max="16384" width="9.140625" style="1"/>
  </cols>
  <sheetData>
    <row r="1" spans="1:24">
      <c r="A1" s="4"/>
      <c r="B1" s="5" t="s">
        <v>89</v>
      </c>
      <c r="D1" s="6"/>
      <c r="E1" s="7" t="s">
        <v>90</v>
      </c>
      <c r="F1" s="8"/>
      <c r="G1" s="7" t="s">
        <v>91</v>
      </c>
      <c r="H1" s="9"/>
    </row>
    <row r="2" spans="1:24" ht="15.75">
      <c r="B2" s="10" t="s">
        <v>66</v>
      </c>
      <c r="K2" s="11"/>
    </row>
    <row r="3" spans="1:24">
      <c r="B3" s="12" t="str">
        <f>IF(Language="English",[1]Setup!D37,[1]Setup!E37)</f>
        <v>Team Color</v>
      </c>
      <c r="C3" s="13"/>
      <c r="D3" s="14"/>
      <c r="E3" s="48"/>
      <c r="F3" s="15"/>
      <c r="G3" s="16"/>
      <c r="H3" s="17"/>
      <c r="I3" s="18"/>
      <c r="J3" s="19"/>
      <c r="K3" s="20"/>
      <c r="L3" s="21"/>
      <c r="M3" s="22"/>
      <c r="N3" s="23"/>
      <c r="O3" s="20"/>
      <c r="P3" s="24"/>
      <c r="Q3" s="25"/>
      <c r="R3" s="26"/>
      <c r="S3" s="27"/>
      <c r="T3" s="28"/>
      <c r="U3" s="29"/>
      <c r="V3" s="30"/>
      <c r="W3" s="4"/>
      <c r="X3" s="4"/>
    </row>
    <row r="4" spans="1:24" s="2" customFormat="1" ht="33.75" customHeight="1">
      <c r="A4" s="31"/>
      <c r="B4" s="32" t="str">
        <f>IF(Language="English","                    "&amp;[1]Setup!D38,"　　　　  "&amp;[1]Setup!E38)&amp;CHAR(10)&amp;IF(Language="English",[1]Setup!D39,[1]Setup!E39)</f>
        <v xml:space="preserve">                    Team
Members</v>
      </c>
      <c r="C4" s="33" t="s">
        <v>14</v>
      </c>
      <c r="D4" s="33" t="s">
        <v>38</v>
      </c>
      <c r="E4" s="34" t="s">
        <v>17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4" ht="16.5" customHeight="1">
      <c r="A5" s="4"/>
      <c r="B5" s="35">
        <v>1</v>
      </c>
      <c r="C5" s="36" t="s">
        <v>15</v>
      </c>
      <c r="D5" s="36" t="s">
        <v>39</v>
      </c>
      <c r="E5" s="36" t="s">
        <v>18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4" ht="16.5" customHeight="1">
      <c r="A6" s="4"/>
      <c r="B6" s="35">
        <v>2</v>
      </c>
      <c r="C6" s="36" t="s">
        <v>40</v>
      </c>
      <c r="D6" s="36" t="s">
        <v>41</v>
      </c>
      <c r="E6" s="36" t="s">
        <v>15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4" ht="16.5" customHeight="1">
      <c r="B7" s="35">
        <v>3</v>
      </c>
      <c r="C7" s="36" t="s">
        <v>42</v>
      </c>
      <c r="D7" s="36" t="s">
        <v>43</v>
      </c>
      <c r="E7" s="36" t="s">
        <v>40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4" ht="16.5" customHeight="1">
      <c r="B8" s="35">
        <v>4</v>
      </c>
      <c r="C8" s="36" t="s">
        <v>44</v>
      </c>
      <c r="D8" s="36" t="s">
        <v>61</v>
      </c>
      <c r="E8" s="36" t="s">
        <v>61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4" ht="16.5" customHeight="1">
      <c r="B9" s="35">
        <v>5</v>
      </c>
      <c r="C9" s="36" t="s">
        <v>45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4" ht="16.5" customHeight="1">
      <c r="B10" s="35">
        <v>6</v>
      </c>
      <c r="C10" s="36" t="s">
        <v>61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6"/>
      <c r="P10" s="36"/>
      <c r="Q10" s="36"/>
      <c r="R10" s="36"/>
      <c r="S10" s="37"/>
      <c r="T10" s="36"/>
      <c r="U10" s="36"/>
      <c r="V10" s="36"/>
    </row>
    <row r="11" spans="1:24" ht="16.5" customHeight="1">
      <c r="B11" s="35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4" ht="16.5" customHeight="1">
      <c r="B12" s="35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4" ht="16.5" customHeight="1">
      <c r="B13" s="35">
        <v>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4" ht="16.5" customHeight="1">
      <c r="B14" s="35">
        <v>10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4" ht="16.5" customHeight="1">
      <c r="B15" s="35">
        <v>11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4" ht="16.5" customHeight="1">
      <c r="B16" s="35">
        <v>12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2:22" ht="16.5" customHeight="1">
      <c r="B17" s="35">
        <v>13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2:22" ht="16.5" customHeight="1">
      <c r="B18" s="35">
        <v>14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2:22" ht="16.5" customHeight="1">
      <c r="B19" s="35">
        <v>15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2:22" ht="16.5" customHeight="1">
      <c r="B20" s="35">
        <v>16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2:22" ht="16.5" customHeight="1">
      <c r="B21" s="35">
        <v>17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2:22" ht="16.5" customHeight="1">
      <c r="B22" s="35">
        <v>18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2:22" ht="16.5" customHeight="1">
      <c r="B23" s="35">
        <v>19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2:22" ht="16.5" customHeight="1">
      <c r="B24" s="35">
        <v>20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2:22">
      <c r="B25" s="35">
        <v>21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2:22">
      <c r="B26" s="35">
        <v>22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2:22">
      <c r="B27" s="35">
        <v>23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2:22">
      <c r="B28" s="35">
        <v>24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2:22">
      <c r="B29" s="35">
        <v>25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2:22">
      <c r="B30" s="35">
        <v>26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2:22">
      <c r="B31" s="35">
        <v>27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2:22">
      <c r="B32" s="35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2:22">
      <c r="B33" s="35">
        <v>29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2:22">
      <c r="B34" s="35">
        <v>30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2:22">
      <c r="B35" s="35">
        <v>31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2:22">
      <c r="B36" s="35">
        <v>32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2:22">
      <c r="B37" s="35">
        <v>33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2:22">
      <c r="B38" s="35">
        <v>34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2:22">
      <c r="B39" s="35">
        <v>35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2:22">
      <c r="B40" s="35">
        <v>36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2:22">
      <c r="B41" s="35">
        <v>37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2:22">
      <c r="B42" s="35">
        <v>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2:22">
      <c r="B43" s="35">
        <v>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2:22">
      <c r="B44" s="35">
        <v>40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2:22">
      <c r="B45" s="35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2:22">
      <c r="B46" s="35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2:22">
      <c r="B47" s="35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2:22">
      <c r="B48" s="35">
        <v>44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2:22">
      <c r="B49" s="35">
        <v>45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2:22">
      <c r="B50" s="35">
        <v>46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2:22">
      <c r="B51" s="35">
        <v>47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2:22">
      <c r="B52" s="35">
        <v>48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2:22">
      <c r="B53" s="35">
        <v>49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2:22">
      <c r="B54" s="35">
        <v>50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</sheetData>
  <conditionalFormatting sqref="V4">
    <cfRule type="cellIs" dxfId="1034" priority="20" operator="notEqual">
      <formula>""</formula>
    </cfRule>
  </conditionalFormatting>
  <conditionalFormatting sqref="U4">
    <cfRule type="cellIs" dxfId="1033" priority="19" operator="notEqual">
      <formula>""</formula>
    </cfRule>
  </conditionalFormatting>
  <conditionalFormatting sqref="T4">
    <cfRule type="cellIs" dxfId="1032" priority="18" operator="notEqual">
      <formula>""</formula>
    </cfRule>
  </conditionalFormatting>
  <conditionalFormatting sqref="S4">
    <cfRule type="cellIs" dxfId="1031" priority="17" operator="notEqual">
      <formula>""</formula>
    </cfRule>
  </conditionalFormatting>
  <conditionalFormatting sqref="R4">
    <cfRule type="cellIs" dxfId="1030" priority="16" operator="notEqual">
      <formula>""</formula>
    </cfRule>
  </conditionalFormatting>
  <conditionalFormatting sqref="Q4">
    <cfRule type="cellIs" dxfId="1029" priority="15" operator="notEqual">
      <formula>""</formula>
    </cfRule>
  </conditionalFormatting>
  <conditionalFormatting sqref="P4">
    <cfRule type="cellIs" dxfId="1028" priority="14" operator="notEqual">
      <formula>""</formula>
    </cfRule>
  </conditionalFormatting>
  <conditionalFormatting sqref="O4">
    <cfRule type="cellIs" dxfId="1027" priority="13" operator="notEqual">
      <formula>""</formula>
    </cfRule>
  </conditionalFormatting>
  <conditionalFormatting sqref="N4">
    <cfRule type="cellIs" dxfId="1026" priority="12" operator="notEqual">
      <formula>""</formula>
    </cfRule>
  </conditionalFormatting>
  <conditionalFormatting sqref="M4">
    <cfRule type="cellIs" dxfId="1025" priority="11" operator="notEqual">
      <formula>""</formula>
    </cfRule>
  </conditionalFormatting>
  <conditionalFormatting sqref="L4">
    <cfRule type="cellIs" dxfId="1024" priority="10" operator="notEqual">
      <formula>""</formula>
    </cfRule>
  </conditionalFormatting>
  <conditionalFormatting sqref="K4">
    <cfRule type="cellIs" dxfId="1023" priority="9" operator="notEqual">
      <formula>""</formula>
    </cfRule>
  </conditionalFormatting>
  <conditionalFormatting sqref="J4">
    <cfRule type="cellIs" dxfId="1022" priority="8" operator="notEqual">
      <formula>""</formula>
    </cfRule>
  </conditionalFormatting>
  <conditionalFormatting sqref="I4">
    <cfRule type="cellIs" dxfId="1021" priority="7" operator="notEqual">
      <formula>""</formula>
    </cfRule>
  </conditionalFormatting>
  <conditionalFormatting sqref="H4">
    <cfRule type="cellIs" dxfId="1020" priority="6" operator="notEqual">
      <formula>""</formula>
    </cfRule>
  </conditionalFormatting>
  <conditionalFormatting sqref="G4">
    <cfRule type="cellIs" dxfId="1019" priority="5" operator="notEqual">
      <formula>""</formula>
    </cfRule>
  </conditionalFormatting>
  <conditionalFormatting sqref="F4">
    <cfRule type="cellIs" dxfId="1018" priority="4" operator="notEqual">
      <formula>""</formula>
    </cfRule>
  </conditionalFormatting>
  <conditionalFormatting sqref="D4">
    <cfRule type="cellIs" dxfId="1017" priority="3" operator="notEqual">
      <formula>""</formula>
    </cfRule>
  </conditionalFormatting>
  <conditionalFormatting sqref="C4">
    <cfRule type="cellIs" dxfId="1016" priority="2" operator="notEqual">
      <formula>""</formula>
    </cfRule>
  </conditionalFormatting>
  <conditionalFormatting sqref="E4">
    <cfRule type="cellIs" dxfId="1015" priority="1" operator="notEqual">
      <formula>""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1:E48"/>
  <sheetViews>
    <sheetView workbookViewId="0">
      <selection activeCell="D16" sqref="D16"/>
    </sheetView>
  </sheetViews>
  <sheetFormatPr defaultRowHeight="15.75"/>
  <cols>
    <col min="1" max="1" width="3.5703125" style="1" customWidth="1"/>
    <col min="2" max="2" width="13.85546875" style="47" customWidth="1"/>
    <col min="3" max="3" width="33.140625" style="40" customWidth="1"/>
    <col min="4" max="4" width="13.85546875" style="41" customWidth="1"/>
    <col min="5" max="5" width="33.140625" style="40" customWidth="1"/>
    <col min="6" max="16384" width="9.140625" style="1"/>
  </cols>
  <sheetData>
    <row r="1" spans="2:5" ht="16.5">
      <c r="B1" s="39" t="s">
        <v>86</v>
      </c>
    </row>
    <row r="2" spans="2:5">
      <c r="B2" s="42" t="s">
        <v>64</v>
      </c>
    </row>
    <row r="3" spans="2:5" ht="16.5">
      <c r="B3" s="175" t="s">
        <v>84</v>
      </c>
      <c r="C3" s="175"/>
      <c r="D3" s="175" t="s">
        <v>85</v>
      </c>
      <c r="E3" s="175"/>
    </row>
    <row r="4" spans="2:5">
      <c r="B4" s="43" t="s">
        <v>63</v>
      </c>
      <c r="C4" s="44" t="s">
        <v>87</v>
      </c>
      <c r="D4" s="43" t="s">
        <v>63</v>
      </c>
      <c r="E4" s="44" t="s">
        <v>88</v>
      </c>
    </row>
    <row r="5" spans="2:5">
      <c r="B5" s="49">
        <v>43466</v>
      </c>
      <c r="C5" s="45" t="s">
        <v>47</v>
      </c>
      <c r="D5" s="50"/>
      <c r="E5" s="46"/>
    </row>
    <row r="6" spans="2:5">
      <c r="B6" s="49">
        <v>43471</v>
      </c>
      <c r="C6" s="45" t="s">
        <v>48</v>
      </c>
      <c r="D6" s="50">
        <v>43478</v>
      </c>
      <c r="E6" s="46"/>
    </row>
    <row r="7" spans="2:5">
      <c r="B7" s="49">
        <v>43477</v>
      </c>
      <c r="C7" s="45" t="s">
        <v>51</v>
      </c>
      <c r="D7" s="50"/>
      <c r="E7" s="46"/>
    </row>
    <row r="8" spans="2:5">
      <c r="B8" s="49"/>
      <c r="C8" s="45" t="s">
        <v>52</v>
      </c>
      <c r="D8" s="50"/>
      <c r="E8" s="46"/>
    </row>
    <row r="9" spans="2:5">
      <c r="B9" s="49"/>
      <c r="C9" s="45" t="s">
        <v>53</v>
      </c>
      <c r="D9" s="50"/>
      <c r="E9" s="46"/>
    </row>
    <row r="10" spans="2:5">
      <c r="B10" s="49"/>
      <c r="C10" s="45" t="s">
        <v>54</v>
      </c>
      <c r="D10" s="50"/>
      <c r="E10" s="46"/>
    </row>
    <row r="11" spans="2:5">
      <c r="B11" s="49"/>
      <c r="C11" s="45" t="s">
        <v>55</v>
      </c>
      <c r="D11" s="50"/>
      <c r="E11" s="46"/>
    </row>
    <row r="12" spans="2:5">
      <c r="B12" s="49"/>
      <c r="C12" s="45" t="s">
        <v>56</v>
      </c>
      <c r="D12" s="50"/>
      <c r="E12" s="46"/>
    </row>
    <row r="13" spans="2:5">
      <c r="B13" s="49"/>
      <c r="C13" s="45" t="s">
        <v>57</v>
      </c>
      <c r="D13" s="50"/>
      <c r="E13" s="46"/>
    </row>
    <row r="14" spans="2:5">
      <c r="B14" s="49"/>
      <c r="C14" s="45" t="s">
        <v>58</v>
      </c>
      <c r="D14" s="50"/>
      <c r="E14" s="46"/>
    </row>
    <row r="15" spans="2:5">
      <c r="B15" s="49"/>
      <c r="C15" s="45" t="s">
        <v>59</v>
      </c>
      <c r="D15" s="50"/>
      <c r="E15" s="46"/>
    </row>
    <row r="16" spans="2:5">
      <c r="B16" s="49"/>
      <c r="C16" s="45"/>
      <c r="D16" s="50"/>
      <c r="E16" s="46"/>
    </row>
    <row r="17" spans="2:5">
      <c r="B17" s="49"/>
      <c r="C17" s="45"/>
      <c r="D17" s="50"/>
      <c r="E17" s="46"/>
    </row>
    <row r="18" spans="2:5">
      <c r="B18" s="49"/>
      <c r="C18" s="45"/>
      <c r="D18" s="50"/>
      <c r="E18" s="46"/>
    </row>
    <row r="19" spans="2:5">
      <c r="B19" s="49"/>
      <c r="C19" s="45"/>
      <c r="D19" s="50"/>
      <c r="E19" s="46"/>
    </row>
    <row r="20" spans="2:5">
      <c r="B20" s="49"/>
      <c r="C20" s="45"/>
      <c r="D20" s="50"/>
      <c r="E20" s="46"/>
    </row>
    <row r="21" spans="2:5">
      <c r="B21" s="49"/>
      <c r="C21" s="45"/>
      <c r="D21" s="50"/>
      <c r="E21" s="46"/>
    </row>
    <row r="22" spans="2:5">
      <c r="B22" s="49"/>
      <c r="C22" s="45"/>
      <c r="D22" s="50"/>
      <c r="E22" s="46"/>
    </row>
    <row r="23" spans="2:5">
      <c r="B23" s="49"/>
      <c r="C23" s="45"/>
      <c r="D23" s="50"/>
      <c r="E23" s="46"/>
    </row>
    <row r="24" spans="2:5">
      <c r="B24" s="49"/>
      <c r="C24" s="45"/>
      <c r="D24" s="50"/>
      <c r="E24" s="46"/>
    </row>
    <row r="25" spans="2:5">
      <c r="B25" s="49"/>
      <c r="C25" s="45"/>
      <c r="D25" s="50"/>
      <c r="E25" s="46"/>
    </row>
    <row r="26" spans="2:5">
      <c r="B26" s="49"/>
      <c r="C26" s="45"/>
      <c r="D26" s="50"/>
      <c r="E26" s="46"/>
    </row>
    <row r="27" spans="2:5">
      <c r="B27" s="49"/>
      <c r="C27" s="45"/>
      <c r="D27" s="50"/>
      <c r="E27" s="46"/>
    </row>
    <row r="28" spans="2:5">
      <c r="B28" s="49"/>
      <c r="C28" s="45"/>
      <c r="D28" s="50"/>
      <c r="E28" s="46"/>
    </row>
    <row r="29" spans="2:5">
      <c r="B29" s="49"/>
      <c r="C29" s="45"/>
      <c r="D29" s="50"/>
      <c r="E29" s="46"/>
    </row>
    <row r="30" spans="2:5">
      <c r="B30" s="49"/>
      <c r="C30" s="45"/>
      <c r="D30" s="50"/>
      <c r="E30" s="46"/>
    </row>
    <row r="31" spans="2:5">
      <c r="B31" s="49"/>
      <c r="C31" s="45"/>
      <c r="D31" s="50"/>
      <c r="E31" s="46"/>
    </row>
    <row r="32" spans="2:5">
      <c r="B32" s="49"/>
      <c r="C32" s="45"/>
      <c r="D32" s="50"/>
      <c r="E32" s="46"/>
    </row>
    <row r="33" spans="2:5">
      <c r="B33" s="49"/>
      <c r="C33" s="45"/>
      <c r="D33" s="50"/>
      <c r="E33" s="46"/>
    </row>
    <row r="34" spans="2:5">
      <c r="B34" s="49"/>
      <c r="C34" s="45"/>
      <c r="D34" s="50"/>
      <c r="E34" s="46"/>
    </row>
    <row r="35" spans="2:5">
      <c r="B35" s="49"/>
      <c r="C35" s="45"/>
      <c r="D35" s="50"/>
      <c r="E35" s="46"/>
    </row>
    <row r="36" spans="2:5">
      <c r="B36" s="49"/>
      <c r="C36" s="45"/>
      <c r="D36" s="50"/>
      <c r="E36" s="46"/>
    </row>
    <row r="37" spans="2:5">
      <c r="B37" s="49"/>
      <c r="C37" s="45"/>
      <c r="D37" s="50"/>
      <c r="E37" s="46"/>
    </row>
    <row r="38" spans="2:5">
      <c r="B38" s="49"/>
      <c r="C38" s="45"/>
      <c r="D38" s="50"/>
      <c r="E38" s="46"/>
    </row>
    <row r="39" spans="2:5">
      <c r="B39" s="49"/>
      <c r="C39" s="45"/>
      <c r="D39" s="50"/>
      <c r="E39" s="46"/>
    </row>
    <row r="40" spans="2:5">
      <c r="B40" s="49"/>
      <c r="C40" s="45"/>
      <c r="D40" s="50"/>
      <c r="E40" s="46"/>
    </row>
    <row r="41" spans="2:5">
      <c r="B41" s="49"/>
      <c r="C41" s="45"/>
      <c r="D41" s="50"/>
      <c r="E41" s="46"/>
    </row>
    <row r="42" spans="2:5">
      <c r="B42" s="49"/>
      <c r="C42" s="45"/>
      <c r="D42" s="50"/>
      <c r="E42" s="46"/>
    </row>
    <row r="43" spans="2:5">
      <c r="B43" s="49"/>
      <c r="C43" s="45"/>
      <c r="D43" s="50"/>
      <c r="E43" s="46"/>
    </row>
    <row r="44" spans="2:5">
      <c r="B44" s="49"/>
      <c r="C44" s="45"/>
      <c r="D44" s="50"/>
      <c r="E44" s="46"/>
    </row>
    <row r="45" spans="2:5">
      <c r="B45" s="49"/>
      <c r="C45" s="45"/>
      <c r="D45" s="50"/>
      <c r="E45" s="46"/>
    </row>
    <row r="46" spans="2:5">
      <c r="B46" s="49"/>
      <c r="C46" s="45"/>
      <c r="D46" s="50"/>
      <c r="E46" s="46"/>
    </row>
    <row r="47" spans="2:5">
      <c r="B47" s="49"/>
      <c r="C47" s="45"/>
      <c r="D47" s="50"/>
      <c r="E47" s="46"/>
    </row>
    <row r="48" spans="2:5">
      <c r="B48" s="49"/>
      <c r="C48" s="45"/>
      <c r="D48" s="50"/>
      <c r="E48" s="46"/>
    </row>
  </sheetData>
  <mergeCells count="2">
    <mergeCell ref="B3:C3"/>
    <mergeCell ref="D3:E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D8"/>
  <sheetViews>
    <sheetView workbookViewId="0">
      <selection activeCell="D8" sqref="D8"/>
    </sheetView>
  </sheetViews>
  <sheetFormatPr defaultRowHeight="15"/>
  <cols>
    <col min="1" max="1" width="11.5703125" style="3" bestFit="1" customWidth="1"/>
    <col min="2" max="2" width="9.140625" style="3"/>
    <col min="3" max="3" width="6.7109375" style="3" bestFit="1" customWidth="1"/>
    <col min="4" max="16384" width="9.140625" style="3"/>
  </cols>
  <sheetData>
    <row r="1" spans="1:4">
      <c r="A1" s="3" t="s">
        <v>21</v>
      </c>
      <c r="B1" s="3" t="s">
        <v>1</v>
      </c>
      <c r="C1" s="3" t="s">
        <v>22</v>
      </c>
    </row>
    <row r="2" spans="1:4">
      <c r="A2" s="3" t="s">
        <v>23</v>
      </c>
      <c r="B2" s="3" t="s">
        <v>24</v>
      </c>
      <c r="C2" s="3" t="s">
        <v>25</v>
      </c>
      <c r="D2" s="3" t="s">
        <v>26</v>
      </c>
    </row>
    <row r="3" spans="1:4">
      <c r="A3" s="3" t="s">
        <v>27</v>
      </c>
      <c r="B3" s="3" t="s">
        <v>28</v>
      </c>
      <c r="C3" s="3" t="s">
        <v>23</v>
      </c>
      <c r="D3" s="3" t="s">
        <v>29</v>
      </c>
    </row>
    <row r="4" spans="1:4">
      <c r="A4" s="3" t="s">
        <v>30</v>
      </c>
      <c r="B4" s="3" t="s">
        <v>31</v>
      </c>
      <c r="C4" s="3" t="s">
        <v>32</v>
      </c>
      <c r="D4" s="3" t="s">
        <v>68</v>
      </c>
    </row>
    <row r="5" spans="1:4">
      <c r="A5" s="3" t="s">
        <v>13</v>
      </c>
      <c r="B5" s="3" t="s">
        <v>12</v>
      </c>
      <c r="C5" s="3" t="s">
        <v>33</v>
      </c>
      <c r="D5" s="3" t="s">
        <v>34</v>
      </c>
    </row>
    <row r="6" spans="1:4">
      <c r="B6" s="3" t="s">
        <v>35</v>
      </c>
    </row>
    <row r="7" spans="1:4">
      <c r="B7" s="3" t="s">
        <v>36</v>
      </c>
    </row>
    <row r="8" spans="1:4">
      <c r="B8" s="3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5"/>
  <dimension ref="A1:N39"/>
  <sheetViews>
    <sheetView workbookViewId="0">
      <selection activeCell="A8" sqref="A8:N9"/>
    </sheetView>
  </sheetViews>
  <sheetFormatPr defaultRowHeight="15"/>
  <cols>
    <col min="1" max="1" width="5.140625" bestFit="1" customWidth="1"/>
    <col min="2" max="2" width="8.5703125" bestFit="1" customWidth="1"/>
    <col min="3" max="4" width="6" bestFit="1" customWidth="1"/>
    <col min="6" max="6" width="16.42578125" customWidth="1"/>
    <col min="8" max="8" width="8.28515625" bestFit="1" customWidth="1"/>
    <col min="9" max="9" width="12" customWidth="1"/>
    <col min="10" max="10" width="13.140625" customWidth="1"/>
    <col min="11" max="11" width="13.42578125" customWidth="1"/>
    <col min="12" max="12" width="13.140625" customWidth="1"/>
    <col min="13" max="13" width="7.28515625" bestFit="1" customWidth="1"/>
    <col min="14" max="14" width="6.85546875" bestFit="1" customWidth="1"/>
  </cols>
  <sheetData>
    <row r="1" spans="1:14" ht="29.25" customHeight="1">
      <c r="A1" s="92" t="s">
        <v>0</v>
      </c>
      <c r="B1" s="93" t="s">
        <v>1</v>
      </c>
      <c r="C1" s="93" t="s">
        <v>2</v>
      </c>
      <c r="D1" s="93"/>
      <c r="E1" s="170" t="s">
        <v>3</v>
      </c>
      <c r="F1" s="171"/>
      <c r="G1" s="92" t="s">
        <v>4</v>
      </c>
      <c r="H1" s="109" t="s">
        <v>5</v>
      </c>
      <c r="I1" s="95" t="s">
        <v>60</v>
      </c>
      <c r="J1" s="95" t="s">
        <v>6</v>
      </c>
      <c r="K1" s="96" t="s">
        <v>7</v>
      </c>
      <c r="L1" s="97" t="s">
        <v>8</v>
      </c>
      <c r="M1" s="98" t="s">
        <v>65</v>
      </c>
      <c r="N1" s="98" t="s">
        <v>9</v>
      </c>
    </row>
    <row r="2" spans="1:14">
      <c r="A2" s="107"/>
      <c r="B2" s="108"/>
      <c r="C2" s="108"/>
      <c r="D2" s="166" t="s">
        <v>10</v>
      </c>
      <c r="E2" s="167"/>
      <c r="F2" s="109" t="s">
        <v>11</v>
      </c>
      <c r="G2" s="107"/>
      <c r="H2" s="107"/>
      <c r="I2" s="107"/>
      <c r="J2" s="107"/>
      <c r="K2" s="107"/>
      <c r="L2" s="107"/>
      <c r="M2" s="107"/>
      <c r="N2" s="108"/>
    </row>
    <row r="3" spans="1:14">
      <c r="A3" s="51" t="str">
        <f>IF(ISERROR(VALUE(SUBSTITUTE(prevWBS,".",""))),"1",IF(ISERROR(FIND("`",SUBSTITUTE(prevWBS,".","`",1))),TEXT(VALUE(prevWBS)+1,"#"),TEXT(VALUE(LEFT(prevWBS,FIND("`",SUBSTITUTE(prevWBS,".","`",1))-1))+1,"#")))</f>
        <v>1</v>
      </c>
      <c r="B3" s="52"/>
      <c r="C3" s="52"/>
      <c r="D3" s="155"/>
      <c r="E3" s="156"/>
      <c r="F3" s="53"/>
      <c r="G3" s="54"/>
      <c r="H3" s="55"/>
      <c r="I3" s="56" t="str">
        <f ca="1">IF(OR($K3=0,$K3=""),"",MIN(OFFSET(A3,1,8,COUNTIF($A3:$A$277,$A3&amp;".*"),1)))</f>
        <v/>
      </c>
      <c r="J3" s="57" t="str">
        <f ca="1">IF(OR($K3=0,$K3=""),"",MAX(OFFSET($A3,1,9,COUNTIF($A3:$A$277,$A3&amp;".*"),1)))</f>
        <v/>
      </c>
      <c r="K3" s="58" t="str">
        <f>IF(SUMIF(A4:A274,A3&amp;".*",K4:K274)=0,"",SUMIF(A4:A274,A3&amp;".*",K4:K274))</f>
        <v/>
      </c>
      <c r="L3" s="56" t="str">
        <f ca="1">IF(MAX(OFFSET($A3,1,11,COUNTIF($A3:$A$277,$A3&amp;".*"),1))=0,"",MAX(OFFSET($A3,1,11,COUNTIF($A3:$A$277,$A3&amp;".*"),1)))</f>
        <v/>
      </c>
      <c r="M3" s="59" t="str">
        <f>IF(COUNTIFS($A$5:$A$277,A3&amp;".*",$N$5:$N$277,TRUE)&gt;=1,"SO",IF(SUMIF(A4:A274,A3&amp;".*",M4:ML274)=0,"AS",IF(SUMIF(A4:A274,A3&amp;".*",M4:M274)&lt;COUNTIF(A4:A274,A3&amp;".*"),"IL",IF(SUMIF(A4:A274,A3&amp;".*",M4:M274)=COUNTIF(A4:A274,A3&amp;".*"),"FL"))))</f>
        <v>AS</v>
      </c>
      <c r="N3" s="60"/>
    </row>
    <row r="4" spans="1:14">
      <c r="A4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0.1</v>
      </c>
      <c r="B4" s="62" t="e">
        <f>VLOOKUP(LEFT(A4,FIND(".",A4,1)-1),$A$5:$F$277,2,FALSE)</f>
        <v>#N/A</v>
      </c>
      <c r="C4" s="62" t="e">
        <f>VLOOKUP(LEFT(A4,FIND(".",A4,1)-1),$A$5:$F$277,3,FALSE)</f>
        <v>#N/A</v>
      </c>
      <c r="D4" s="62" t="e">
        <f>VLOOKUP(LEFT(A4,FIND(".",A4,1)-1),$A$5:$F$277,4,FALSE)</f>
        <v>#N/A</v>
      </c>
      <c r="E4" s="157" t="s">
        <v>19</v>
      </c>
      <c r="F4" s="158"/>
      <c r="G4" s="63" t="s">
        <v>14</v>
      </c>
      <c r="H4" s="63"/>
      <c r="I4" s="64"/>
      <c r="J4" s="65" t="str">
        <f>IF(I4,IFERROR(_xlfn.AGGREGATE(15,6,INDEX(I4+ROW($1:$265)-1,)/((COUNTIF('Holiday&amp;Workday'!$B$5:$B$48,INDEX(I4+ROW($1:$265)-1,))=0)*(WEEKDAY(INDEX(I4+ROW($1:$265)-1,),2)&lt;6)+COUNTIFS('Holiday&amp;Workday'!D2:$D$48,INDEX(I4+ROW($1:$265)-1,))),CEILING(K4,1)),I4)+0.5*(MOD(K4,1)=0)*(K4&gt;0),"")</f>
        <v/>
      </c>
      <c r="K4" s="66"/>
      <c r="L4" s="67"/>
      <c r="M4" s="68">
        <v>0</v>
      </c>
      <c r="N4" s="69" t="b">
        <v>0</v>
      </c>
    </row>
    <row r="6" spans="1:14" ht="40.5">
      <c r="A6" s="92" t="s">
        <v>0</v>
      </c>
      <c r="B6" s="93" t="s">
        <v>1</v>
      </c>
      <c r="C6" s="93" t="s">
        <v>2</v>
      </c>
      <c r="D6" s="93"/>
      <c r="E6" s="170" t="s">
        <v>3</v>
      </c>
      <c r="F6" s="171"/>
      <c r="G6" s="92" t="s">
        <v>4</v>
      </c>
      <c r="H6" s="109" t="s">
        <v>5</v>
      </c>
      <c r="I6" s="95" t="s">
        <v>60</v>
      </c>
      <c r="J6" s="95" t="s">
        <v>6</v>
      </c>
      <c r="K6" s="96" t="s">
        <v>7</v>
      </c>
      <c r="L6" s="97" t="s">
        <v>8</v>
      </c>
      <c r="M6" s="98" t="s">
        <v>65</v>
      </c>
      <c r="N6" s="98" t="s">
        <v>9</v>
      </c>
    </row>
    <row r="7" spans="1:14">
      <c r="A7" s="107"/>
      <c r="B7" s="108"/>
      <c r="C7" s="108"/>
      <c r="D7" s="166" t="s">
        <v>10</v>
      </c>
      <c r="E7" s="167"/>
      <c r="F7" s="109" t="s">
        <v>11</v>
      </c>
      <c r="G7" s="107"/>
      <c r="H7" s="107"/>
      <c r="I7" s="107"/>
      <c r="J7" s="107"/>
      <c r="K7" s="107"/>
      <c r="L7" s="107"/>
      <c r="M7" s="107"/>
      <c r="N7" s="108"/>
    </row>
    <row r="8" spans="1:14">
      <c r="A8" s="51" t="str">
        <f>IF(ISERROR(VALUE(SUBSTITUTE(prevWBS,".",""))),"1",IF(ISERROR(FIND("`",SUBSTITUTE(prevWBS,".","`",1))),TEXT(VALUE(prevWBS)+1,"#"),TEXT(VALUE(LEFT(prevWBS,FIND("`",SUBSTITUTE(prevWBS,".","`",1))-1))+1,"#")))</f>
        <v>2</v>
      </c>
      <c r="B8" s="52"/>
      <c r="C8" s="52"/>
      <c r="D8" s="155"/>
      <c r="E8" s="156"/>
      <c r="F8" s="53"/>
      <c r="G8" s="54"/>
      <c r="H8" s="55"/>
      <c r="I8" s="56" t="str">
        <f ca="1">IF(OR($K8=0,$K8=""),"",MIN(OFFSET(A8,1,8,COUNTIF($A8:$A$277,$A8&amp;".*"),1)))</f>
        <v/>
      </c>
      <c r="J8" s="57" t="str">
        <f ca="1">IF(OR($K8=0,$K8=""),"",MAX(OFFSET($A8,1,9,COUNTIF($A8:$A$277,$A8&amp;".*"),1)))</f>
        <v/>
      </c>
      <c r="K8" s="58" t="str">
        <f>IF(SUMIF(A9:A281,A8&amp;".*",K9:K281)=0,"",SUMIF(A9:A281,A8&amp;".*",K9:K281))</f>
        <v/>
      </c>
      <c r="L8" s="56" t="e">
        <f ca="1">IF(MAX(OFFSET($A8,1,11,COUNTIF($A8:$A$277,$A8&amp;".*"),1))=0,"",MAX(OFFSET($A8,1,11,COUNTIF($A8:$A$277,$A8&amp;".*"),1)))</f>
        <v>#REF!</v>
      </c>
      <c r="M8" s="59" t="str">
        <f>IF(COUNTIFS($A$5:$A$277,A8&amp;".*",$N$5:$N$277,TRUE)&gt;=1,"SO",IF(SUMIF(A9:A281,A8&amp;".*",M9:ML281)=0,"AS",IF(SUMIF(A9:A281,A8&amp;".*",M9:M281)&lt;COUNTIF(A9:A281,A8&amp;".*"),"IL",IF(SUMIF(A9:A281,A8&amp;".*",M9:M281)=COUNTIF(A9:A281,A8&amp;".*"),"FL"))))</f>
        <v>AS</v>
      </c>
      <c r="N8" s="60"/>
    </row>
    <row r="9" spans="1:14">
      <c r="A9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1.2</v>
      </c>
      <c r="B9" s="62">
        <f>VLOOKUP(LEFT(A9,FIND(".",A9,1)-1),$A$5:$F$277,2,FALSE)</f>
        <v>0</v>
      </c>
      <c r="C9" s="62">
        <f>VLOOKUP(LEFT(A9,FIND(".",A9,1)-1),$A$5:$F$277,3,FALSE)</f>
        <v>0</v>
      </c>
      <c r="D9" s="62">
        <f>VLOOKUP(LEFT(A9,FIND(".",A9,1)-1),$A$5:$F$277,4,FALSE)</f>
        <v>0</v>
      </c>
      <c r="E9" s="157" t="s">
        <v>50</v>
      </c>
      <c r="F9" s="158"/>
      <c r="G9" s="63" t="s">
        <v>38</v>
      </c>
      <c r="H9" s="63"/>
      <c r="I9" s="64"/>
      <c r="J9" s="65" t="str">
        <f>IF(I9,IFERROR(_xlfn.AGGREGATE(15,6,INDEX(I9+ROW($1:$265)-1,)/((COUNTIF('Holiday&amp;Workday'!$B$5:$B$48,INDEX(I9+ROW($1:$265)-1,))=0)*(WEEKDAY(INDEX(I9+ROW($1:$265)-1,),2)&lt;6)+COUNTIFS('Holiday&amp;Workday'!D10:$D$48,INDEX(I9+ROW($1:$265)-1,))),CEILING(K9,1)),I9)+0.5*(MOD(K9,1)=0)*(K9&gt;0),"")</f>
        <v/>
      </c>
      <c r="K9" s="66"/>
      <c r="L9" s="67"/>
      <c r="M9" s="68">
        <v>0</v>
      </c>
      <c r="N9" s="69" t="b">
        <v>0</v>
      </c>
    </row>
    <row r="11" spans="1:14" ht="40.5">
      <c r="A11" s="92" t="s">
        <v>0</v>
      </c>
      <c r="B11" s="93" t="s">
        <v>1</v>
      </c>
      <c r="C11" s="93" t="s">
        <v>2</v>
      </c>
      <c r="D11" s="93"/>
      <c r="E11" s="170" t="s">
        <v>3</v>
      </c>
      <c r="F11" s="171"/>
      <c r="G11" s="92" t="s">
        <v>4</v>
      </c>
      <c r="H11" s="109" t="s">
        <v>5</v>
      </c>
      <c r="I11" s="95" t="s">
        <v>60</v>
      </c>
      <c r="J11" s="95" t="s">
        <v>6</v>
      </c>
      <c r="K11" s="96" t="s">
        <v>7</v>
      </c>
      <c r="L11" s="97" t="s">
        <v>8</v>
      </c>
      <c r="M11" s="98" t="s">
        <v>65</v>
      </c>
      <c r="N11" s="98" t="s">
        <v>9</v>
      </c>
    </row>
    <row r="12" spans="1:14">
      <c r="A12" s="107"/>
      <c r="B12" s="108"/>
      <c r="C12" s="108"/>
      <c r="D12" s="166" t="s">
        <v>10</v>
      </c>
      <c r="E12" s="167"/>
      <c r="F12" s="109" t="s">
        <v>11</v>
      </c>
      <c r="G12" s="107"/>
      <c r="H12" s="107"/>
      <c r="I12" s="107"/>
      <c r="J12" s="107"/>
      <c r="K12" s="107"/>
      <c r="L12" s="107"/>
      <c r="M12" s="107"/>
      <c r="N12" s="108"/>
    </row>
    <row r="13" spans="1:14">
      <c r="A13" s="51" t="str">
        <f>IF(ISERROR(VALUE(SUBSTITUTE(prevWBS,".",""))),"1",IF(ISERROR(FIND("`",SUBSTITUTE(prevWBS,".","`",1))),TEXT(VALUE(prevWBS)+1,"#"),TEXT(VALUE(LEFT(prevWBS,FIND("`",SUBSTITUTE(prevWBS,".","`",1))-1))+1,"#")))</f>
        <v>3</v>
      </c>
      <c r="B13" s="52"/>
      <c r="C13" s="52"/>
      <c r="D13" s="155"/>
      <c r="E13" s="156"/>
      <c r="F13" s="53"/>
      <c r="G13" s="54"/>
      <c r="H13" s="55"/>
      <c r="I13" s="56" t="str">
        <f ca="1">IF(OR($K13=0,$K13=""),"",MIN(OFFSET(A13,1,8,COUNTIF($A13:$A$277,$A13&amp;".*"),1)))</f>
        <v/>
      </c>
      <c r="J13" s="57" t="str">
        <f ca="1">IF(OR($K13=0,$K13=""),"",MAX(OFFSET($A13,1,9,COUNTIF($A13:$A$277,$A13&amp;".*"),1)))</f>
        <v/>
      </c>
      <c r="K13" s="58" t="str">
        <f>IF(SUMIF(A14:A288,A13&amp;".*",K14:K288)=0,"",SUMIF(A14:A288,A13&amp;".*",K14:K288))</f>
        <v/>
      </c>
      <c r="L13" s="56" t="str">
        <f ca="1">IF(MAX(OFFSET($A13,1,11,COUNTIF($A13:$A$277,$A13&amp;".*"),1))=0,"",MAX(OFFSET($A13,1,11,COUNTIF($A13:$A$277,$A13&amp;".*"),1)))</f>
        <v/>
      </c>
      <c r="M13" s="59" t="str">
        <f>IF(COUNTIFS($A$5:$A$277,A13&amp;".*",$N$5:$N$277,TRUE)&gt;=1,"SO",IF(SUMIF(A14:A288,A13&amp;".*",M14:ML288)=0,"AS",IF(SUMIF(A14:A288,A13&amp;".*",M14:M288)&lt;COUNTIF(A14:A288,A13&amp;".*"),"IL",IF(SUMIF(A14:A288,A13&amp;".*",M14:M288)=COUNTIF(A14:A288,A13&amp;".*"),"FL"))))</f>
        <v>AS</v>
      </c>
      <c r="N13" s="60"/>
    </row>
    <row r="14" spans="1:14">
      <c r="A14" s="7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3.1</v>
      </c>
      <c r="B14" s="62">
        <f>VLOOKUP(LEFT(A14,FIND(".",A14,1)-1),$A$5:$F$277,2,FALSE)</f>
        <v>0</v>
      </c>
      <c r="C14" s="62">
        <f>VLOOKUP(LEFT(A14,FIND(".",A14,1)-1),$A$5:$F$277,3,FALSE)</f>
        <v>0</v>
      </c>
      <c r="D14" s="62">
        <f>VLOOKUP(LEFT(A14,FIND(".",A14,1)-1),$A$5:$F$277,4,FALSE)</f>
        <v>0</v>
      </c>
      <c r="E14" s="157" t="s">
        <v>16</v>
      </c>
      <c r="F14" s="158"/>
      <c r="G14" s="73" t="s">
        <v>17</v>
      </c>
      <c r="H14" s="63"/>
      <c r="I14" s="64"/>
      <c r="J14" s="65" t="str">
        <f>IF(I14,IFERROR(_xlfn.AGGREGATE(15,6,INDEX(I14+ROW($1:$265)-1,)/((COUNTIF('Holiday&amp;Workday'!$B$5:$B$48,INDEX(I14+ROW($1:$265)-1,))=0)*(WEEKDAY(INDEX(I14+ROW($1:$265)-1,),2)&lt;6)+COUNTIFS('Holiday&amp;Workday'!D18:$D$48,INDEX(I14+ROW($1:$265)-1,))),CEILING(K14,1)),I14)+0.5*(MOD(K14,1)=0)*(K14&gt;0),"")</f>
        <v/>
      </c>
      <c r="K14" s="66"/>
      <c r="L14" s="67"/>
      <c r="M14" s="68">
        <v>0</v>
      </c>
      <c r="N14" s="69" t="b">
        <v>0</v>
      </c>
    </row>
    <row r="16" spans="1:14" ht="40.5">
      <c r="A16" s="92" t="s">
        <v>0</v>
      </c>
      <c r="B16" s="93" t="s">
        <v>1</v>
      </c>
      <c r="C16" s="93" t="s">
        <v>2</v>
      </c>
      <c r="D16" s="93"/>
      <c r="E16" s="170" t="s">
        <v>3</v>
      </c>
      <c r="F16" s="171"/>
      <c r="G16" s="92" t="s">
        <v>4</v>
      </c>
      <c r="H16" s="109" t="s">
        <v>5</v>
      </c>
      <c r="I16" s="95" t="s">
        <v>60</v>
      </c>
      <c r="J16" s="95" t="s">
        <v>6</v>
      </c>
      <c r="K16" s="96" t="s">
        <v>7</v>
      </c>
      <c r="L16" s="97" t="s">
        <v>8</v>
      </c>
      <c r="M16" s="98" t="s">
        <v>65</v>
      </c>
      <c r="N16" s="98" t="s">
        <v>9</v>
      </c>
    </row>
    <row r="17" spans="1:14">
      <c r="A17" s="107"/>
      <c r="B17" s="108"/>
      <c r="C17" s="108"/>
      <c r="D17" s="166" t="s">
        <v>10</v>
      </c>
      <c r="E17" s="167"/>
      <c r="F17" s="109" t="s">
        <v>11</v>
      </c>
      <c r="G17" s="107"/>
      <c r="H17" s="107"/>
      <c r="I17" s="107"/>
      <c r="J17" s="107"/>
      <c r="K17" s="107"/>
      <c r="L17" s="107"/>
      <c r="M17" s="107"/>
      <c r="N17" s="108"/>
    </row>
    <row r="18" spans="1:14">
      <c r="A18" s="51" t="str">
        <f>IF(ISERROR(VALUE(SUBSTITUTE(prevWBS,".",""))),"1",IF(ISERROR(FIND("`",SUBSTITUTE(prevWBS,".","`",1))),TEXT(VALUE(prevWBS)+1,"#"),TEXT(VALUE(LEFT(prevWBS,FIND("`",SUBSTITUTE(prevWBS,".","`",1))-1))+1,"#")))</f>
        <v>1</v>
      </c>
      <c r="B18" s="52"/>
      <c r="C18" s="52"/>
      <c r="D18" s="155"/>
      <c r="E18" s="156"/>
      <c r="F18" s="53"/>
      <c r="G18" s="54"/>
      <c r="H18" s="55"/>
      <c r="I18" s="56" t="str">
        <f ca="1">IF(OR($K18=0,$K18=""),"",MIN(OFFSET(A18,1,8,COUNTIF($A18:$A$277,$A18&amp;".*"),1)))</f>
        <v/>
      </c>
      <c r="J18" s="57" t="str">
        <f ca="1">IF(OR($K18=0,$K18=""),"",MAX(OFFSET($A18,1,9,COUNTIF($A18:$A$277,$A18&amp;".*"),1)))</f>
        <v/>
      </c>
      <c r="K18" s="58" t="str">
        <f>IF(SUMIF(A19:A295,A18&amp;".*",K19:K295)=0,"",SUMIF(A19:A295,A18&amp;".*",K19:K295))</f>
        <v/>
      </c>
      <c r="L18" s="56" t="e">
        <f ca="1">IF(MAX(OFFSET($A18,1,11,COUNTIF($A18:$A$277,$A18&amp;".*"),1))=0,"",MAX(OFFSET($A18,1,11,COUNTIF($A18:$A$277,$A18&amp;".*"),1)))</f>
        <v>#REF!</v>
      </c>
      <c r="M18" s="59" t="str">
        <f>IF(COUNTIFS($A$5:$A$277,A18&amp;".*",$N$5:$N$277,TRUE)&gt;=1,"SO",IF(SUMIF(A19:A295,A18&amp;".*",M19:ML295)=0,"AS",IF(SUMIF(A19:A295,A18&amp;".*",M19:M295)&lt;COUNTIF(A19:A295,A18&amp;".*"),"IL",IF(SUMIF(A19:A295,A18&amp;".*",M19:M295)=COUNTIF(A19:A295,A18&amp;".*"),"FL"))))</f>
        <v>AS</v>
      </c>
      <c r="N18" s="60"/>
    </row>
    <row r="19" spans="1:14">
      <c r="A19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0.1</v>
      </c>
      <c r="B19" s="62" t="e">
        <f>VLOOKUP(LEFT(A19,FIND(".",A19,1)-1),$A$5:$F$277,2,FALSE)</f>
        <v>#N/A</v>
      </c>
      <c r="C19" s="62" t="e">
        <f>VLOOKUP(LEFT(A19,FIND(".",A19,1)-1),$A$5:$F$277,3,FALSE)</f>
        <v>#N/A</v>
      </c>
      <c r="D19" s="62" t="e">
        <f>VLOOKUP(LEFT(A19,FIND(".",A19,1)-1),$A$5:$F$277,4,FALSE)</f>
        <v>#N/A</v>
      </c>
      <c r="E19" s="157" t="s">
        <v>19</v>
      </c>
      <c r="F19" s="158"/>
      <c r="G19" s="63" t="s">
        <v>14</v>
      </c>
      <c r="H19" s="63"/>
      <c r="I19" s="64"/>
      <c r="J19" s="65" t="str">
        <f>IF(I19,IFERROR(_xlfn.AGGREGATE(15,6,INDEX(I19+ROW($1:$265)-1,)/((COUNTIF('Holiday&amp;Workday'!$B$5:$B$48,INDEX(I19+ROW($1:$265)-1,))=0)*(WEEKDAY(INDEX(I19+ROW($1:$265)-1,),2)&lt;6)+COUNTIFS('Holiday&amp;Workday'!D23:$D$48,INDEX(I19+ROW($1:$265)-1,))),CEILING(K19,1)),I19)+0.5*(MOD(K19,1)=0)*(K19&gt;0),"")</f>
        <v/>
      </c>
      <c r="K19" s="66"/>
      <c r="L19" s="67"/>
      <c r="M19" s="68">
        <v>0</v>
      </c>
      <c r="N19" s="69" t="b">
        <v>0</v>
      </c>
    </row>
    <row r="20" spans="1:14">
      <c r="A20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0.1</v>
      </c>
      <c r="B20" s="62" t="e">
        <f>VLOOKUP(LEFT(A20,FIND(".",A20,1)-1),$A$5:$F$277,2,FALSE)</f>
        <v>#N/A</v>
      </c>
      <c r="C20" s="62" t="e">
        <f>VLOOKUP(LEFT(A20,FIND(".",A20,1)-1),$A$5:$F$277,3,FALSE)</f>
        <v>#N/A</v>
      </c>
      <c r="D20" s="62" t="e">
        <f>VLOOKUP(LEFT(A20,FIND(".",A20,1)-1),$A$5:$F$277,4,FALSE)</f>
        <v>#N/A</v>
      </c>
      <c r="E20" s="157" t="s">
        <v>50</v>
      </c>
      <c r="F20" s="158"/>
      <c r="G20" s="63" t="s">
        <v>38</v>
      </c>
      <c r="H20" s="63"/>
      <c r="I20" s="64"/>
      <c r="J20" s="65" t="str">
        <f>IF(I20,IFERROR(_xlfn.AGGREGATE(15,6,INDEX(I20+ROW($1:$265)-1,)/((COUNTIF('Holiday&amp;Workday'!$B$5:$B$48,INDEX(I20+ROW($1:$265)-1,))=0)*(WEEKDAY(INDEX(I20+ROW($1:$265)-1,),2)&lt;6)+COUNTIFS('Holiday&amp;Workday'!D24:$D$48,INDEX(I20+ROW($1:$265)-1,))),CEILING(K20,1)),I20)+0.5*(MOD(K20,1)=0)*(K20&gt;0),"")</f>
        <v/>
      </c>
      <c r="K20" s="66"/>
      <c r="L20" s="67"/>
      <c r="M20" s="68">
        <v>0</v>
      </c>
      <c r="N20" s="69" t="b">
        <v>0</v>
      </c>
    </row>
    <row r="22" spans="1:14" ht="40.5">
      <c r="A22" s="92" t="s">
        <v>0</v>
      </c>
      <c r="B22" s="93" t="s">
        <v>1</v>
      </c>
      <c r="C22" s="93" t="s">
        <v>2</v>
      </c>
      <c r="D22" s="93"/>
      <c r="E22" s="170" t="s">
        <v>3</v>
      </c>
      <c r="F22" s="171"/>
      <c r="G22" s="92" t="s">
        <v>4</v>
      </c>
      <c r="H22" s="109" t="s">
        <v>5</v>
      </c>
      <c r="I22" s="95" t="s">
        <v>60</v>
      </c>
      <c r="J22" s="95" t="s">
        <v>6</v>
      </c>
      <c r="K22" s="96" t="s">
        <v>7</v>
      </c>
      <c r="L22" s="97" t="s">
        <v>8</v>
      </c>
      <c r="M22" s="98" t="s">
        <v>65</v>
      </c>
      <c r="N22" s="98" t="s">
        <v>9</v>
      </c>
    </row>
    <row r="23" spans="1:14">
      <c r="A23" s="107"/>
      <c r="B23" s="108"/>
      <c r="C23" s="108"/>
      <c r="D23" s="166" t="s">
        <v>10</v>
      </c>
      <c r="E23" s="167"/>
      <c r="F23" s="109" t="s">
        <v>11</v>
      </c>
      <c r="G23" s="107"/>
      <c r="H23" s="107"/>
      <c r="I23" s="107"/>
      <c r="J23" s="107"/>
      <c r="K23" s="107"/>
      <c r="L23" s="107"/>
      <c r="M23" s="107"/>
      <c r="N23" s="108"/>
    </row>
    <row r="24" spans="1:14">
      <c r="A24" s="51" t="str">
        <f>IF(ISERROR(VALUE(SUBSTITUTE(prevWBS,".",""))),"1",IF(ISERROR(FIND("`",SUBSTITUTE(prevWBS,".","`",1))),TEXT(VALUE(prevWBS)+1,"#"),TEXT(VALUE(LEFT(prevWBS,FIND("`",SUBSTITUTE(prevWBS,".","`",1))-1))+1,"#")))</f>
        <v>1</v>
      </c>
      <c r="B24" s="52"/>
      <c r="C24" s="52"/>
      <c r="D24" s="155"/>
      <c r="E24" s="156"/>
      <c r="F24" s="53"/>
      <c r="G24" s="54"/>
      <c r="H24" s="55"/>
      <c r="I24" s="56" t="str">
        <f ca="1">IF(OR($K24=0,$K24=""),"",MIN(OFFSET(A24,1,8,COUNTIF($A24:$A$277,$A24&amp;".*"),1)))</f>
        <v/>
      </c>
      <c r="J24" s="57" t="str">
        <f ca="1">IF(OR($K24=0,$K24=""),"",MAX(OFFSET($A24,1,9,COUNTIF($A24:$A$277,$A24&amp;".*"),1)))</f>
        <v/>
      </c>
      <c r="K24" s="58" t="str">
        <f>IF(SUMIF(A25:A302,A24&amp;".*",K25:K302)=0,"",SUMIF(A25:A302,A24&amp;".*",K25:K302))</f>
        <v/>
      </c>
      <c r="L24" s="56" t="e">
        <f ca="1">IF(MAX(OFFSET($A24,1,11,COUNTIF($A24:$A$277,$A24&amp;".*"),1))=0,"",MAX(OFFSET($A24,1,11,COUNTIF($A24:$A$277,$A24&amp;".*"),1)))</f>
        <v>#REF!</v>
      </c>
      <c r="M24" s="59" t="str">
        <f>IF(COUNTIFS($A$5:$A$277,A24&amp;".*",$N$5:$N$277,TRUE)&gt;=1,"SO",IF(SUMIF(A25:A302,A24&amp;".*",M25:ML302)=0,"AS",IF(SUMIF(A25:A302,A24&amp;".*",M25:M302)&lt;COUNTIF(A25:A302,A24&amp;".*"),"IL",IF(SUMIF(A25:A302,A24&amp;".*",M25:M302)=COUNTIF(A25:A302,A24&amp;".*"),"FL"))))</f>
        <v>AS</v>
      </c>
      <c r="N24" s="60"/>
    </row>
    <row r="25" spans="1:14">
      <c r="A25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0.1</v>
      </c>
      <c r="B25" s="62" t="e">
        <f>VLOOKUP(LEFT(A25,FIND(".",A25,1)-1),$A$5:$F$277,2,FALSE)</f>
        <v>#N/A</v>
      </c>
      <c r="C25" s="62" t="e">
        <f>VLOOKUP(LEFT(A25,FIND(".",A25,1)-1),$A$5:$F$277,3,FALSE)</f>
        <v>#N/A</v>
      </c>
      <c r="D25" s="62" t="e">
        <f>VLOOKUP(LEFT(A25,FIND(".",A25,1)-1),$A$5:$F$277,4,FALSE)</f>
        <v>#N/A</v>
      </c>
      <c r="E25" s="157" t="s">
        <v>19</v>
      </c>
      <c r="F25" s="158"/>
      <c r="G25" s="63" t="s">
        <v>14</v>
      </c>
      <c r="H25" s="63"/>
      <c r="I25" s="64"/>
      <c r="J25" s="65" t="str">
        <f>IF(I25,IFERROR(_xlfn.AGGREGATE(15,6,INDEX(I25+ROW($1:$265)-1,)/((COUNTIF('Holiday&amp;Workday'!$B$5:$B$48,INDEX(I25+ROW($1:$265)-1,))=0)*(WEEKDAY(INDEX(I25+ROW($1:$265)-1,),2)&lt;6)+COUNTIFS('Holiday&amp;Workday'!D30:$D$48,INDEX(I25+ROW($1:$265)-1,))),CEILING(K25,1)),I25)+0.5*(MOD(K25,1)=0)*(K25&gt;0),"")</f>
        <v/>
      </c>
      <c r="K25" s="66"/>
      <c r="L25" s="67"/>
      <c r="M25" s="68">
        <v>0</v>
      </c>
      <c r="N25" s="69" t="b">
        <v>0</v>
      </c>
    </row>
    <row r="26" spans="1:14">
      <c r="A26" s="7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0.1</v>
      </c>
      <c r="B26" s="62" t="e">
        <f>VLOOKUP(LEFT(A26,FIND(".",A26,1)-1),$A$5:$F$277,2,FALSE)</f>
        <v>#N/A</v>
      </c>
      <c r="C26" s="62" t="e">
        <f>VLOOKUP(LEFT(A26,FIND(".",A26,1)-1),$A$5:$F$277,3,FALSE)</f>
        <v>#N/A</v>
      </c>
      <c r="D26" s="62" t="e">
        <f>VLOOKUP(LEFT(A26,FIND(".",A26,1)-1),$A$5:$F$277,4,FALSE)</f>
        <v>#N/A</v>
      </c>
      <c r="E26" s="157" t="s">
        <v>16</v>
      </c>
      <c r="F26" s="158"/>
      <c r="G26" s="73" t="s">
        <v>17</v>
      </c>
      <c r="H26" s="63"/>
      <c r="I26" s="64"/>
      <c r="J26" s="65" t="str">
        <f>IF(I26,IFERROR(_xlfn.AGGREGATE(15,6,INDEX(I26+ROW($1:$265)-1,)/((COUNTIF('Holiday&amp;Workday'!$B$5:$B$48,INDEX(I26+ROW($1:$265)-1,))=0)*(WEEKDAY(INDEX(I26+ROW($1:$265)-1,),2)&lt;6)+COUNTIFS('Holiday&amp;Workday'!D32:$D$48,INDEX(I26+ROW($1:$265)-1,))),CEILING(K26,1)),I26)+0.5*(MOD(K26,1)=0)*(K26&gt;0),"")</f>
        <v/>
      </c>
      <c r="K26" s="66"/>
      <c r="L26" s="67"/>
      <c r="M26" s="68">
        <v>0</v>
      </c>
      <c r="N26" s="69" t="b">
        <v>0</v>
      </c>
    </row>
    <row r="28" spans="1:14" ht="40.5">
      <c r="A28" s="92" t="s">
        <v>0</v>
      </c>
      <c r="B28" s="93" t="s">
        <v>1</v>
      </c>
      <c r="C28" s="93" t="s">
        <v>2</v>
      </c>
      <c r="D28" s="93"/>
      <c r="E28" s="170" t="s">
        <v>3</v>
      </c>
      <c r="F28" s="171"/>
      <c r="G28" s="92" t="s">
        <v>4</v>
      </c>
      <c r="H28" s="109" t="s">
        <v>5</v>
      </c>
      <c r="I28" s="95" t="s">
        <v>60</v>
      </c>
      <c r="J28" s="95" t="s">
        <v>6</v>
      </c>
      <c r="K28" s="96" t="s">
        <v>7</v>
      </c>
      <c r="L28" s="97" t="s">
        <v>8</v>
      </c>
      <c r="M28" s="98" t="s">
        <v>65</v>
      </c>
      <c r="N28" s="98" t="s">
        <v>9</v>
      </c>
    </row>
    <row r="29" spans="1:14">
      <c r="A29" s="107"/>
      <c r="B29" s="108"/>
      <c r="C29" s="108"/>
      <c r="D29" s="166" t="s">
        <v>10</v>
      </c>
      <c r="E29" s="167"/>
      <c r="F29" s="109" t="s">
        <v>11</v>
      </c>
      <c r="G29" s="107"/>
      <c r="H29" s="107"/>
      <c r="I29" s="107"/>
      <c r="J29" s="107"/>
      <c r="K29" s="107"/>
      <c r="L29" s="107"/>
      <c r="M29" s="107"/>
      <c r="N29" s="108"/>
    </row>
    <row r="30" spans="1:14">
      <c r="A30" s="51" t="str">
        <f>IF(ISERROR(VALUE(SUBSTITUTE(prevWBS,".",""))),"1",IF(ISERROR(FIND("`",SUBSTITUTE(prevWBS,".","`",1))),TEXT(VALUE(prevWBS)+1,"#"),TEXT(VALUE(LEFT(prevWBS,FIND("`",SUBSTITUTE(prevWBS,".","`",1))-1))+1,"#")))</f>
        <v>1</v>
      </c>
      <c r="B30" s="52"/>
      <c r="C30" s="52"/>
      <c r="D30" s="155"/>
      <c r="E30" s="156"/>
      <c r="F30" s="53"/>
      <c r="G30" s="54"/>
      <c r="H30" s="55"/>
      <c r="I30" s="56" t="str">
        <f ca="1">IF(OR($K30=0,$K30=""),"",MIN(OFFSET(A30,1,8,COUNTIF($A30:$A$277,$A30&amp;".*"),1)))</f>
        <v/>
      </c>
      <c r="J30" s="57" t="str">
        <f ca="1">IF(OR($K30=0,$K30=""),"",MAX(OFFSET($A30,1,9,COUNTIF($A30:$A$277,$A30&amp;".*"),1)))</f>
        <v/>
      </c>
      <c r="K30" s="58" t="str">
        <f>IF(SUMIF(A31:A309,A30&amp;".*",K31:K309)=0,"",SUMIF(A31:A309,A30&amp;".*",K31:K309))</f>
        <v/>
      </c>
      <c r="L30" s="56" t="e">
        <f ca="1">IF(MAX(OFFSET($A30,1,11,COUNTIF($A30:$A$277,$A30&amp;".*"),1))=0,"",MAX(OFFSET($A30,1,11,COUNTIF($A30:$A$277,$A30&amp;".*"),1)))</f>
        <v>#REF!</v>
      </c>
      <c r="M30" s="59" t="str">
        <f>IF(COUNTIFS($A$5:$A$277,A30&amp;".*",$N$5:$N$277,TRUE)&gt;=1,"SO",IF(SUMIF(A31:A309,A30&amp;".*",M31:ML309)=0,"AS",IF(SUMIF(A31:A309,A30&amp;".*",M31:M309)&lt;COUNTIF(A31:A309,A30&amp;".*"),"IL",IF(SUMIF(A31:A309,A30&amp;".*",M31:M309)=COUNTIF(A31:A309,A30&amp;".*"),"FL"))))</f>
        <v>AS</v>
      </c>
      <c r="N30" s="60"/>
    </row>
    <row r="31" spans="1:14">
      <c r="A31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0.1</v>
      </c>
      <c r="B31" s="62" t="e">
        <f>VLOOKUP(LEFT(A31,FIND(".",A31,1)-1),$A$5:$F$277,2,FALSE)</f>
        <v>#N/A</v>
      </c>
      <c r="C31" s="62" t="e">
        <f>VLOOKUP(LEFT(A31,FIND(".",A31,1)-1),$A$5:$F$277,3,FALSE)</f>
        <v>#N/A</v>
      </c>
      <c r="D31" s="62" t="e">
        <f>VLOOKUP(LEFT(A31,FIND(".",A31,1)-1),$A$5:$F$277,4,FALSE)</f>
        <v>#N/A</v>
      </c>
      <c r="E31" s="157" t="s">
        <v>50</v>
      </c>
      <c r="F31" s="158"/>
      <c r="G31" s="63" t="s">
        <v>38</v>
      </c>
      <c r="H31" s="63"/>
      <c r="I31" s="64"/>
      <c r="J31" s="65" t="str">
        <f>IF(I31,IFERROR(_xlfn.AGGREGATE(15,6,INDEX(I31+ROW($1:$265)-1,)/((COUNTIF('Holiday&amp;Workday'!$B$5:$B$48,INDEX(I31+ROW($1:$265)-1,))=0)*(WEEKDAY(INDEX(I31+ROW($1:$265)-1,),2)&lt;6)+COUNTIFS('Holiday&amp;Workday'!D38:$D$48,INDEX(I31+ROW($1:$265)-1,))),CEILING(K31,1)),I31)+0.5*(MOD(K31,1)=0)*(K31&gt;0),"")</f>
        <v/>
      </c>
      <c r="K31" s="66"/>
      <c r="L31" s="67"/>
      <c r="M31" s="68">
        <v>0</v>
      </c>
      <c r="N31" s="69" t="b">
        <v>0</v>
      </c>
    </row>
    <row r="32" spans="1:14">
      <c r="A32" s="7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0.1</v>
      </c>
      <c r="B32" s="62" t="e">
        <f>VLOOKUP(LEFT(A32,FIND(".",A32,1)-1),$A$5:$F$277,2,FALSE)</f>
        <v>#N/A</v>
      </c>
      <c r="C32" s="62" t="e">
        <f>VLOOKUP(LEFT(A32,FIND(".",A32,1)-1),$A$5:$F$277,3,FALSE)</f>
        <v>#N/A</v>
      </c>
      <c r="D32" s="62" t="e">
        <f>VLOOKUP(LEFT(A32,FIND(".",A32,1)-1),$A$5:$F$277,4,FALSE)</f>
        <v>#N/A</v>
      </c>
      <c r="E32" s="157" t="s">
        <v>16</v>
      </c>
      <c r="F32" s="158"/>
      <c r="G32" s="73" t="s">
        <v>17</v>
      </c>
      <c r="H32" s="63"/>
      <c r="I32" s="64"/>
      <c r="J32" s="65" t="str">
        <f>IF(I32,IFERROR(_xlfn.AGGREGATE(15,6,INDEX(I32+ROW($1:$265)-1,)/((COUNTIF('Holiday&amp;Workday'!$B$5:$B$48,INDEX(I32+ROW($1:$265)-1,))=0)*(WEEKDAY(INDEX(I32+ROW($1:$265)-1,),2)&lt;6)+COUNTIFS('Holiday&amp;Workday'!D39:$D$48,INDEX(I32+ROW($1:$265)-1,))),CEILING(K32,1)),I32)+0.5*(MOD(K32,1)=0)*(K32&gt;0),"")</f>
        <v/>
      </c>
      <c r="K32" s="66"/>
      <c r="L32" s="67"/>
      <c r="M32" s="68">
        <v>0</v>
      </c>
      <c r="N32" s="69" t="b">
        <v>0</v>
      </c>
    </row>
    <row r="34" spans="1:14" ht="40.5">
      <c r="A34" s="92" t="s">
        <v>0</v>
      </c>
      <c r="B34" s="93" t="s">
        <v>1</v>
      </c>
      <c r="C34" s="93" t="s">
        <v>2</v>
      </c>
      <c r="D34" s="93"/>
      <c r="E34" s="170" t="s">
        <v>3</v>
      </c>
      <c r="F34" s="171"/>
      <c r="G34" s="92" t="s">
        <v>4</v>
      </c>
      <c r="H34" s="109" t="s">
        <v>5</v>
      </c>
      <c r="I34" s="95" t="s">
        <v>60</v>
      </c>
      <c r="J34" s="95" t="s">
        <v>6</v>
      </c>
      <c r="K34" s="96" t="s">
        <v>7</v>
      </c>
      <c r="L34" s="97" t="s">
        <v>8</v>
      </c>
      <c r="M34" s="98" t="s">
        <v>65</v>
      </c>
      <c r="N34" s="98" t="s">
        <v>9</v>
      </c>
    </row>
    <row r="35" spans="1:14">
      <c r="A35" s="107"/>
      <c r="B35" s="108"/>
      <c r="C35" s="108"/>
      <c r="D35" s="166" t="s">
        <v>10</v>
      </c>
      <c r="E35" s="167"/>
      <c r="F35" s="109" t="s">
        <v>11</v>
      </c>
      <c r="G35" s="107"/>
      <c r="H35" s="107"/>
      <c r="I35" s="107"/>
      <c r="J35" s="107"/>
      <c r="K35" s="107"/>
      <c r="L35" s="107"/>
      <c r="M35" s="107"/>
      <c r="N35" s="108"/>
    </row>
    <row r="36" spans="1:14">
      <c r="A36" s="51" t="str">
        <f>IF(ISERROR(VALUE(SUBSTITUTE(prevWBS,".",""))),"1",IF(ISERROR(FIND("`",SUBSTITUTE(prevWBS,".","`",1))),TEXT(VALUE(prevWBS)+1,"#"),TEXT(VALUE(LEFT(prevWBS,FIND("`",SUBSTITUTE(prevWBS,".","`",1))-1))+1,"#")))</f>
        <v>1</v>
      </c>
      <c r="B36" s="52"/>
      <c r="C36" s="52"/>
      <c r="D36" s="155"/>
      <c r="E36" s="156"/>
      <c r="F36" s="53"/>
      <c r="G36" s="54"/>
      <c r="H36" s="55"/>
      <c r="I36" s="56" t="str">
        <f ca="1">IF(OR($K36=0,$K36=""),"",MIN(OFFSET(A36,1,8,COUNTIF($A36:$A$277,$A36&amp;".*"),1)))</f>
        <v/>
      </c>
      <c r="J36" s="57" t="str">
        <f ca="1">IF(OR($K36=0,$K36=""),"",MAX(OFFSET($A36,1,9,COUNTIF($A36:$A$277,$A36&amp;".*"),1)))</f>
        <v/>
      </c>
      <c r="K36" s="58" t="str">
        <f>IF(SUMIF(A37:A316,A36&amp;".*",K37:K316)=0,"",SUMIF(A37:A316,A36&amp;".*",K37:K316))</f>
        <v/>
      </c>
      <c r="L36" s="56" t="e">
        <f ca="1">IF(MAX(OFFSET($A36,1,11,COUNTIF($A36:$A$277,$A36&amp;".*"),1))=0,"",MAX(OFFSET($A36,1,11,COUNTIF($A36:$A$277,$A36&amp;".*"),1)))</f>
        <v>#REF!</v>
      </c>
      <c r="M36" s="59" t="str">
        <f>IF(COUNTIFS($A$5:$A$277,A36&amp;".*",$N$5:$N$277,TRUE)&gt;=1,"SO",IF(SUMIF(A37:A316,A36&amp;".*",M37:ML316)=0,"AS",IF(SUMIF(A37:A316,A36&amp;".*",M37:M316)&lt;COUNTIF(A37:A316,A36&amp;".*"),"IL",IF(SUMIF(A37:A316,A36&amp;".*",M37:M316)=COUNTIF(A37:A316,A36&amp;".*"),"FL"))))</f>
        <v>AS</v>
      </c>
      <c r="N36" s="60"/>
    </row>
    <row r="37" spans="1:14">
      <c r="A37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0.1</v>
      </c>
      <c r="B37" s="62" t="e">
        <f>VLOOKUP(LEFT(A37,FIND(".",A37,1)-1),$A$5:$F$277,2,FALSE)</f>
        <v>#N/A</v>
      </c>
      <c r="C37" s="62" t="e">
        <f>VLOOKUP(LEFT(A37,FIND(".",A37,1)-1),$A$5:$F$277,3,FALSE)</f>
        <v>#N/A</v>
      </c>
      <c r="D37" s="62" t="e">
        <f>VLOOKUP(LEFT(A37,FIND(".",A37,1)-1),$A$5:$F$277,4,FALSE)</f>
        <v>#N/A</v>
      </c>
      <c r="E37" s="157" t="s">
        <v>19</v>
      </c>
      <c r="F37" s="158"/>
      <c r="G37" s="63" t="s">
        <v>14</v>
      </c>
      <c r="H37" s="63"/>
      <c r="I37" s="64"/>
      <c r="J37" s="65" t="str">
        <f>IF(I37,IFERROR(_xlfn.AGGREGATE(15,6,INDEX(I37+ROW($1:$265)-1,)/((COUNTIF('Holiday&amp;Workday'!$B$5:$B$48,INDEX(I37+ROW($1:$265)-1,))=0)*(WEEKDAY(INDEX(I37+ROW($1:$265)-1,),2)&lt;6)+COUNTIFS('Holiday&amp;Workday'!D44:$D$48,INDEX(I37+ROW($1:$265)-1,))),CEILING(K37,1)),I37)+0.5*(MOD(K37,1)=0)*(K37&gt;0),"")</f>
        <v/>
      </c>
      <c r="K37" s="66"/>
      <c r="L37" s="67"/>
      <c r="M37" s="68">
        <v>0</v>
      </c>
      <c r="N37" s="69" t="b">
        <v>0</v>
      </c>
    </row>
    <row r="38" spans="1:14">
      <c r="A38" s="61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0.1</v>
      </c>
      <c r="B38" s="62" t="e">
        <f>VLOOKUP(LEFT(A38,FIND(".",A38,1)-1),$A$5:$F$277,2,FALSE)</f>
        <v>#N/A</v>
      </c>
      <c r="C38" s="62" t="e">
        <f>VLOOKUP(LEFT(A38,FIND(".",A38,1)-1),$A$5:$F$277,3,FALSE)</f>
        <v>#N/A</v>
      </c>
      <c r="D38" s="62" t="e">
        <f>VLOOKUP(LEFT(A38,FIND(".",A38,1)-1),$A$5:$F$277,4,FALSE)</f>
        <v>#N/A</v>
      </c>
      <c r="E38" s="157" t="s">
        <v>50</v>
      </c>
      <c r="F38" s="158"/>
      <c r="G38" s="63" t="s">
        <v>38</v>
      </c>
      <c r="H38" s="63"/>
      <c r="I38" s="64"/>
      <c r="J38" s="65" t="str">
        <f>IF(I38,IFERROR(_xlfn.AGGREGATE(15,6,INDEX(I38+ROW($1:$265)-1,)/((COUNTIF('Holiday&amp;Workday'!$B$5:$B$48,INDEX(I38+ROW($1:$265)-1,))=0)*(WEEKDAY(INDEX(I38+ROW($1:$265)-1,),2)&lt;6)+COUNTIFS('Holiday&amp;Workday'!D45:$D$48,INDEX(I38+ROW($1:$265)-1,))),CEILING(K38,1)),I38)+0.5*(MOD(K38,1)=0)*(K38&gt;0),"")</f>
        <v/>
      </c>
      <c r="K38" s="66"/>
      <c r="L38" s="67"/>
      <c r="M38" s="68">
        <v>0</v>
      </c>
      <c r="N38" s="69" t="b">
        <v>0</v>
      </c>
    </row>
    <row r="39" spans="1:14">
      <c r="A39" s="7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0.1</v>
      </c>
      <c r="B39" s="62" t="e">
        <f>VLOOKUP(LEFT(A39,FIND(".",A39,1)-1),$A$5:$F$277,2,FALSE)</f>
        <v>#N/A</v>
      </c>
      <c r="C39" s="62" t="e">
        <f>VLOOKUP(LEFT(A39,FIND(".",A39,1)-1),$A$5:$F$277,3,FALSE)</f>
        <v>#N/A</v>
      </c>
      <c r="D39" s="62" t="e">
        <f>VLOOKUP(LEFT(A39,FIND(".",A39,1)-1),$A$5:$F$277,4,FALSE)</f>
        <v>#N/A</v>
      </c>
      <c r="E39" s="157" t="s">
        <v>16</v>
      </c>
      <c r="F39" s="158"/>
      <c r="G39" s="73" t="s">
        <v>17</v>
      </c>
      <c r="H39" s="63"/>
      <c r="I39" s="64"/>
      <c r="J39" s="65" t="str">
        <f>IF(I39,IFERROR(_xlfn.AGGREGATE(15,6,INDEX(I39+ROW($1:$265)-1,)/((COUNTIF('Holiday&amp;Workday'!$B$5:$B$48,INDEX(I39+ROW($1:$265)-1,))=0)*(WEEKDAY(INDEX(I39+ROW($1:$265)-1,),2)&lt;6)+COUNTIFS('Holiday&amp;Workday'!D46:$D$48,INDEX(I39+ROW($1:$265)-1,))),CEILING(K39,1)),I39)+0.5*(MOD(K39,1)=0)*(K39&gt;0),"")</f>
        <v/>
      </c>
      <c r="K39" s="66"/>
      <c r="L39" s="67"/>
      <c r="M39" s="68">
        <v>0</v>
      </c>
      <c r="N39" s="69" t="b">
        <v>0</v>
      </c>
    </row>
  </sheetData>
  <mergeCells count="33">
    <mergeCell ref="E1:F1"/>
    <mergeCell ref="D2:E2"/>
    <mergeCell ref="D3:E3"/>
    <mergeCell ref="E9:F9"/>
    <mergeCell ref="E11:F11"/>
    <mergeCell ref="D12:E12"/>
    <mergeCell ref="D13:E13"/>
    <mergeCell ref="E4:F4"/>
    <mergeCell ref="E6:F6"/>
    <mergeCell ref="D7:E7"/>
    <mergeCell ref="D8:E8"/>
    <mergeCell ref="E14:F14"/>
    <mergeCell ref="E16:F16"/>
    <mergeCell ref="D17:E17"/>
    <mergeCell ref="D18:E18"/>
    <mergeCell ref="E19:F19"/>
    <mergeCell ref="E26:F26"/>
    <mergeCell ref="E28:F28"/>
    <mergeCell ref="D29:E29"/>
    <mergeCell ref="D30:E30"/>
    <mergeCell ref="E20:F20"/>
    <mergeCell ref="E22:F22"/>
    <mergeCell ref="D23:E23"/>
    <mergeCell ref="D24:E24"/>
    <mergeCell ref="E25:F25"/>
    <mergeCell ref="E38:F38"/>
    <mergeCell ref="E39:F39"/>
    <mergeCell ref="E31:F31"/>
    <mergeCell ref="E32:F32"/>
    <mergeCell ref="E34:F34"/>
    <mergeCell ref="D35:E35"/>
    <mergeCell ref="D36:E36"/>
    <mergeCell ref="E37:F37"/>
  </mergeCells>
  <conditionalFormatting sqref="E4">
    <cfRule type="expression" dxfId="963" priority="119">
      <formula>IF(FIND(".",$A4,1)&gt;0,TRUE,FALSE)</formula>
    </cfRule>
    <cfRule type="expression" dxfId="962" priority="120">
      <formula>IF($A4&lt;&gt;"",TRUE,)</formula>
    </cfRule>
    <cfRule type="expression" priority="121" stopIfTrue="1">
      <formula>IF($A4&lt;&gt;"",TRUE,)</formula>
    </cfRule>
    <cfRule type="expression" priority="122" stopIfTrue="1">
      <formula>IF($A3="",TRUE,)</formula>
    </cfRule>
  </conditionalFormatting>
  <conditionalFormatting sqref="D3">
    <cfRule type="expression" dxfId="961" priority="117">
      <formula>IF(FIND(".",$A3,1)&gt;0,TRUE,FALSE)</formula>
    </cfRule>
    <cfRule type="expression" dxfId="960" priority="118">
      <formula>IF($A3&lt;&gt;"",TRUE,)</formula>
    </cfRule>
  </conditionalFormatting>
  <conditionalFormatting sqref="A3:N3">
    <cfRule type="expression" dxfId="959" priority="109">
      <formula>IF($M3="SO",TRUE,FALSE)</formula>
    </cfRule>
    <cfRule type="expression" dxfId="958" priority="110">
      <formula>IF($M3="FL",TRUE,FALSE)</formula>
    </cfRule>
    <cfRule type="expression" dxfId="957" priority="111">
      <formula>IF($M3="IL",TRUE,FALSE)</formula>
    </cfRule>
    <cfRule type="expression" dxfId="956" priority="112">
      <formula>IF($M3="AS",TRUE,FALSE)</formula>
    </cfRule>
  </conditionalFormatting>
  <conditionalFormatting sqref="D8">
    <cfRule type="expression" dxfId="955" priority="103">
      <formula>IF(FIND(".",$A8,1)&gt;0,TRUE,FALSE)</formula>
    </cfRule>
    <cfRule type="expression" dxfId="954" priority="104">
      <formula>IF($A8&lt;&gt;"",TRUE,)</formula>
    </cfRule>
  </conditionalFormatting>
  <conditionalFormatting sqref="A8:N8">
    <cfRule type="expression" dxfId="953" priority="95">
      <formula>IF($M8="SO",TRUE,FALSE)</formula>
    </cfRule>
    <cfRule type="expression" dxfId="952" priority="96">
      <formula>IF($M8="FL",TRUE,FALSE)</formula>
    </cfRule>
    <cfRule type="expression" dxfId="951" priority="97">
      <formula>IF($M8="IL",TRUE,FALSE)</formula>
    </cfRule>
    <cfRule type="expression" dxfId="950" priority="98">
      <formula>IF($M8="AS",TRUE,FALSE)</formula>
    </cfRule>
  </conditionalFormatting>
  <conditionalFormatting sqref="D13">
    <cfRule type="expression" dxfId="949" priority="89">
      <formula>IF(FIND(".",$A13,1)&gt;0,TRUE,FALSE)</formula>
    </cfRule>
    <cfRule type="expression" dxfId="948" priority="90">
      <formula>IF($A13&lt;&gt;"",TRUE,)</formula>
    </cfRule>
  </conditionalFormatting>
  <conditionalFormatting sqref="A13:N13">
    <cfRule type="expression" dxfId="947" priority="81">
      <formula>IF($M13="SO",TRUE,FALSE)</formula>
    </cfRule>
    <cfRule type="expression" dxfId="946" priority="82">
      <formula>IF($M13="FL",TRUE,FALSE)</formula>
    </cfRule>
    <cfRule type="expression" dxfId="945" priority="83">
      <formula>IF($M13="IL",TRUE,FALSE)</formula>
    </cfRule>
    <cfRule type="expression" dxfId="944" priority="84">
      <formula>IF($M13="AS",TRUE,FALSE)</formula>
    </cfRule>
  </conditionalFormatting>
  <conditionalFormatting sqref="E19">
    <cfRule type="expression" dxfId="943" priority="77">
      <formula>IF(FIND(".",$A19,1)&gt;0,TRUE,FALSE)</formula>
    </cfRule>
    <cfRule type="expression" dxfId="942" priority="78">
      <formula>IF($A19&lt;&gt;"",TRUE,)</formula>
    </cfRule>
    <cfRule type="expression" priority="79" stopIfTrue="1">
      <formula>IF($A19&lt;&gt;"",TRUE,)</formula>
    </cfRule>
    <cfRule type="expression" priority="80" stopIfTrue="1">
      <formula>IF($A18="",TRUE,)</formula>
    </cfRule>
  </conditionalFormatting>
  <conditionalFormatting sqref="D18">
    <cfRule type="expression" dxfId="941" priority="75">
      <formula>IF(FIND(".",$A18,1)&gt;0,TRUE,FALSE)</formula>
    </cfRule>
    <cfRule type="expression" dxfId="940" priority="76">
      <formula>IF($A18&lt;&gt;"",TRUE,)</formula>
    </cfRule>
  </conditionalFormatting>
  <conditionalFormatting sqref="E20">
    <cfRule type="expression" dxfId="939" priority="71">
      <formula>IF(FIND(".",$A20,1)&gt;0,TRUE,FALSE)</formula>
    </cfRule>
    <cfRule type="expression" dxfId="938" priority="72">
      <formula>IF($A20&lt;&gt;"",TRUE,)</formula>
    </cfRule>
    <cfRule type="expression" priority="73" stopIfTrue="1">
      <formula>IF($A20&lt;&gt;"",TRUE,)</formula>
    </cfRule>
    <cfRule type="expression" priority="74" stopIfTrue="1">
      <formula>IF($A19="",TRUE,)</formula>
    </cfRule>
  </conditionalFormatting>
  <conditionalFormatting sqref="A18:N18">
    <cfRule type="expression" dxfId="937" priority="67">
      <formula>IF($M18="SO",TRUE,FALSE)</formula>
    </cfRule>
    <cfRule type="expression" dxfId="936" priority="68">
      <formula>IF($M18="FL",TRUE,FALSE)</formula>
    </cfRule>
    <cfRule type="expression" dxfId="935" priority="69">
      <formula>IF($M18="IL",TRUE,FALSE)</formula>
    </cfRule>
    <cfRule type="expression" dxfId="934" priority="70">
      <formula>IF($M18="AS",TRUE,FALSE)</formula>
    </cfRule>
  </conditionalFormatting>
  <conditionalFormatting sqref="E9 E14 E26 E31">
    <cfRule type="expression" dxfId="933" priority="4000">
      <formula>IF(FIND(".",$A9,1)&gt;0,TRUE,FALSE)</formula>
    </cfRule>
    <cfRule type="expression" dxfId="932" priority="4001">
      <formula>IF($A9&lt;&gt;"",TRUE,)</formula>
    </cfRule>
    <cfRule type="expression" priority="4002" stopIfTrue="1">
      <formula>IF($A9&lt;&gt;"",TRUE,)</formula>
    </cfRule>
    <cfRule type="expression" priority="4003" stopIfTrue="1">
      <formula>IF(#REF!="",TRUE,)</formula>
    </cfRule>
  </conditionalFormatting>
  <conditionalFormatting sqref="E25">
    <cfRule type="expression" dxfId="931" priority="63">
      <formula>IF(FIND(".",$A25,1)&gt;0,TRUE,FALSE)</formula>
    </cfRule>
    <cfRule type="expression" dxfId="930" priority="64">
      <formula>IF($A25&lt;&gt;"",TRUE,)</formula>
    </cfRule>
    <cfRule type="expression" priority="65" stopIfTrue="1">
      <formula>IF($A25&lt;&gt;"",TRUE,)</formula>
    </cfRule>
    <cfRule type="expression" priority="66" stopIfTrue="1">
      <formula>IF($A24="",TRUE,)</formula>
    </cfRule>
  </conditionalFormatting>
  <conditionalFormatting sqref="D24">
    <cfRule type="expression" dxfId="929" priority="61">
      <formula>IF(FIND(".",$A24,1)&gt;0,TRUE,FALSE)</formula>
    </cfRule>
    <cfRule type="expression" dxfId="928" priority="62">
      <formula>IF($A24&lt;&gt;"",TRUE,)</formula>
    </cfRule>
  </conditionalFormatting>
  <conditionalFormatting sqref="A24:N24">
    <cfRule type="expression" dxfId="927" priority="53">
      <formula>IF($M24="SO",TRUE,FALSE)</formula>
    </cfRule>
    <cfRule type="expression" dxfId="926" priority="54">
      <formula>IF($M24="FL",TRUE,FALSE)</formula>
    </cfRule>
    <cfRule type="expression" dxfId="925" priority="55">
      <formula>IF($M24="IL",TRUE,FALSE)</formula>
    </cfRule>
    <cfRule type="expression" dxfId="924" priority="56">
      <formula>IF($M24="AS",TRUE,FALSE)</formula>
    </cfRule>
  </conditionalFormatting>
  <conditionalFormatting sqref="E32">
    <cfRule type="expression" dxfId="923" priority="49">
      <formula>IF(FIND(".",$A32,1)&gt;0,TRUE,FALSE)</formula>
    </cfRule>
    <cfRule type="expression" dxfId="922" priority="50">
      <formula>IF($A32&lt;&gt;"",TRUE,)</formula>
    </cfRule>
    <cfRule type="expression" priority="51" stopIfTrue="1">
      <formula>IF($A32&lt;&gt;"",TRUE,)</formula>
    </cfRule>
    <cfRule type="expression" priority="52" stopIfTrue="1">
      <formula>IF($A31="",TRUE,)</formula>
    </cfRule>
  </conditionalFormatting>
  <conditionalFormatting sqref="D30">
    <cfRule type="expression" dxfId="921" priority="47">
      <formula>IF(FIND(".",$A30,1)&gt;0,TRUE,FALSE)</formula>
    </cfRule>
    <cfRule type="expression" dxfId="920" priority="48">
      <formula>IF($A30&lt;&gt;"",TRUE,)</formula>
    </cfRule>
  </conditionalFormatting>
  <conditionalFormatting sqref="A30:N30">
    <cfRule type="expression" dxfId="919" priority="39">
      <formula>IF($M30="SO",TRUE,FALSE)</formula>
    </cfRule>
    <cfRule type="expression" dxfId="918" priority="40">
      <formula>IF($M30="FL",TRUE,FALSE)</formula>
    </cfRule>
    <cfRule type="expression" dxfId="917" priority="41">
      <formula>IF($M30="IL",TRUE,FALSE)</formula>
    </cfRule>
    <cfRule type="expression" dxfId="916" priority="42">
      <formula>IF($M30="AS",TRUE,FALSE)</formula>
    </cfRule>
  </conditionalFormatting>
  <conditionalFormatting sqref="E37 E39">
    <cfRule type="expression" dxfId="915" priority="35">
      <formula>IF(FIND(".",$A37,1)&gt;0,TRUE,FALSE)</formula>
    </cfRule>
    <cfRule type="expression" dxfId="914" priority="36">
      <formula>IF($A37&lt;&gt;"",TRUE,)</formula>
    </cfRule>
    <cfRule type="expression" priority="37" stopIfTrue="1">
      <formula>IF($A37&lt;&gt;"",TRUE,)</formula>
    </cfRule>
    <cfRule type="expression" priority="38" stopIfTrue="1">
      <formula>IF($A36="",TRUE,)</formula>
    </cfRule>
  </conditionalFormatting>
  <conditionalFormatting sqref="D36">
    <cfRule type="expression" dxfId="913" priority="33">
      <formula>IF(FIND(".",$A36,1)&gt;0,TRUE,FALSE)</formula>
    </cfRule>
    <cfRule type="expression" dxfId="912" priority="34">
      <formula>IF($A36&lt;&gt;"",TRUE,)</formula>
    </cfRule>
  </conditionalFormatting>
  <conditionalFormatting sqref="E38">
    <cfRule type="expression" dxfId="911" priority="29">
      <formula>IF(FIND(".",$A38,1)&gt;0,TRUE,FALSE)</formula>
    </cfRule>
    <cfRule type="expression" dxfId="910" priority="30">
      <formula>IF($A38&lt;&gt;"",TRUE,)</formula>
    </cfRule>
    <cfRule type="expression" priority="31" stopIfTrue="1">
      <formula>IF($A38&lt;&gt;"",TRUE,)</formula>
    </cfRule>
    <cfRule type="expression" priority="32" stopIfTrue="1">
      <formula>IF($A37="",TRUE,)</formula>
    </cfRule>
  </conditionalFormatting>
  <conditionalFormatting sqref="A36:N36">
    <cfRule type="expression" dxfId="909" priority="25">
      <formula>IF($M36="SO",TRUE,FALSE)</formula>
    </cfRule>
    <cfRule type="expression" dxfId="908" priority="26">
      <formula>IF($M36="FL",TRUE,FALSE)</formula>
    </cfRule>
    <cfRule type="expression" dxfId="907" priority="27">
      <formula>IF($M36="IL",TRUE,FALSE)</formula>
    </cfRule>
    <cfRule type="expression" dxfId="906" priority="28">
      <formula>IF($M36="AS",TRUE,FALSE)</formula>
    </cfRule>
  </conditionalFormatting>
  <dataValidations count="11">
    <dataValidation allowBlank="1" showInputMessage="1" showErrorMessage="1" promptTitle="Nome Sito" prompt="Inserisci Nome Sito" sqref="F3 F8 F13 F18 F24 F30 F36"/>
    <dataValidation allowBlank="1" showInputMessage="1" showErrorMessage="1" promptTitle="Codice Sito" prompt="Inserisci Codice Sito" sqref="D3:E3 D8:E8 D13:E13 D18:E18 D24:E24 D30:E30 D36:E36"/>
    <dataValidation type="list" allowBlank="1" showInputMessage="1" showErrorMessage="1" promptTitle="Capo Squadra" prompt="Seleziona la suadra da Capo Squadra iniziali (cognome-nome)" sqref="H4 H19:H20 H9 H14 H37:H39 H25:H26 H31:H32">
      <formula1>Team_Members</formula1>
    </dataValidation>
    <dataValidation allowBlank="1" showInputMessage="1" showErrorMessage="1" promptTitle="Data Inizio" prompt="Inserisci la data di inizio attività." sqref="I4 I19:I20 I9 I14 I37:I39 I25:I26 I31:I32"/>
    <dataValidation allowBlank="1" showInputMessage="1" showErrorMessage="1" promptTitle="Data Reale fine lavori" prompt="Inserire la data reale di fine lavori" sqref="L4 L19:L20 L9 L14 L37:L39 L25:L26 L31:L32"/>
    <dataValidation allowBlank="1" showInputMessage="1" showErrorMessage="1" promptTitle="Durata" prompt="Inserire la durata dell'attivita in step da 0,5 gg" sqref="K4 K19:K20 K9 K14 K37:K39 K25:K26 K31:K32"/>
    <dataValidation allowBlank="1" showInputMessage="1" showErrorMessage="1" promptTitle="% Completamento" prompt="Inserire la % di completamento dell'attività." sqref="M4 M19:M20 M9 M14 M37:M39 M25:M26 M31:M32"/>
    <dataValidation allowBlank="1" showInputMessage="1" showErrorMessage="1" prompt="AS=Assegnato_x000a_IL=In lavorazione_x000a_SO=Sospeso_x000a_FL=Fine Lavori_x000a_" sqref="M3 M8 M13 M18 M24 M30 M36"/>
    <dataValidation type="list" allowBlank="1" showInputMessage="1" showErrorMessage="1" sqref="G4 G19:G20 G9 G14 G37:G39 G25:G26 G31:G32">
      <formula1>Team_Name</formula1>
    </dataValidation>
    <dataValidation type="list" allowBlank="1" showInputMessage="1" showErrorMessage="1" promptTitle="Operatore" prompt="Seleziona Opeatore Telefonico" sqref="C3 C8 C13 C18 C24 C30 C36">
      <formula1>OPE</formula1>
    </dataValidation>
    <dataValidation type="list" allowBlank="1" showInputMessage="1" showErrorMessage="1" promptTitle="Cliente" prompt="Seleziona Cliente" sqref="B3 B8 B13 B18 B24 B30 B36">
      <formula1>CLI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3" name="Check Box 8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2</xdr:row>
                    <xdr:rowOff>161925</xdr:rowOff>
                  </from>
                  <to>
                    <xdr:col>13</xdr:col>
                    <xdr:colOff>304800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4" name="Check Box 11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7</xdr:row>
                    <xdr:rowOff>161925</xdr:rowOff>
                  </from>
                  <to>
                    <xdr:col>13</xdr:col>
                    <xdr:colOff>304800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12</xdr:row>
                    <xdr:rowOff>161925</xdr:rowOff>
                  </from>
                  <to>
                    <xdr:col>13</xdr:col>
                    <xdr:colOff>304800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6" name="Check Box 17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17</xdr:row>
                    <xdr:rowOff>142875</xdr:rowOff>
                  </from>
                  <to>
                    <xdr:col>13</xdr:col>
                    <xdr:colOff>304800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7" name="Check Box 18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18</xdr:row>
                    <xdr:rowOff>161925</xdr:rowOff>
                  </from>
                  <to>
                    <xdr:col>13</xdr:col>
                    <xdr:colOff>304800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8" name="Check Box 20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23</xdr:row>
                    <xdr:rowOff>161925</xdr:rowOff>
                  </from>
                  <to>
                    <xdr:col>13</xdr:col>
                    <xdr:colOff>304800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9" name="Check Box 21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24</xdr:row>
                    <xdr:rowOff>161925</xdr:rowOff>
                  </from>
                  <to>
                    <xdr:col>13</xdr:col>
                    <xdr:colOff>304800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0" name="Check Box 23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29</xdr:row>
                    <xdr:rowOff>161925</xdr:rowOff>
                  </from>
                  <to>
                    <xdr:col>13</xdr:col>
                    <xdr:colOff>304800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1" name="Check Box 25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30</xdr:row>
                    <xdr:rowOff>161925</xdr:rowOff>
                  </from>
                  <to>
                    <xdr:col>13</xdr:col>
                    <xdr:colOff>304800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2" name="Check Box 26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35</xdr:row>
                    <xdr:rowOff>161925</xdr:rowOff>
                  </from>
                  <to>
                    <xdr:col>13</xdr:col>
                    <xdr:colOff>304800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3" name="Check Box 27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36</xdr:row>
                    <xdr:rowOff>161925</xdr:rowOff>
                  </from>
                  <to>
                    <xdr:col>13</xdr:col>
                    <xdr:colOff>304800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4" name="Check Box 28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37</xdr:row>
                    <xdr:rowOff>161925</xdr:rowOff>
                  </from>
                  <to>
                    <xdr:col>13</xdr:col>
                    <xdr:colOff>304800</xdr:colOff>
                    <xdr:row>39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Schedule Plan</vt:lpstr>
      <vt:lpstr>Team Roster</vt:lpstr>
      <vt:lpstr>Holiday&amp;Workday</vt:lpstr>
      <vt:lpstr>Elenchi</vt:lpstr>
      <vt:lpstr>Modelli</vt:lpstr>
      <vt:lpstr>Festività</vt:lpstr>
      <vt:lpstr>prevWBS</vt:lpstr>
      <vt:lpstr>Start_Date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Gabriele</cp:lastModifiedBy>
  <dcterms:created xsi:type="dcterms:W3CDTF">2019-03-17T15:37:48Z</dcterms:created>
  <dcterms:modified xsi:type="dcterms:W3CDTF">2019-04-07T20:17:39Z</dcterms:modified>
</cp:coreProperties>
</file>