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1412083470C\Desktop\Wood Excel\Completed\"/>
    </mc:Choice>
  </mc:AlternateContent>
  <bookViews>
    <workbookView xWindow="-120" yWindow="720" windowWidth="51840" windowHeight="21240" tabRatio="399" activeTab="2"/>
  </bookViews>
  <sheets>
    <sheet name="Daily Input" sheetId="1" r:id="rId1"/>
    <sheet name="Data" sheetId="18" r:id="rId2"/>
    <sheet name="Status Board" sheetId="9" r:id="rId3"/>
    <sheet name="List" sheetId="4" r:id="rId4"/>
  </sheets>
  <definedNames>
    <definedName name="_xlnm._FilterDatabase" localSheetId="1" hidden="1">Data!#REF!</definedName>
    <definedName name="_xlcn.WorksheetConnection_4.JOAPSIGNINLOGAPRIL2017.xlsxEmployeeTable1" localSheetId="1" hidden="1">EmployeeTable</definedName>
    <definedName name="_xlcn.WorksheetConnection_4.JOAPSIGNINLOGAPRIL2017.xlsxEmployeeTable1" hidden="1">EmployeeTable</definedName>
    <definedName name="_xlcn.WorksheetConnection_4.JOAPSIGNINLOGAPRIL2017.xlsxTestTableAnnual1" localSheetId="1" hidden="1">TestTableAnnual</definedName>
    <definedName name="_xlcn.WorksheetConnection_4.JOAPSIGNINLOGAPRIL2017.xlsxTestTableAnnual1" hidden="1">TestTableAnnual</definedName>
    <definedName name="Aircraft">List!$B$2:$B$10</definedName>
    <definedName name="AMU">List!$J$2:$J$156</definedName>
    <definedName name="EmployeeNames">EmployeeNamesTable[Employee:]</definedName>
    <definedName name="EnginePosition">List!$C$2:$C$8</definedName>
    <definedName name="LabCodes">List!$D$2:$D$26</definedName>
    <definedName name="Squadrons">List!$A$2:$A$12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7" i="1" l="1"/>
  <c r="AA7" i="1" s="1"/>
  <c r="Y7" i="1"/>
  <c r="AA6" i="1"/>
  <c r="Z6" i="1"/>
  <c r="Y6" i="1"/>
  <c r="AC6" i="1" l="1"/>
  <c r="AC155" i="1"/>
  <c r="AC154" i="1"/>
  <c r="AC153" i="1"/>
  <c r="AC152" i="1"/>
  <c r="AC151" i="1"/>
  <c r="AC150" i="1"/>
  <c r="AC149" i="1"/>
  <c r="AC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C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C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C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D5" i="9"/>
  <c r="X10" i="9"/>
  <c r="X9" i="9"/>
  <c r="X8" i="9"/>
  <c r="X7" i="9"/>
  <c r="X6" i="9"/>
  <c r="X5" i="9"/>
  <c r="V26" i="9"/>
  <c r="V25" i="9"/>
  <c r="V24" i="9"/>
  <c r="V23" i="9"/>
  <c r="V22" i="9"/>
  <c r="V21" i="9"/>
  <c r="V20" i="9"/>
  <c r="V19" i="9"/>
  <c r="V18" i="9"/>
  <c r="V17" i="9"/>
  <c r="V16" i="9"/>
  <c r="V15" i="9"/>
  <c r="V14" i="9"/>
  <c r="V10" i="9"/>
  <c r="V9" i="9"/>
  <c r="V8" i="9"/>
  <c r="V7" i="9"/>
  <c r="V6" i="9"/>
  <c r="V5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7" i="9"/>
  <c r="P6" i="9"/>
  <c r="P5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N5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AH6" i="1"/>
  <c r="AC6" i="9"/>
  <c r="AA9" i="1" l="1"/>
  <c r="Z9" i="1"/>
  <c r="Y9" i="1"/>
  <c r="AA8" i="1"/>
  <c r="Z8" i="1"/>
  <c r="Y8" i="1"/>
  <c r="Z16" i="1"/>
  <c r="AA16" i="1" s="1"/>
  <c r="Y16" i="1"/>
  <c r="Z15" i="1"/>
  <c r="AA15" i="1" s="1"/>
  <c r="Y15" i="1"/>
  <c r="Z14" i="1"/>
  <c r="AA14" i="1" s="1"/>
  <c r="Y14" i="1"/>
  <c r="Z13" i="1"/>
  <c r="AA13" i="1" s="1"/>
  <c r="Y13" i="1"/>
  <c r="Z12" i="1"/>
  <c r="AA12" i="1" s="1"/>
  <c r="Y12" i="1"/>
  <c r="Z11" i="1"/>
  <c r="AA11" i="1" s="1"/>
  <c r="Y11" i="1"/>
  <c r="Z10" i="1"/>
  <c r="AA10" i="1" s="1"/>
  <c r="Y10" i="1"/>
  <c r="R5" i="9"/>
  <c r="U14" i="9"/>
  <c r="Z5" i="9"/>
  <c r="W15" i="9"/>
  <c r="W16" i="9"/>
  <c r="W17" i="9"/>
  <c r="W18" i="9"/>
  <c r="W19" i="9"/>
  <c r="W20" i="9"/>
  <c r="W21" i="9"/>
  <c r="W22" i="9"/>
  <c r="W23" i="9"/>
  <c r="W24" i="9"/>
  <c r="W25" i="9"/>
  <c r="U26" i="9"/>
  <c r="W14" i="9"/>
  <c r="W6" i="9"/>
  <c r="Y6" i="9"/>
  <c r="Z7" i="9"/>
  <c r="Y7" i="9"/>
  <c r="Z8" i="9"/>
  <c r="Y8" i="9"/>
  <c r="W9" i="9"/>
  <c r="Y9" i="9"/>
  <c r="W10" i="9"/>
  <c r="Y10" i="9"/>
  <c r="U25" i="9" l="1"/>
  <c r="W26" i="9"/>
  <c r="U24" i="9"/>
  <c r="U23" i="9"/>
  <c r="U22" i="9"/>
  <c r="U21" i="9"/>
  <c r="U20" i="9"/>
  <c r="U19" i="9"/>
  <c r="U18" i="9"/>
  <c r="U17" i="9"/>
  <c r="U16" i="9"/>
  <c r="U15" i="9"/>
  <c r="Z10" i="9"/>
  <c r="W8" i="9"/>
  <c r="Z9" i="9"/>
  <c r="W7" i="9"/>
  <c r="Z6" i="9"/>
  <c r="O5" i="9"/>
  <c r="W5" i="9"/>
  <c r="Y5" i="9"/>
  <c r="AL1" i="9" l="1"/>
  <c r="E5" i="9"/>
  <c r="AK1" i="9"/>
  <c r="F5" i="9" l="1"/>
  <c r="AC4" i="9"/>
  <c r="AK2" i="9"/>
  <c r="Z2" i="18"/>
  <c r="Y2" i="18"/>
  <c r="AA2" i="18" s="1"/>
  <c r="Q5" i="9"/>
  <c r="Q6" i="9"/>
  <c r="Q7" i="9"/>
  <c r="Q8" i="9"/>
  <c r="Q13" i="9"/>
  <c r="Q14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15" i="9"/>
  <c r="Q9" i="9"/>
  <c r="Q10" i="9"/>
  <c r="Q11" i="9"/>
  <c r="Q12" i="9"/>
  <c r="O31" i="9"/>
  <c r="O29" i="9"/>
  <c r="O27" i="9"/>
  <c r="O26" i="9"/>
  <c r="O25" i="9"/>
  <c r="O23" i="9"/>
  <c r="O22" i="9"/>
  <c r="O19" i="9"/>
  <c r="O17" i="9"/>
  <c r="O16" i="9"/>
  <c r="O15" i="9"/>
  <c r="O14" i="9"/>
  <c r="O13" i="9"/>
  <c r="O11" i="9"/>
  <c r="O10" i="9"/>
  <c r="O9" i="9"/>
  <c r="O7" i="9"/>
  <c r="AD15" i="1"/>
  <c r="AD7" i="1"/>
  <c r="AD6" i="1"/>
  <c r="Z32" i="1"/>
  <c r="Y32" i="1"/>
  <c r="Z31" i="1"/>
  <c r="Y31" i="1"/>
  <c r="Z30" i="1"/>
  <c r="Y30" i="1"/>
  <c r="Z29" i="1"/>
  <c r="Y29" i="1"/>
  <c r="AA29" i="1" s="1"/>
  <c r="Z28" i="1"/>
  <c r="Y28" i="1"/>
  <c r="Z27" i="1"/>
  <c r="Y27" i="1"/>
  <c r="Z26" i="1"/>
  <c r="Y26" i="1"/>
  <c r="Z25" i="1"/>
  <c r="Y25" i="1"/>
  <c r="Z24" i="1"/>
  <c r="Y24" i="1"/>
  <c r="Z23" i="1"/>
  <c r="Y23" i="1"/>
  <c r="Z22" i="1"/>
  <c r="Y22" i="1"/>
  <c r="Z21" i="1"/>
  <c r="Y21" i="1"/>
  <c r="Z20" i="1"/>
  <c r="Y20" i="1"/>
  <c r="Z19" i="1"/>
  <c r="Y19" i="1"/>
  <c r="Z18" i="1"/>
  <c r="Y18" i="1"/>
  <c r="Z17" i="1"/>
  <c r="Y17" i="1"/>
  <c r="Z55" i="1"/>
  <c r="Y55" i="1"/>
  <c r="AA55" i="1" s="1"/>
  <c r="Z54" i="1"/>
  <c r="Y54" i="1"/>
  <c r="Z53" i="1"/>
  <c r="Y53" i="1"/>
  <c r="Z52" i="1"/>
  <c r="Y52" i="1"/>
  <c r="AA52" i="1" s="1"/>
  <c r="Z51" i="1"/>
  <c r="Y51" i="1"/>
  <c r="AA51" i="1" s="1"/>
  <c r="Z50" i="1"/>
  <c r="Y50" i="1"/>
  <c r="AA50" i="1" s="1"/>
  <c r="Z49" i="1"/>
  <c r="Y49" i="1"/>
  <c r="AA49" i="1" s="1"/>
  <c r="Z48" i="1"/>
  <c r="Y48" i="1"/>
  <c r="Z47" i="1"/>
  <c r="Y47" i="1"/>
  <c r="Z46" i="1"/>
  <c r="Y46" i="1"/>
  <c r="AA46" i="1" s="1"/>
  <c r="Z45" i="1"/>
  <c r="Y45" i="1"/>
  <c r="AA45" i="1" s="1"/>
  <c r="Z44" i="1"/>
  <c r="Y44" i="1"/>
  <c r="AA44" i="1" s="1"/>
  <c r="Z43" i="1"/>
  <c r="Y43" i="1"/>
  <c r="AA43" i="1" s="1"/>
  <c r="Z42" i="1"/>
  <c r="Y42" i="1"/>
  <c r="AA42" i="1" s="1"/>
  <c r="Z41" i="1"/>
  <c r="Y41" i="1"/>
  <c r="Z40" i="1"/>
  <c r="Y40" i="1"/>
  <c r="AA40" i="1" s="1"/>
  <c r="Z39" i="1"/>
  <c r="Y39" i="1"/>
  <c r="AA39" i="1" s="1"/>
  <c r="Z38" i="1"/>
  <c r="Y38" i="1"/>
  <c r="AA38" i="1" s="1"/>
  <c r="Z37" i="1"/>
  <c r="Y37" i="1"/>
  <c r="AA37" i="1" s="1"/>
  <c r="Z36" i="1"/>
  <c r="Y36" i="1"/>
  <c r="AA36" i="1" s="1"/>
  <c r="Z35" i="1"/>
  <c r="Y35" i="1"/>
  <c r="Z34" i="1"/>
  <c r="Y34" i="1"/>
  <c r="AA34" i="1" s="1"/>
  <c r="Z33" i="1"/>
  <c r="Y33" i="1"/>
  <c r="AA33" i="1" s="1"/>
  <c r="C101" i="9"/>
  <c r="C100" i="9"/>
  <c r="O6" i="9"/>
  <c r="O8" i="9"/>
  <c r="O12" i="9"/>
  <c r="O18" i="9"/>
  <c r="O20" i="9"/>
  <c r="O21" i="9"/>
  <c r="O24" i="9"/>
  <c r="O28" i="9"/>
  <c r="O30" i="9"/>
  <c r="E11" i="9" l="1"/>
  <c r="F11" i="9"/>
  <c r="E12" i="9"/>
  <c r="F12" i="9"/>
  <c r="E19" i="9"/>
  <c r="F19" i="9"/>
  <c r="I12" i="9"/>
  <c r="J12" i="9"/>
  <c r="I19" i="9"/>
  <c r="J19" i="9"/>
  <c r="I16" i="9"/>
  <c r="J16" i="9"/>
  <c r="E8" i="9"/>
  <c r="F8" i="9"/>
  <c r="I8" i="9"/>
  <c r="J8" i="9"/>
  <c r="I13" i="9"/>
  <c r="J13" i="9"/>
  <c r="I17" i="9"/>
  <c r="J17" i="9"/>
  <c r="E10" i="9"/>
  <c r="F10" i="9"/>
  <c r="I20" i="9"/>
  <c r="J20" i="9"/>
  <c r="I10" i="9"/>
  <c r="J10" i="9"/>
  <c r="E28" i="9"/>
  <c r="F28" i="9"/>
  <c r="E17" i="9"/>
  <c r="F17" i="9"/>
  <c r="E14" i="9"/>
  <c r="F14" i="9"/>
  <c r="I21" i="9"/>
  <c r="J21" i="9"/>
  <c r="I14" i="9"/>
  <c r="J14" i="9"/>
  <c r="I18" i="9"/>
  <c r="J18" i="9"/>
  <c r="E13" i="9"/>
  <c r="F13" i="9"/>
  <c r="E15" i="9"/>
  <c r="F15" i="9"/>
  <c r="I22" i="9"/>
  <c r="J22" i="9"/>
  <c r="I15" i="9"/>
  <c r="J15" i="9"/>
  <c r="E16" i="9"/>
  <c r="F16" i="9"/>
  <c r="I11" i="9"/>
  <c r="J11" i="9"/>
  <c r="E20" i="9"/>
  <c r="F20" i="9"/>
  <c r="E21" i="9"/>
  <c r="F21" i="9"/>
  <c r="E24" i="9"/>
  <c r="F24" i="9"/>
  <c r="I23" i="9"/>
  <c r="J23" i="9"/>
  <c r="I24" i="9"/>
  <c r="J24" i="9"/>
  <c r="E9" i="9"/>
  <c r="F9" i="9"/>
  <c r="E22" i="9"/>
  <c r="F22" i="9"/>
  <c r="E25" i="9"/>
  <c r="F25" i="9"/>
  <c r="I5" i="9"/>
  <c r="J5" i="9"/>
  <c r="I25" i="9"/>
  <c r="J25" i="9"/>
  <c r="E6" i="9"/>
  <c r="F6" i="9"/>
  <c r="E23" i="9"/>
  <c r="F23" i="9"/>
  <c r="E26" i="9"/>
  <c r="F26" i="9"/>
  <c r="I6" i="9"/>
  <c r="J6" i="9"/>
  <c r="I26" i="9"/>
  <c r="J26" i="9"/>
  <c r="E18" i="9"/>
  <c r="F18" i="9"/>
  <c r="E7" i="9"/>
  <c r="F7" i="9"/>
  <c r="E27" i="9"/>
  <c r="F27" i="9"/>
  <c r="I7" i="9"/>
  <c r="J7" i="9"/>
  <c r="I27" i="9"/>
  <c r="J27" i="9"/>
  <c r="I9" i="9"/>
  <c r="J9" i="9"/>
  <c r="I28" i="9"/>
  <c r="J28" i="9"/>
  <c r="AA18" i="1"/>
  <c r="AA22" i="1"/>
  <c r="AA26" i="1"/>
  <c r="AA23" i="1"/>
  <c r="AA19" i="1"/>
  <c r="AA27" i="1"/>
  <c r="AA21" i="1"/>
  <c r="AA17" i="1"/>
  <c r="AA24" i="1"/>
  <c r="AA25" i="1"/>
  <c r="AA20" i="1"/>
  <c r="AA30" i="1"/>
  <c r="AA28" i="1"/>
  <c r="AA31" i="1"/>
  <c r="AA32" i="1"/>
  <c r="AA35" i="1"/>
  <c r="AA41" i="1"/>
  <c r="AA47" i="1"/>
  <c r="AA53" i="1"/>
  <c r="AA48" i="1"/>
  <c r="AA54" i="1"/>
  <c r="AD14" i="1"/>
  <c r="AD17" i="1"/>
  <c r="AD16" i="1"/>
  <c r="AD144" i="1"/>
  <c r="AD114" i="1"/>
  <c r="AD102" i="1"/>
  <c r="AD90" i="1"/>
  <c r="AD84" i="1"/>
  <c r="AD78" i="1"/>
  <c r="AD72" i="1"/>
  <c r="AD66" i="1"/>
  <c r="AD60" i="1"/>
  <c r="AD54" i="1"/>
  <c r="AD48" i="1"/>
  <c r="AD42" i="1"/>
  <c r="AD36" i="1"/>
  <c r="AD30" i="1"/>
  <c r="AD24" i="1"/>
  <c r="AD18" i="1"/>
  <c r="AD12" i="1"/>
  <c r="AD127" i="1"/>
  <c r="AD120" i="1"/>
  <c r="AD96" i="1"/>
  <c r="AD149" i="1"/>
  <c r="AD137" i="1"/>
  <c r="AD125" i="1"/>
  <c r="AD113" i="1"/>
  <c r="AD101" i="1"/>
  <c r="AD89" i="1"/>
  <c r="AD77" i="1"/>
  <c r="AD65" i="1"/>
  <c r="AD53" i="1"/>
  <c r="AD47" i="1"/>
  <c r="AD35" i="1"/>
  <c r="AD29" i="1"/>
  <c r="AD23" i="1"/>
  <c r="AD11" i="1"/>
  <c r="AD108" i="1"/>
  <c r="AD155" i="1"/>
  <c r="AD143" i="1"/>
  <c r="AD131" i="1"/>
  <c r="AD119" i="1"/>
  <c r="AD107" i="1"/>
  <c r="AD95" i="1"/>
  <c r="AD83" i="1"/>
  <c r="AD71" i="1"/>
  <c r="AD59" i="1"/>
  <c r="AD41" i="1"/>
  <c r="AD138" i="1"/>
  <c r="AD136" i="1"/>
  <c r="AD124" i="1"/>
  <c r="AD112" i="1"/>
  <c r="AD100" i="1"/>
  <c r="AD88" i="1"/>
  <c r="AD82" i="1"/>
  <c r="AD76" i="1"/>
  <c r="AD64" i="1"/>
  <c r="AD58" i="1"/>
  <c r="AD52" i="1"/>
  <c r="AD46" i="1"/>
  <c r="AD40" i="1"/>
  <c r="AD34" i="1"/>
  <c r="AD28" i="1"/>
  <c r="AD22" i="1"/>
  <c r="AD10" i="1"/>
  <c r="AD133" i="1"/>
  <c r="AD150" i="1"/>
  <c r="AD154" i="1"/>
  <c r="AD130" i="1"/>
  <c r="AD118" i="1"/>
  <c r="AD106" i="1"/>
  <c r="AD94" i="1"/>
  <c r="AD70" i="1"/>
  <c r="AD132" i="1"/>
  <c r="AD148" i="1"/>
  <c r="AD153" i="1"/>
  <c r="AD135" i="1"/>
  <c r="AD123" i="1"/>
  <c r="AD111" i="1"/>
  <c r="AD99" i="1"/>
  <c r="AD87" i="1"/>
  <c r="AD75" i="1"/>
  <c r="AD63" i="1"/>
  <c r="AD51" i="1"/>
  <c r="AD39" i="1"/>
  <c r="AD33" i="1"/>
  <c r="AD27" i="1"/>
  <c r="AD9" i="1"/>
  <c r="AD121" i="1"/>
  <c r="AD126" i="1"/>
  <c r="AD142" i="1"/>
  <c r="AD147" i="1"/>
  <c r="AD141" i="1"/>
  <c r="AD129" i="1"/>
  <c r="AD117" i="1"/>
  <c r="AD105" i="1"/>
  <c r="AD93" i="1"/>
  <c r="AD81" i="1"/>
  <c r="AD69" i="1"/>
  <c r="AD57" i="1"/>
  <c r="AD45" i="1"/>
  <c r="AD21" i="1"/>
  <c r="AD151" i="1"/>
  <c r="AD146" i="1"/>
  <c r="AD128" i="1"/>
  <c r="AD116" i="1"/>
  <c r="AD104" i="1"/>
  <c r="AD92" i="1"/>
  <c r="AD86" i="1"/>
  <c r="AD74" i="1"/>
  <c r="AD68" i="1"/>
  <c r="AD62" i="1"/>
  <c r="AD56" i="1"/>
  <c r="AD50" i="1"/>
  <c r="AD44" i="1"/>
  <c r="AD38" i="1"/>
  <c r="AD32" i="1"/>
  <c r="AD26" i="1"/>
  <c r="AD20" i="1"/>
  <c r="AD8" i="1"/>
  <c r="AD139" i="1"/>
  <c r="AD152" i="1"/>
  <c r="AD140" i="1"/>
  <c r="AD134" i="1"/>
  <c r="AD122" i="1"/>
  <c r="AD110" i="1"/>
  <c r="AD98" i="1"/>
  <c r="AD80" i="1"/>
  <c r="AD145" i="1"/>
  <c r="AD115" i="1"/>
  <c r="AD109" i="1"/>
  <c r="AD103" i="1"/>
  <c r="AD97" i="1"/>
  <c r="AD91" i="1"/>
  <c r="AD85" i="1"/>
  <c r="AD79" i="1"/>
  <c r="AD73" i="1"/>
  <c r="AD67" i="1"/>
  <c r="AD61" i="1"/>
  <c r="AD55" i="1"/>
  <c r="AD49" i="1"/>
  <c r="AD43" i="1"/>
  <c r="AD37" i="1"/>
  <c r="AD31" i="1"/>
  <c r="AD25" i="1"/>
  <c r="AD19" i="1"/>
  <c r="AD13" i="1"/>
  <c r="D100" i="9"/>
  <c r="D101" i="9"/>
  <c r="Y56" i="1"/>
  <c r="Z56" i="1"/>
  <c r="AA56" i="1"/>
  <c r="Y57" i="1"/>
  <c r="Z57" i="1"/>
  <c r="AA57" i="1"/>
  <c r="Y58" i="1"/>
  <c r="Z58" i="1"/>
  <c r="AA58" i="1"/>
  <c r="Y59" i="1"/>
  <c r="Z59" i="1"/>
  <c r="AA59" i="1"/>
  <c r="Y60" i="1"/>
  <c r="Z60" i="1"/>
  <c r="AA60" i="1"/>
  <c r="Y61" i="1"/>
  <c r="Z61" i="1"/>
  <c r="AA61" i="1"/>
  <c r="Y62" i="1"/>
  <c r="Z62" i="1"/>
  <c r="AA62" i="1"/>
  <c r="Y63" i="1"/>
  <c r="Z63" i="1"/>
  <c r="AA63" i="1"/>
  <c r="Y64" i="1"/>
  <c r="Z64" i="1"/>
  <c r="AA64" i="1"/>
  <c r="Y65" i="1"/>
  <c r="Z65" i="1"/>
  <c r="AA65" i="1"/>
  <c r="Y66" i="1"/>
  <c r="Z66" i="1"/>
  <c r="AA66" i="1"/>
  <c r="Y67" i="1"/>
  <c r="Z67" i="1"/>
  <c r="AA67" i="1"/>
  <c r="Y68" i="1"/>
  <c r="Z68" i="1"/>
  <c r="AA68" i="1"/>
  <c r="Y69" i="1"/>
  <c r="Z69" i="1"/>
  <c r="AA69" i="1"/>
  <c r="Y70" i="1"/>
  <c r="Z70" i="1"/>
  <c r="AA70" i="1"/>
  <c r="Y71" i="1"/>
  <c r="Z71" i="1"/>
  <c r="AA71" i="1"/>
  <c r="Y72" i="1"/>
  <c r="Z72" i="1"/>
  <c r="AA72" i="1"/>
  <c r="Y73" i="1"/>
  <c r="Z73" i="1"/>
  <c r="AA73" i="1"/>
  <c r="Y74" i="1"/>
  <c r="Z74" i="1"/>
  <c r="AA74" i="1"/>
  <c r="Y75" i="1"/>
  <c r="Z75" i="1"/>
  <c r="AA75" i="1"/>
  <c r="Y76" i="1"/>
  <c r="Z76" i="1"/>
  <c r="AA76" i="1"/>
  <c r="Y77" i="1"/>
  <c r="Z77" i="1"/>
  <c r="AA77" i="1"/>
  <c r="Y78" i="1"/>
  <c r="Z78" i="1"/>
  <c r="AA78" i="1"/>
  <c r="Y79" i="1"/>
  <c r="Z79" i="1"/>
  <c r="AA79" i="1"/>
  <c r="Y80" i="1"/>
  <c r="Z80" i="1"/>
  <c r="AA80" i="1"/>
  <c r="Y81" i="1"/>
  <c r="Z81" i="1"/>
  <c r="AA81" i="1"/>
  <c r="Y82" i="1"/>
  <c r="Z82" i="1"/>
  <c r="AA82" i="1"/>
  <c r="Y83" i="1"/>
  <c r="Z83" i="1"/>
  <c r="AA83" i="1"/>
  <c r="Y84" i="1"/>
  <c r="Z84" i="1"/>
  <c r="AA84" i="1"/>
  <c r="Y85" i="1"/>
  <c r="Z85" i="1"/>
  <c r="AA85" i="1"/>
  <c r="Y86" i="1"/>
  <c r="Z86" i="1"/>
  <c r="AA86" i="1"/>
  <c r="Y87" i="1"/>
  <c r="Z87" i="1"/>
  <c r="AA87" i="1"/>
  <c r="Y88" i="1"/>
  <c r="Z88" i="1"/>
  <c r="AA88" i="1"/>
  <c r="Y89" i="1"/>
  <c r="Z89" i="1"/>
  <c r="AA89" i="1"/>
  <c r="Y90" i="1"/>
  <c r="Z90" i="1"/>
  <c r="AA90" i="1"/>
  <c r="Y91" i="1"/>
  <c r="Z91" i="1"/>
  <c r="AA91" i="1"/>
  <c r="Y92" i="1"/>
  <c r="Z92" i="1"/>
  <c r="AA92" i="1"/>
  <c r="Y93" i="1"/>
  <c r="Z93" i="1"/>
  <c r="AA93" i="1"/>
  <c r="Y94" i="1"/>
  <c r="Z94" i="1"/>
  <c r="AA94" i="1"/>
  <c r="Y95" i="1"/>
  <c r="Z95" i="1"/>
  <c r="AA95" i="1"/>
  <c r="Y96" i="1"/>
  <c r="Z96" i="1"/>
  <c r="AA96" i="1"/>
  <c r="Y97" i="1"/>
  <c r="Z97" i="1"/>
  <c r="AA97" i="1"/>
  <c r="Y98" i="1"/>
  <c r="Z98" i="1"/>
  <c r="AA98" i="1"/>
  <c r="Y99" i="1"/>
  <c r="Z99" i="1"/>
  <c r="AA99" i="1"/>
  <c r="Y100" i="1"/>
  <c r="Z100" i="1"/>
  <c r="AA100" i="1"/>
  <c r="Y101" i="1"/>
  <c r="Z101" i="1"/>
  <c r="AA101" i="1"/>
  <c r="Y102" i="1"/>
  <c r="Z102" i="1"/>
  <c r="AA102" i="1"/>
  <c r="Y103" i="1"/>
  <c r="Z103" i="1"/>
  <c r="AA103" i="1"/>
  <c r="Y104" i="1"/>
  <c r="Z104" i="1"/>
  <c r="AA104" i="1"/>
  <c r="Y105" i="1"/>
  <c r="Z105" i="1"/>
  <c r="AA105" i="1"/>
  <c r="Y106" i="1"/>
  <c r="Z106" i="1"/>
  <c r="AA106" i="1"/>
  <c r="Y107" i="1"/>
  <c r="Z107" i="1"/>
  <c r="AA107" i="1"/>
  <c r="Y108" i="1"/>
  <c r="Z108" i="1"/>
  <c r="AA108" i="1"/>
  <c r="Y109" i="1"/>
  <c r="Z109" i="1"/>
  <c r="AA109" i="1"/>
  <c r="Y110" i="1"/>
  <c r="Z110" i="1"/>
  <c r="AA110" i="1"/>
  <c r="Y111" i="1"/>
  <c r="Z111" i="1"/>
  <c r="AA111" i="1"/>
  <c r="Y112" i="1"/>
  <c r="Z112" i="1"/>
  <c r="AA112" i="1"/>
  <c r="Y113" i="1"/>
  <c r="Z113" i="1"/>
  <c r="AA113" i="1"/>
  <c r="Y114" i="1"/>
  <c r="Z114" i="1"/>
  <c r="AA114" i="1"/>
  <c r="Y115" i="1"/>
  <c r="Z115" i="1"/>
  <c r="AA115" i="1"/>
  <c r="Y116" i="1"/>
  <c r="Z116" i="1"/>
  <c r="AA116" i="1"/>
  <c r="Y117" i="1"/>
  <c r="Z117" i="1"/>
  <c r="AA117" i="1"/>
  <c r="Y118" i="1"/>
  <c r="Z118" i="1"/>
  <c r="AA118" i="1"/>
  <c r="Y119" i="1"/>
  <c r="Z119" i="1"/>
  <c r="AA119" i="1"/>
  <c r="Y120" i="1"/>
  <c r="Z120" i="1"/>
  <c r="AA120" i="1"/>
  <c r="Y121" i="1"/>
  <c r="Z121" i="1"/>
  <c r="AA121" i="1"/>
  <c r="Y122" i="1"/>
  <c r="Z122" i="1"/>
  <c r="AA122" i="1"/>
  <c r="Y123" i="1"/>
  <c r="Z123" i="1"/>
  <c r="AA123" i="1"/>
  <c r="Y124" i="1"/>
  <c r="Z124" i="1"/>
  <c r="AA124" i="1"/>
  <c r="Y125" i="1"/>
  <c r="Z125" i="1"/>
  <c r="AA125" i="1"/>
  <c r="Y126" i="1"/>
  <c r="Z126" i="1"/>
  <c r="AA126" i="1"/>
  <c r="Y127" i="1"/>
  <c r="Z127" i="1"/>
  <c r="AA127" i="1"/>
  <c r="Y128" i="1"/>
  <c r="Z128" i="1"/>
  <c r="AA128" i="1"/>
  <c r="Y129" i="1"/>
  <c r="Z129" i="1"/>
  <c r="AA129" i="1"/>
  <c r="Y130" i="1"/>
  <c r="Z130" i="1"/>
  <c r="AA130" i="1"/>
  <c r="Y131" i="1"/>
  <c r="Z131" i="1"/>
  <c r="AA131" i="1"/>
  <c r="Y132" i="1"/>
  <c r="Z132" i="1"/>
  <c r="AA132" i="1"/>
  <c r="Y133" i="1"/>
  <c r="Z133" i="1"/>
  <c r="AA133" i="1"/>
  <c r="Y134" i="1"/>
  <c r="Z134" i="1"/>
  <c r="AA134" i="1"/>
  <c r="Y135" i="1"/>
  <c r="Z135" i="1"/>
  <c r="AA135" i="1"/>
  <c r="Y136" i="1"/>
  <c r="Z136" i="1"/>
  <c r="AA136" i="1"/>
  <c r="Y137" i="1"/>
  <c r="Z137" i="1"/>
  <c r="AA137" i="1"/>
  <c r="Y138" i="1"/>
  <c r="Z138" i="1"/>
  <c r="AA138" i="1"/>
  <c r="Y139" i="1"/>
  <c r="Z139" i="1"/>
  <c r="AA139" i="1"/>
  <c r="Y140" i="1"/>
  <c r="Z140" i="1"/>
  <c r="AA140" i="1"/>
  <c r="Y141" i="1"/>
  <c r="Z141" i="1"/>
  <c r="AA141" i="1"/>
  <c r="Y142" i="1"/>
  <c r="Z142" i="1"/>
  <c r="AA142" i="1"/>
  <c r="Y143" i="1"/>
  <c r="Z143" i="1"/>
  <c r="AA143" i="1"/>
  <c r="Y144" i="1"/>
  <c r="Z144" i="1"/>
  <c r="AA144" i="1"/>
  <c r="Y145" i="1"/>
  <c r="Z145" i="1"/>
  <c r="AA145" i="1"/>
  <c r="Y146" i="1"/>
  <c r="Z146" i="1"/>
  <c r="AA146" i="1"/>
  <c r="Y147" i="1"/>
  <c r="Z147" i="1"/>
  <c r="AA147" i="1"/>
  <c r="Y148" i="1"/>
  <c r="Z148" i="1"/>
  <c r="AA148" i="1"/>
  <c r="Y149" i="1"/>
  <c r="Z149" i="1"/>
  <c r="AA149" i="1"/>
  <c r="Y150" i="1"/>
  <c r="Z150" i="1"/>
  <c r="AA150" i="1"/>
  <c r="Y151" i="1"/>
  <c r="Z151" i="1"/>
  <c r="AA151" i="1"/>
  <c r="Y152" i="1"/>
  <c r="Z152" i="1"/>
  <c r="AA152" i="1"/>
  <c r="Y153" i="1"/>
  <c r="Z153" i="1"/>
  <c r="AA153" i="1"/>
  <c r="Y154" i="1"/>
  <c r="Z154" i="1"/>
  <c r="AA154" i="1"/>
  <c r="Y155" i="1"/>
  <c r="Z155" i="1"/>
  <c r="AA155" i="1"/>
</calcChain>
</file>

<file path=xl/sharedStrings.xml><?xml version="1.0" encoding="utf-8"?>
<sst xmlns="http://schemas.openxmlformats.org/spreadsheetml/2006/main" count="658" uniqueCount="266">
  <si>
    <t>SAMPLE INFO</t>
  </si>
  <si>
    <t>TIMES</t>
  </si>
  <si>
    <t>RESULTS</t>
  </si>
  <si>
    <t>ERRORS</t>
  </si>
  <si>
    <t>JOAP LAB</t>
  </si>
  <si>
    <t>Program Manager</t>
  </si>
  <si>
    <t>RESPONSE TIMES</t>
  </si>
  <si>
    <t>Squadron/AMU</t>
  </si>
  <si>
    <t>Aircraft/Engine Type</t>
  </si>
  <si>
    <t>Aircraft/Engine #</t>
  </si>
  <si>
    <t>Engine Position #</t>
  </si>
  <si>
    <t>Time Sample Taken</t>
  </si>
  <si>
    <t>Time Sample    Received</t>
  </si>
  <si>
    <t>Time MOCC Notified</t>
  </si>
  <si>
    <t>MOCC Initials</t>
  </si>
  <si>
    <t>CODE</t>
  </si>
  <si>
    <t>REMARKS</t>
  </si>
  <si>
    <t>LATE SAMPLE</t>
  </si>
  <si>
    <t>OIL ADDED</t>
  </si>
  <si>
    <t>AIRCRAFT SERIAL NUMBER</t>
  </si>
  <si>
    <t>ENGINE SERIAL NUMBER</t>
  </si>
  <si>
    <t>EOT</t>
  </si>
  <si>
    <t>OCT</t>
  </si>
  <si>
    <t>Total Errors</t>
  </si>
  <si>
    <t>CODED OAP</t>
  </si>
  <si>
    <t>CODED IMIS</t>
  </si>
  <si>
    <t>BURNED</t>
  </si>
  <si>
    <t>2026 Errors</t>
  </si>
  <si>
    <t>OAP ERRORS</t>
  </si>
  <si>
    <t>Flight Line Response Time</t>
  </si>
  <si>
    <t>JOAP Lab Response Time</t>
  </si>
  <si>
    <t>Total Response Time</t>
  </si>
  <si>
    <t>Date</t>
  </si>
  <si>
    <t>remarks</t>
  </si>
  <si>
    <t>Oil Cart</t>
  </si>
  <si>
    <t>N/A</t>
  </si>
  <si>
    <t>A</t>
  </si>
  <si>
    <t>F-22</t>
  </si>
  <si>
    <t>SPARE</t>
  </si>
  <si>
    <t>F</t>
  </si>
  <si>
    <t>DiMartino, D</t>
  </si>
  <si>
    <t>C</t>
  </si>
  <si>
    <t>Ambriz, M</t>
  </si>
  <si>
    <t>AGE</t>
  </si>
  <si>
    <t>Oil Drum</t>
  </si>
  <si>
    <t>B</t>
  </si>
  <si>
    <t>Anunciation, P</t>
  </si>
  <si>
    <t>D</t>
  </si>
  <si>
    <t>Ferriera, S</t>
  </si>
  <si>
    <t>P</t>
  </si>
  <si>
    <t>Holloway, D</t>
  </si>
  <si>
    <t>E</t>
  </si>
  <si>
    <t>Giordano, C</t>
  </si>
  <si>
    <t>J</t>
  </si>
  <si>
    <t>TA/TDY</t>
  </si>
  <si>
    <t>F-15</t>
  </si>
  <si>
    <t>AC</t>
  </si>
  <si>
    <t>Kindseth, G</t>
  </si>
  <si>
    <t>Harris, M</t>
  </si>
  <si>
    <t>May</t>
  </si>
  <si>
    <t>Squadron:</t>
  </si>
  <si>
    <t>Aircraft:</t>
  </si>
  <si>
    <t>Engine Position:</t>
  </si>
  <si>
    <t>Codes:</t>
  </si>
  <si>
    <t>Employee:</t>
  </si>
  <si>
    <t>AMU</t>
  </si>
  <si>
    <t>F-16</t>
  </si>
  <si>
    <t>U-2</t>
  </si>
  <si>
    <t>G</t>
  </si>
  <si>
    <t>H</t>
  </si>
  <si>
    <t>Other</t>
  </si>
  <si>
    <t>Q</t>
  </si>
  <si>
    <t>R</t>
  </si>
  <si>
    <t>T</t>
  </si>
  <si>
    <t>W</t>
  </si>
  <si>
    <t>X</t>
  </si>
  <si>
    <t>Z</t>
  </si>
  <si>
    <t>Squadron / AMU</t>
  </si>
  <si>
    <t>Aircraft /Engine Type</t>
  </si>
  <si>
    <t>Aircraft</t>
  </si>
  <si>
    <t>A/C</t>
  </si>
  <si>
    <t>ENG #1</t>
  </si>
  <si>
    <t>Gates, N</t>
  </si>
  <si>
    <t>Knight, A</t>
  </si>
  <si>
    <t>June</t>
  </si>
  <si>
    <t>November</t>
  </si>
  <si>
    <t>Months:</t>
  </si>
  <si>
    <t>January</t>
  </si>
  <si>
    <t>March</t>
  </si>
  <si>
    <t>April</t>
  </si>
  <si>
    <t>July</t>
  </si>
  <si>
    <t>August</t>
  </si>
  <si>
    <t>September</t>
  </si>
  <si>
    <t>October</t>
  </si>
  <si>
    <t>December</t>
  </si>
  <si>
    <t>February</t>
  </si>
  <si>
    <t>Vlookup Table</t>
  </si>
  <si>
    <t>Look up Engine</t>
  </si>
  <si>
    <t>De Jesus, M</t>
  </si>
  <si>
    <t>Last Sample</t>
  </si>
  <si>
    <t>Last Row on Data Tab</t>
  </si>
  <si>
    <t>Searching From Rows</t>
  </si>
  <si>
    <t>Oil Carts</t>
  </si>
  <si>
    <t>Cart</t>
  </si>
  <si>
    <t>Last Sampled</t>
  </si>
  <si>
    <t>IF(SUMPRODUCT(MAX((ROW('Daily Input'!$C$6:$C$80))*('Daily Input'!$C$6:$C$80=$I5)*('Daily Input'!$D$6:$D$80=X$4)))&gt;0,SUMPRODUCT(MAX((ROW('Daily Input'!$C$6:$C$80))*('Daily Input'!$C$6:$C$80=$I5)*('Daily Input'!$D$6:$D$80=X$4))),SUMPRODUCT(MAX((ROW(Data!$C$6000:$C10000))*(Data!$C$6000:$C$10000=$I5)*(Data!$D$6000:$D$10000=X$4))))</t>
  </si>
  <si>
    <t>Prev Code</t>
  </si>
  <si>
    <t>25 AMU</t>
  </si>
  <si>
    <t>36 AMU</t>
  </si>
  <si>
    <t>5th AMU</t>
  </si>
  <si>
    <t>Test Cell</t>
  </si>
  <si>
    <t>A-10</t>
  </si>
  <si>
    <t>Chip</t>
  </si>
  <si>
    <t>Code</t>
  </si>
  <si>
    <t>ENG #2</t>
  </si>
  <si>
    <t>IMIS ERRORS</t>
  </si>
  <si>
    <t>Aircraft / Engine #</t>
  </si>
  <si>
    <t># of Engines</t>
  </si>
  <si>
    <t>CODE / MCD Level</t>
  </si>
  <si>
    <t>Engine Position # / MCD</t>
  </si>
  <si>
    <t>MPH</t>
  </si>
  <si>
    <t>Time Samples Taken:</t>
  </si>
  <si>
    <t>MCD</t>
  </si>
  <si>
    <t>Working, Basic Formula</t>
  </si>
  <si>
    <t>Row LookUP</t>
  </si>
  <si>
    <t>Data Row Look Up</t>
  </si>
  <si>
    <t>Last Code</t>
  </si>
  <si>
    <t>Code Previously</t>
  </si>
  <si>
    <t>-MCD Codes</t>
  </si>
  <si>
    <t>Last MCD</t>
  </si>
  <si>
    <t>Do Not Touch!</t>
  </si>
  <si>
    <t>Quick Fill:</t>
  </si>
  <si>
    <t>Cx1</t>
  </si>
  <si>
    <t>Cx2</t>
  </si>
  <si>
    <t>Cx3</t>
  </si>
  <si>
    <t>Input Tail Number:</t>
  </si>
  <si>
    <t>Wood, M</t>
  </si>
  <si>
    <t>Remarks</t>
  </si>
  <si>
    <t>Test</t>
  </si>
  <si>
    <t>JOAP STATUS BOARD</t>
  </si>
  <si>
    <t>Min Row</t>
  </si>
  <si>
    <t>Max Row</t>
  </si>
  <si>
    <t>Enter New Min Value</t>
  </si>
  <si>
    <t>Enter New Max Value Here</t>
  </si>
  <si>
    <t>Currently Searching Rows</t>
  </si>
  <si>
    <t>Enter New Ranges</t>
  </si>
  <si>
    <t>5th U2</t>
  </si>
  <si>
    <t>Test2</t>
  </si>
  <si>
    <t>Lookup</t>
  </si>
  <si>
    <t>(Enter New Max Value Here)</t>
  </si>
  <si>
    <t>Saved Code</t>
  </si>
  <si>
    <t>SUMPRODUCT(MAX((ROW(Data!$C$2:$C$5000))*(Data!$C$2:$C$5000=$C6)*(Data!$D$2:$D$5000=$D6)))</t>
  </si>
  <si>
    <t>mph</t>
  </si>
  <si>
    <t>87-395</t>
  </si>
  <si>
    <t>311th</t>
  </si>
  <si>
    <t>88-155</t>
  </si>
  <si>
    <t>88-158</t>
  </si>
  <si>
    <t>88-159</t>
  </si>
  <si>
    <t>88-164</t>
  </si>
  <si>
    <t>88-169</t>
  </si>
  <si>
    <t>88-172</t>
  </si>
  <si>
    <t>88-464</t>
  </si>
  <si>
    <t>88-472</t>
  </si>
  <si>
    <t>88-481</t>
  </si>
  <si>
    <t>88-496</t>
  </si>
  <si>
    <t>88-511</t>
  </si>
  <si>
    <t>88-548</t>
  </si>
  <si>
    <t>89-2004</t>
  </si>
  <si>
    <t>89-2103</t>
  </si>
  <si>
    <t>89-2126</t>
  </si>
  <si>
    <t>89-2148</t>
  </si>
  <si>
    <t>89-2154</t>
  </si>
  <si>
    <t>89-2157</t>
  </si>
  <si>
    <t>89-2162</t>
  </si>
  <si>
    <t>90-722</t>
  </si>
  <si>
    <t>90-727</t>
  </si>
  <si>
    <t>90-737</t>
  </si>
  <si>
    <t>90-751</t>
  </si>
  <si>
    <t>90-766</t>
  </si>
  <si>
    <t>90-783</t>
  </si>
  <si>
    <t>90-786</t>
  </si>
  <si>
    <t>87-356</t>
  </si>
  <si>
    <t>314th</t>
  </si>
  <si>
    <t>87-394</t>
  </si>
  <si>
    <t>88-153</t>
  </si>
  <si>
    <t>88-157</t>
  </si>
  <si>
    <t>88-412</t>
  </si>
  <si>
    <t>88-434</t>
  </si>
  <si>
    <t>88-458</t>
  </si>
  <si>
    <t>88-484</t>
  </si>
  <si>
    <t>88-514</t>
  </si>
  <si>
    <t>88-517</t>
  </si>
  <si>
    <t>88-524</t>
  </si>
  <si>
    <t>89-2107</t>
  </si>
  <si>
    <t>89-2160</t>
  </si>
  <si>
    <t>89-2161</t>
  </si>
  <si>
    <t>89-2170</t>
  </si>
  <si>
    <t>89-2177</t>
  </si>
  <si>
    <t>90-712</t>
  </si>
  <si>
    <t>90-730</t>
  </si>
  <si>
    <t>90-732</t>
  </si>
  <si>
    <t>90-752</t>
  </si>
  <si>
    <t>90-758</t>
  </si>
  <si>
    <t>90-767</t>
  </si>
  <si>
    <t>90-770</t>
  </si>
  <si>
    <t>90-781</t>
  </si>
  <si>
    <t>90-788</t>
  </si>
  <si>
    <t>90-789</t>
  </si>
  <si>
    <t>87-354</t>
  </si>
  <si>
    <t>8th</t>
  </si>
  <si>
    <t>88-419</t>
  </si>
  <si>
    <t>88-429</t>
  </si>
  <si>
    <t>88-430</t>
  </si>
  <si>
    <t>88-437</t>
  </si>
  <si>
    <t>88-454</t>
  </si>
  <si>
    <t>88-457</t>
  </si>
  <si>
    <t>88-466</t>
  </si>
  <si>
    <t>88-497</t>
  </si>
  <si>
    <t>88-498</t>
  </si>
  <si>
    <t>88-501</t>
  </si>
  <si>
    <t>88-506</t>
  </si>
  <si>
    <t>88-2087</t>
  </si>
  <si>
    <t>89-2134</t>
  </si>
  <si>
    <t>89-2143</t>
  </si>
  <si>
    <t>89-2147</t>
  </si>
  <si>
    <t>90-725</t>
  </si>
  <si>
    <t>90-753</t>
  </si>
  <si>
    <t>87-393</t>
  </si>
  <si>
    <t>89-2166</t>
  </si>
  <si>
    <t>89-2168</t>
  </si>
  <si>
    <t>89-2172</t>
  </si>
  <si>
    <t>90-777</t>
  </si>
  <si>
    <t>90-795</t>
  </si>
  <si>
    <t>90-796</t>
  </si>
  <si>
    <t>88-421</t>
  </si>
  <si>
    <t>85-1491</t>
  </si>
  <si>
    <t>PAE</t>
  </si>
  <si>
    <t>85-1500</t>
  </si>
  <si>
    <t>85-1473</t>
  </si>
  <si>
    <t>86-249</t>
  </si>
  <si>
    <t>85-1442</t>
  </si>
  <si>
    <t>85-1444</t>
  </si>
  <si>
    <t>85-1494</t>
  </si>
  <si>
    <t>85-1503</t>
  </si>
  <si>
    <t>85-1434</t>
  </si>
  <si>
    <t>85-1450</t>
  </si>
  <si>
    <t>85-1448</t>
  </si>
  <si>
    <t>62-391</t>
  </si>
  <si>
    <t>M1</t>
  </si>
  <si>
    <t>T-38</t>
  </si>
  <si>
    <t>62-3706</t>
  </si>
  <si>
    <t>64-13247</t>
  </si>
  <si>
    <t>64-13268</t>
  </si>
  <si>
    <t>64-13270</t>
  </si>
  <si>
    <t>64-13301</t>
  </si>
  <si>
    <t>66-4332</t>
  </si>
  <si>
    <t>67-14845</t>
  </si>
  <si>
    <t>68-8185</t>
  </si>
  <si>
    <t>61-904</t>
  </si>
  <si>
    <t>62-3703</t>
  </si>
  <si>
    <t>63-8187</t>
  </si>
  <si>
    <t>63-8247</t>
  </si>
  <si>
    <t>64-3261</t>
  </si>
  <si>
    <t>311th AMU</t>
  </si>
  <si>
    <t>314th AMU</t>
  </si>
  <si>
    <t>8th AMU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</si>
</sst>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\ mmm\ yy\ &quot;@&quot;\ hhmm"/>
    <numFmt numFmtId="165" formatCode="h:mm;@"/>
    <numFmt numFmtId="166" formatCode="[$-409]d\-mmm\-yy;@"/>
    <numFmt numFmtId="168" formatCode="[$-409]d\ mmm;@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 Narrow"/>
      <family val="2"/>
    </font>
    <font>
      <u/>
      <sz val="10"/>
      <color theme="10"/>
      <name val="Arial"/>
      <family val="2"/>
    </font>
    <font>
      <b/>
      <sz val="11"/>
      <color indexed="9"/>
      <name val="Arial Narrow"/>
      <family val="2"/>
    </font>
    <font>
      <b/>
      <sz val="14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4" tint="0.79998168889431442"/>
      <name val="Calibri"/>
      <family val="2"/>
      <scheme val="minor"/>
    </font>
    <font>
      <sz val="14"/>
      <color rgb="FFFFC5C5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sz val="11"/>
      <color rgb="FFFFC5C5"/>
      <name val="Calibri"/>
      <family val="2"/>
      <scheme val="minor"/>
    </font>
    <font>
      <sz val="11"/>
      <color rgb="FF9C6500"/>
      <name val="Calibri"/>
      <family val="2"/>
      <scheme val="minor"/>
    </font>
    <font>
      <b/>
      <i/>
      <sz val="10"/>
      <color theme="1"/>
      <name val="Calibri"/>
      <family val="2"/>
    </font>
    <font>
      <b/>
      <sz val="10"/>
      <name val="Calibri"/>
      <family val="2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10"/>
      <color indexed="9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sz val="9"/>
      <color theme="0"/>
      <name val="Arial Narrow"/>
      <family val="2"/>
    </font>
    <font>
      <b/>
      <sz val="10"/>
      <color theme="0"/>
      <name val="Arial Narrow"/>
      <family val="2"/>
    </font>
    <font>
      <b/>
      <sz val="10"/>
      <color theme="1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Arial Narrow"/>
      <family val="2"/>
    </font>
    <font>
      <b/>
      <sz val="12"/>
      <color theme="4" tint="0.79998168889431442"/>
      <name val="Calibri"/>
      <family val="2"/>
      <scheme val="minor"/>
    </font>
    <font>
      <b/>
      <sz val="12"/>
      <color rgb="FFFFC5C5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4"/>
      <color theme="4" tint="0.79998168889431442"/>
      <name val="Calibri"/>
      <family val="2"/>
      <scheme val="minor"/>
    </font>
    <font>
      <b/>
      <sz val="14"/>
      <color rgb="FFFFC5C5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9"/>
      <name val="Arial Narrow"/>
    </font>
    <font>
      <sz val="12"/>
      <color rgb="FF002060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b/>
      <sz val="14"/>
      <name val="Calibri"/>
      <family val="2"/>
      <scheme val="minor"/>
    </font>
    <font>
      <b/>
      <sz val="72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000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C99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63634"/>
        <bgColor indexed="64"/>
      </patternFill>
    </fill>
  </fills>
  <borders count="10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9966FF"/>
      </left>
      <right style="thin">
        <color rgb="FF9966FF"/>
      </right>
      <top style="thin">
        <color rgb="FF9966FF"/>
      </top>
      <bottom style="thin">
        <color rgb="FF9966FF"/>
      </bottom>
      <diagonal/>
    </border>
    <border>
      <left style="medium">
        <color rgb="FF9966FF"/>
      </left>
      <right style="thin">
        <color rgb="FF9966FF"/>
      </right>
      <top style="thin">
        <color rgb="FF9966FF"/>
      </top>
      <bottom style="thin">
        <color rgb="FF9966FF"/>
      </bottom>
      <diagonal/>
    </border>
    <border>
      <left style="thin">
        <color rgb="FF9966FF"/>
      </left>
      <right style="medium">
        <color rgb="FF9966FF"/>
      </right>
      <top style="thin">
        <color rgb="FF9966FF"/>
      </top>
      <bottom style="thin">
        <color rgb="FF9966FF"/>
      </bottom>
      <diagonal/>
    </border>
    <border>
      <left style="medium">
        <color rgb="FF9966FF"/>
      </left>
      <right style="thin">
        <color rgb="FF9966FF"/>
      </right>
      <top style="thin">
        <color rgb="FF9966FF"/>
      </top>
      <bottom style="medium">
        <color rgb="FF9966FF"/>
      </bottom>
      <diagonal/>
    </border>
    <border>
      <left style="thin">
        <color rgb="FF9966FF"/>
      </left>
      <right style="thin">
        <color rgb="FF9966FF"/>
      </right>
      <top style="thin">
        <color rgb="FF9966FF"/>
      </top>
      <bottom style="medium">
        <color rgb="FF9966FF"/>
      </bottom>
      <diagonal/>
    </border>
    <border>
      <left style="thin">
        <color rgb="FF9966FF"/>
      </left>
      <right style="medium">
        <color rgb="FF9966FF"/>
      </right>
      <top style="thin">
        <color rgb="FF9966FF"/>
      </top>
      <bottom style="medium">
        <color rgb="FF9966FF"/>
      </bottom>
      <diagonal/>
    </border>
    <border>
      <left style="medium">
        <color rgb="FF9966FF"/>
      </left>
      <right style="thin">
        <color rgb="FF9966FF"/>
      </right>
      <top/>
      <bottom style="thin">
        <color rgb="FF9966FF"/>
      </bottom>
      <diagonal/>
    </border>
    <border>
      <left style="thin">
        <color rgb="FF9966FF"/>
      </left>
      <right style="thin">
        <color rgb="FF9966FF"/>
      </right>
      <top/>
      <bottom style="thin">
        <color rgb="FF9966FF"/>
      </bottom>
      <diagonal/>
    </border>
    <border>
      <left style="thin">
        <color rgb="FF9966FF"/>
      </left>
      <right style="medium">
        <color rgb="FF9966FF"/>
      </right>
      <top/>
      <bottom style="thin">
        <color rgb="FF9966FF"/>
      </bottom>
      <diagonal/>
    </border>
    <border>
      <left style="medium">
        <color rgb="FF9966FF"/>
      </left>
      <right/>
      <top style="medium">
        <color rgb="FF9966FF"/>
      </top>
      <bottom/>
      <diagonal/>
    </border>
    <border>
      <left/>
      <right/>
      <top style="medium">
        <color rgb="FF9966FF"/>
      </top>
      <bottom/>
      <diagonal/>
    </border>
    <border>
      <left/>
      <right style="medium">
        <color rgb="FF9966FF"/>
      </right>
      <top style="medium">
        <color rgb="FF9966FF"/>
      </top>
      <bottom/>
      <diagonal/>
    </border>
    <border>
      <left style="medium">
        <color rgb="FF9966FF"/>
      </left>
      <right/>
      <top/>
      <bottom style="medium">
        <color rgb="FF9966FF"/>
      </bottom>
      <diagonal/>
    </border>
    <border>
      <left/>
      <right/>
      <top/>
      <bottom style="medium">
        <color rgb="FF9966FF"/>
      </bottom>
      <diagonal/>
    </border>
    <border>
      <left/>
      <right style="medium">
        <color rgb="FF9966FF"/>
      </right>
      <top/>
      <bottom style="medium">
        <color rgb="FF9966FF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/>
      <right style="medium">
        <color theme="9"/>
      </right>
      <top/>
      <bottom/>
      <diagonal/>
    </border>
    <border>
      <left style="medium">
        <color theme="9"/>
      </left>
      <right/>
      <top style="thin">
        <color theme="9" tint="-0.249977111117893"/>
      </top>
      <bottom/>
      <diagonal/>
    </border>
    <border>
      <left style="thin">
        <color theme="9"/>
      </left>
      <right style="medium">
        <color theme="9"/>
      </right>
      <top style="thin">
        <color theme="9"/>
      </top>
      <bottom style="thin">
        <color theme="9"/>
      </bottom>
      <diagonal/>
    </border>
    <border>
      <left style="medium">
        <color theme="9"/>
      </left>
      <right/>
      <top style="thin">
        <color theme="9" tint="-0.249977111117893"/>
      </top>
      <bottom style="medium">
        <color theme="9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medium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medium">
        <color theme="9"/>
      </bottom>
      <diagonal/>
    </border>
    <border>
      <left style="thin">
        <color theme="9"/>
      </left>
      <right style="medium">
        <color theme="9"/>
      </right>
      <top style="thin">
        <color theme="9"/>
      </top>
      <bottom style="medium">
        <color theme="9"/>
      </bottom>
      <diagonal/>
    </border>
    <border>
      <left style="medium">
        <color theme="9"/>
      </left>
      <right/>
      <top/>
      <bottom/>
      <diagonal/>
    </border>
    <border>
      <left style="thin">
        <color theme="9" tint="-0.249977111117893"/>
      </left>
      <right/>
      <top/>
      <bottom/>
      <diagonal/>
    </border>
    <border>
      <left style="thin">
        <color theme="9"/>
      </left>
      <right style="medium">
        <color theme="9"/>
      </right>
      <top/>
      <bottom style="thin">
        <color theme="9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medium">
        <color rgb="FF002060"/>
      </right>
      <top style="thin">
        <color theme="8" tint="-0.249977111117893"/>
      </top>
      <bottom style="thin">
        <color theme="8" tint="-0.249977111117893"/>
      </bottom>
      <diagonal/>
    </border>
    <border>
      <left style="medium">
        <color rgb="FF002060"/>
      </left>
      <right style="thin">
        <color theme="8" tint="-0.249977111117893"/>
      </right>
      <top style="thin">
        <color theme="8" tint="-0.249977111117893"/>
      </top>
      <bottom style="medium">
        <color rgb="FF002060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medium">
        <color rgb="FF002060"/>
      </bottom>
      <diagonal/>
    </border>
    <border>
      <left style="thin">
        <color theme="8" tint="-0.249977111117893"/>
      </left>
      <right style="medium">
        <color rgb="FF002060"/>
      </right>
      <top style="thin">
        <color theme="8" tint="-0.249977111117893"/>
      </top>
      <bottom style="medium">
        <color rgb="FF002060"/>
      </bottom>
      <diagonal/>
    </border>
    <border>
      <left/>
      <right/>
      <top/>
      <bottom style="thin">
        <color rgb="FF002060"/>
      </bottom>
      <diagonal/>
    </border>
    <border>
      <left style="medium">
        <color theme="9"/>
      </left>
      <right style="thin">
        <color theme="9" tint="-0.249977111117893"/>
      </right>
      <top style="thin">
        <color rgb="FF92D050"/>
      </top>
      <bottom style="thin">
        <color theme="9" tint="-0.249977111117893"/>
      </bottom>
      <diagonal/>
    </border>
    <border>
      <left/>
      <right/>
      <top/>
      <bottom style="thin">
        <color rgb="FF92D050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rgb="FF92D050"/>
      </top>
      <bottom style="thin">
        <color theme="9" tint="-0.249977111117893"/>
      </bottom>
      <diagonal/>
    </border>
    <border>
      <left style="thin">
        <color theme="9"/>
      </left>
      <right style="thin">
        <color theme="9"/>
      </right>
      <top style="thin">
        <color rgb="FF92D050"/>
      </top>
      <bottom style="thin">
        <color theme="9"/>
      </bottom>
      <diagonal/>
    </border>
    <border>
      <left style="thin">
        <color rgb="FFB7423F"/>
      </left>
      <right style="thin">
        <color rgb="FFB7423F"/>
      </right>
      <top style="thin">
        <color rgb="FFB7423F"/>
      </top>
      <bottom style="thin">
        <color rgb="FFB7423F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 style="thin">
        <color rgb="FFB7423F"/>
      </right>
      <top style="thin">
        <color rgb="FFB7423F"/>
      </top>
      <bottom style="thin">
        <color rgb="FFB7423F"/>
      </bottom>
      <diagonal/>
    </border>
    <border>
      <left style="thin">
        <color rgb="FFB7423F"/>
      </left>
      <right style="medium">
        <color rgb="FFC00000"/>
      </right>
      <top style="thin">
        <color rgb="FFB7423F"/>
      </top>
      <bottom style="thin">
        <color rgb="FFB7423F"/>
      </bottom>
      <diagonal/>
    </border>
    <border>
      <left style="medium">
        <color rgb="FFC00000"/>
      </left>
      <right style="thin">
        <color rgb="FFB7423F"/>
      </right>
      <top style="thin">
        <color rgb="FFB7423F"/>
      </top>
      <bottom style="medium">
        <color rgb="FFC00000"/>
      </bottom>
      <diagonal/>
    </border>
    <border>
      <left style="thin">
        <color rgb="FFB7423F"/>
      </left>
      <right style="thin">
        <color rgb="FFB7423F"/>
      </right>
      <top style="thin">
        <color rgb="FFB7423F"/>
      </top>
      <bottom style="medium">
        <color rgb="FFC00000"/>
      </bottom>
      <diagonal/>
    </border>
    <border>
      <left style="thin">
        <color rgb="FFB7423F"/>
      </left>
      <right style="medium">
        <color rgb="FFC00000"/>
      </right>
      <top style="thin">
        <color rgb="FFB7423F"/>
      </top>
      <bottom style="medium">
        <color rgb="FFC00000"/>
      </bottom>
      <diagonal/>
    </border>
    <border>
      <left style="thin">
        <color rgb="FF9966FF"/>
      </left>
      <right/>
      <top/>
      <bottom style="thin">
        <color rgb="FF9966FF"/>
      </bottom>
      <diagonal/>
    </border>
    <border>
      <left style="thin">
        <color rgb="FF9966FF"/>
      </left>
      <right/>
      <top style="thin">
        <color rgb="FF9966FF"/>
      </top>
      <bottom style="thin">
        <color rgb="FF9966FF"/>
      </bottom>
      <diagonal/>
    </border>
    <border>
      <left style="thin">
        <color rgb="FF9966FF"/>
      </left>
      <right/>
      <top style="thin">
        <color rgb="FF9966FF"/>
      </top>
      <bottom style="medium">
        <color rgb="FF9966FF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 style="thin">
        <color indexed="64"/>
      </bottom>
      <diagonal/>
    </border>
    <border>
      <left/>
      <right style="thin">
        <color rgb="FF002060"/>
      </right>
      <top/>
      <bottom style="thin">
        <color indexed="64"/>
      </bottom>
      <diagonal/>
    </border>
    <border>
      <left style="thin">
        <color rgb="FF002060"/>
      </left>
      <right/>
      <top style="thin">
        <color indexed="64"/>
      </top>
      <bottom/>
      <diagonal/>
    </border>
    <border>
      <left/>
      <right style="thin">
        <color rgb="FF002060"/>
      </right>
      <top style="thin">
        <color indexed="64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</borders>
  <cellStyleXfs count="27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9" fillId="12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13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</cellStyleXfs>
  <cellXfs count="257">
    <xf numFmtId="0" fontId="0" fillId="0" borderId="0" xfId="0"/>
    <xf numFmtId="0" fontId="0" fillId="9" borderId="0" xfId="0" applyFill="1" applyAlignment="1">
      <alignment horizontal="center" vertical="center"/>
    </xf>
    <xf numFmtId="0" fontId="0" fillId="9" borderId="0" xfId="0" applyFill="1"/>
    <xf numFmtId="0" fontId="0" fillId="9" borderId="0" xfId="0" applyFill="1" applyAlignment="1">
      <alignment horizontal="left"/>
    </xf>
    <xf numFmtId="0" fontId="5" fillId="2" borderId="4" xfId="0" applyFont="1" applyFill="1" applyBorder="1" applyAlignment="1">
      <alignment horizontal="center" vertical="center"/>
    </xf>
    <xf numFmtId="0" fontId="6" fillId="9" borderId="0" xfId="0" applyFont="1" applyFill="1"/>
    <xf numFmtId="0" fontId="2" fillId="9" borderId="2" xfId="0" applyFont="1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2" fillId="9" borderId="0" xfId="0" applyFont="1" applyFill="1" applyBorder="1" applyAlignment="1">
      <alignment horizontal="center" vertical="center"/>
    </xf>
    <xf numFmtId="0" fontId="0" fillId="9" borderId="0" xfId="0" applyFill="1" applyBorder="1"/>
    <xf numFmtId="164" fontId="17" fillId="3" borderId="4" xfId="0" applyNumberFormat="1" applyFont="1" applyFill="1" applyBorder="1" applyAlignment="1" applyProtection="1">
      <alignment horizontal="center" vertical="center" wrapText="1"/>
    </xf>
    <xf numFmtId="20" fontId="17" fillId="3" borderId="4" xfId="0" applyNumberFormat="1" applyFont="1" applyFill="1" applyBorder="1" applyAlignment="1" applyProtection="1">
      <alignment horizontal="center" vertical="center" wrapText="1"/>
    </xf>
    <xf numFmtId="165" fontId="18" fillId="6" borderId="4" xfId="0" applyNumberFormat="1" applyFont="1" applyFill="1" applyBorder="1" applyAlignment="1" applyProtection="1">
      <alignment horizontal="center" vertical="center" wrapText="1"/>
      <protection locked="0"/>
    </xf>
    <xf numFmtId="165" fontId="18" fillId="6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0" fillId="9" borderId="9" xfId="0" applyFill="1" applyBorder="1" applyAlignment="1">
      <alignment horizontal="center" vertical="center"/>
    </xf>
    <xf numFmtId="0" fontId="1" fillId="9" borderId="0" xfId="2" applyFill="1" applyBorder="1"/>
    <xf numFmtId="164" fontId="23" fillId="3" borderId="4" xfId="6" applyNumberFormat="1" applyFont="1" applyFill="1" applyBorder="1" applyAlignment="1">
      <alignment horizontal="center" vertical="center" wrapText="1"/>
    </xf>
    <xf numFmtId="20" fontId="23" fillId="3" borderId="4" xfId="6" applyNumberFormat="1" applyFont="1" applyFill="1" applyBorder="1" applyAlignment="1">
      <alignment horizontal="center" vertical="center" wrapText="1"/>
    </xf>
    <xf numFmtId="164" fontId="24" fillId="3" borderId="4" xfId="6" applyNumberFormat="1" applyFont="1" applyFill="1" applyBorder="1" applyAlignment="1">
      <alignment horizontal="center" vertical="center" wrapText="1"/>
    </xf>
    <xf numFmtId="164" fontId="24" fillId="4" borderId="4" xfId="6" applyNumberFormat="1" applyFont="1" applyFill="1" applyBorder="1" applyAlignment="1">
      <alignment horizontal="center" vertical="center" wrapText="1"/>
    </xf>
    <xf numFmtId="164" fontId="3" fillId="4" borderId="4" xfId="6" applyNumberFormat="1" applyFont="1" applyFill="1" applyBorder="1" applyAlignment="1">
      <alignment horizontal="center" vertical="center" wrapText="1"/>
    </xf>
    <xf numFmtId="164" fontId="25" fillId="5" borderId="4" xfId="6" applyNumberFormat="1" applyFont="1" applyFill="1" applyBorder="1" applyAlignment="1">
      <alignment horizontal="center" vertical="center" wrapText="1" readingOrder="1"/>
    </xf>
    <xf numFmtId="165" fontId="23" fillId="6" borderId="4" xfId="6" applyNumberFormat="1" applyFont="1" applyFill="1" applyBorder="1" applyAlignment="1">
      <alignment horizontal="center" vertical="center" wrapText="1"/>
    </xf>
    <xf numFmtId="166" fontId="23" fillId="6" borderId="4" xfId="6" applyNumberFormat="1" applyFont="1" applyFill="1" applyBorder="1" applyAlignment="1">
      <alignment horizontal="center" vertical="center" wrapText="1"/>
    </xf>
    <xf numFmtId="166" fontId="2" fillId="0" borderId="4" xfId="6" applyNumberFormat="1" applyBorder="1" applyAlignment="1">
      <alignment horizontal="center" vertical="center"/>
    </xf>
    <xf numFmtId="0" fontId="2" fillId="0" borderId="4" xfId="6" applyBorder="1"/>
    <xf numFmtId="0" fontId="2" fillId="0" borderId="4" xfId="6" applyBorder="1" applyAlignment="1">
      <alignment horizontal="center" vertical="center" readingOrder="1"/>
    </xf>
    <xf numFmtId="165" fontId="2" fillId="0" borderId="4" xfId="6" applyNumberFormat="1" applyBorder="1"/>
    <xf numFmtId="164" fontId="17" fillId="3" borderId="5" xfId="0" applyNumberFormat="1" applyFont="1" applyFill="1" applyBorder="1" applyAlignment="1" applyProtection="1">
      <alignment horizontal="center" vertical="center" wrapText="1"/>
    </xf>
    <xf numFmtId="164" fontId="17" fillId="3" borderId="23" xfId="0" applyNumberFormat="1" applyFont="1" applyFill="1" applyBorder="1" applyAlignment="1" applyProtection="1">
      <alignment horizontal="center" vertical="center" wrapText="1"/>
    </xf>
    <xf numFmtId="164" fontId="17" fillId="3" borderId="24" xfId="0" applyNumberFormat="1" applyFont="1" applyFill="1" applyBorder="1" applyAlignment="1" applyProtection="1">
      <alignment horizontal="center" vertical="center" wrapText="1"/>
    </xf>
    <xf numFmtId="20" fontId="17" fillId="3" borderId="2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0" fillId="9" borderId="0" xfId="0" applyFont="1" applyFill="1"/>
    <xf numFmtId="164" fontId="18" fillId="4" borderId="9" xfId="0" applyNumberFormat="1" applyFont="1" applyFill="1" applyBorder="1" applyAlignment="1" applyProtection="1">
      <alignment horizontal="center" vertical="center" wrapText="1"/>
    </xf>
    <xf numFmtId="164" fontId="18" fillId="4" borderId="4" xfId="0" applyNumberFormat="1" applyFont="1" applyFill="1" applyBorder="1" applyAlignment="1" applyProtection="1">
      <alignment horizontal="center" vertical="center" wrapText="1"/>
    </xf>
    <xf numFmtId="164" fontId="18" fillId="4" borderId="5" xfId="0" applyNumberFormat="1" applyFont="1" applyFill="1" applyBorder="1" applyAlignment="1" applyProtection="1">
      <alignment horizontal="center" vertical="center" wrapText="1"/>
    </xf>
    <xf numFmtId="20" fontId="7" fillId="0" borderId="4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7" fillId="11" borderId="0" xfId="0" applyFont="1" applyFill="1" applyAlignment="1">
      <alignment horizontal="center" vertical="center"/>
    </xf>
    <xf numFmtId="165" fontId="7" fillId="11" borderId="0" xfId="0" applyNumberFormat="1" applyFont="1" applyFill="1" applyAlignment="1">
      <alignment horizontal="center" vertical="center"/>
    </xf>
    <xf numFmtId="0" fontId="21" fillId="0" borderId="4" xfId="0" applyFont="1" applyBorder="1" applyAlignment="1" applyProtection="1">
      <alignment horizontal="center" vertical="center"/>
      <protection locked="0"/>
    </xf>
    <xf numFmtId="164" fontId="19" fillId="5" borderId="28" xfId="0" applyNumberFormat="1" applyFont="1" applyFill="1" applyBorder="1" applyAlignment="1" applyProtection="1">
      <alignment horizontal="center" vertical="center" wrapText="1"/>
    </xf>
    <xf numFmtId="164" fontId="19" fillId="5" borderId="29" xfId="0" applyNumberFormat="1" applyFont="1" applyFill="1" applyBorder="1" applyAlignment="1" applyProtection="1">
      <alignment horizontal="center" vertical="center" wrapText="1"/>
    </xf>
    <xf numFmtId="0" fontId="0" fillId="0" borderId="6" xfId="0" applyBorder="1"/>
    <xf numFmtId="0" fontId="8" fillId="0" borderId="6" xfId="0" applyFont="1" applyBorder="1"/>
    <xf numFmtId="0" fontId="5" fillId="2" borderId="26" xfId="0" applyFont="1" applyFill="1" applyBorder="1" applyAlignment="1">
      <alignment horizontal="center" vertical="center"/>
    </xf>
    <xf numFmtId="0" fontId="12" fillId="9" borderId="0" xfId="2" applyFont="1" applyFill="1" applyBorder="1" applyAlignment="1"/>
    <xf numFmtId="0" fontId="11" fillId="9" borderId="0" xfId="2" applyFont="1" applyFill="1" applyBorder="1" applyAlignment="1">
      <alignment horizontal="center"/>
    </xf>
    <xf numFmtId="0" fontId="1" fillId="9" borderId="0" xfId="2" applyFill="1"/>
    <xf numFmtId="0" fontId="0" fillId="9" borderId="4" xfId="0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9" borderId="4" xfId="0" applyFill="1" applyBorder="1"/>
    <xf numFmtId="0" fontId="28" fillId="9" borderId="4" xfId="0" applyFont="1" applyFill="1" applyBorder="1" applyAlignment="1">
      <alignment horizontal="center" vertical="center"/>
    </xf>
    <xf numFmtId="0" fontId="0" fillId="9" borderId="0" xfId="0" applyNumberFormat="1" applyFill="1"/>
    <xf numFmtId="0" fontId="0" fillId="0" borderId="0" xfId="0"/>
    <xf numFmtId="0" fontId="0" fillId="15" borderId="35" xfId="0" applyFill="1" applyBorder="1" applyAlignment="1">
      <alignment horizontal="center"/>
    </xf>
    <xf numFmtId="0" fontId="0" fillId="15" borderId="37" xfId="0" applyFill="1" applyBorder="1" applyAlignment="1">
      <alignment horizontal="center"/>
    </xf>
    <xf numFmtId="0" fontId="0" fillId="15" borderId="40" xfId="0" applyFill="1" applyBorder="1" applyAlignment="1">
      <alignment horizontal="center"/>
    </xf>
    <xf numFmtId="0" fontId="26" fillId="9" borderId="0" xfId="0" applyFont="1" applyFill="1"/>
    <xf numFmtId="0" fontId="8" fillId="0" borderId="0" xfId="0" applyFont="1" applyAlignment="1">
      <alignment horizontal="center" vertical="center"/>
    </xf>
    <xf numFmtId="0" fontId="0" fillId="9" borderId="0" xfId="0" applyFill="1" applyAlignment="1">
      <alignment horizontal="center"/>
    </xf>
    <xf numFmtId="0" fontId="0" fillId="9" borderId="0" xfId="0" applyFill="1" applyAlignment="1" applyProtection="1">
      <alignment horizontal="center"/>
    </xf>
    <xf numFmtId="0" fontId="0" fillId="15" borderId="41" xfId="0" applyFill="1" applyBorder="1" applyAlignment="1">
      <alignment horizontal="center"/>
    </xf>
    <xf numFmtId="0" fontId="0" fillId="15" borderId="34" xfId="0" applyFill="1" applyBorder="1" applyAlignment="1">
      <alignment horizontal="center"/>
    </xf>
    <xf numFmtId="0" fontId="0" fillId="15" borderId="38" xfId="0" applyFill="1" applyBorder="1" applyAlignment="1">
      <alignment horizontal="center"/>
    </xf>
    <xf numFmtId="0" fontId="31" fillId="11" borderId="0" xfId="0" applyFont="1" applyFill="1" applyBorder="1" applyAlignment="1">
      <alignment horizontal="center" vertical="center"/>
    </xf>
    <xf numFmtId="0" fontId="31" fillId="11" borderId="0" xfId="0" applyFont="1" applyFill="1" applyAlignment="1">
      <alignment horizontal="center" vertical="center"/>
    </xf>
    <xf numFmtId="165" fontId="18" fillId="6" borderId="23" xfId="0" applyNumberFormat="1" applyFont="1" applyFill="1" applyBorder="1" applyAlignment="1" applyProtection="1">
      <alignment horizontal="center" vertical="center" wrapText="1"/>
      <protection locked="0"/>
    </xf>
    <xf numFmtId="164" fontId="18" fillId="6" borderId="24" xfId="0" applyNumberFormat="1" applyFont="1" applyFill="1" applyBorder="1" applyAlignment="1" applyProtection="1">
      <alignment horizontal="center" vertical="center" wrapText="1"/>
      <protection locked="0"/>
    </xf>
    <xf numFmtId="0" fontId="31" fillId="11" borderId="0" xfId="0" applyFont="1" applyFill="1"/>
    <xf numFmtId="166" fontId="0" fillId="9" borderId="0" xfId="0" applyNumberFormat="1" applyFill="1"/>
    <xf numFmtId="0" fontId="30" fillId="18" borderId="0" xfId="0" applyFont="1" applyFill="1" applyBorder="1" applyAlignment="1">
      <alignment horizontal="center"/>
    </xf>
    <xf numFmtId="0" fontId="8" fillId="8" borderId="49" xfId="0" applyFont="1" applyFill="1" applyBorder="1" applyAlignment="1" applyProtection="1">
      <alignment horizontal="center" vertical="center"/>
      <protection locked="0"/>
    </xf>
    <xf numFmtId="1" fontId="8" fillId="8" borderId="49" xfId="3" applyNumberFormat="1" applyFont="1" applyFill="1" applyBorder="1" applyAlignment="1" applyProtection="1">
      <alignment horizontal="center" vertical="center"/>
    </xf>
    <xf numFmtId="0" fontId="8" fillId="8" borderId="49" xfId="0" applyFont="1" applyFill="1" applyBorder="1" applyAlignment="1" applyProtection="1">
      <alignment horizontal="center" vertical="center" shrinkToFit="1"/>
      <protection locked="0"/>
    </xf>
    <xf numFmtId="1" fontId="8" fillId="8" borderId="49" xfId="0" applyNumberFormat="1" applyFont="1" applyFill="1" applyBorder="1" applyAlignment="1" applyProtection="1">
      <alignment horizontal="center" vertical="center"/>
    </xf>
    <xf numFmtId="0" fontId="29" fillId="17" borderId="0" xfId="0" applyFont="1" applyFill="1" applyBorder="1" applyAlignment="1">
      <alignment horizontal="center"/>
    </xf>
    <xf numFmtId="0" fontId="10" fillId="11" borderId="0" xfId="0" applyFont="1" applyFill="1" applyAlignment="1">
      <alignment horizontal="center" vertical="center"/>
    </xf>
    <xf numFmtId="0" fontId="20" fillId="7" borderId="21" xfId="0" applyFont="1" applyFill="1" applyBorder="1" applyAlignment="1" applyProtection="1">
      <alignment horizontal="center" vertical="center"/>
    </xf>
    <xf numFmtId="0" fontId="20" fillId="7" borderId="0" xfId="0" applyFont="1" applyFill="1" applyBorder="1" applyAlignment="1" applyProtection="1">
      <alignment horizontal="center" vertical="center"/>
    </xf>
    <xf numFmtId="0" fontId="20" fillId="7" borderId="15" xfId="0" applyFont="1" applyFill="1" applyBorder="1" applyAlignment="1" applyProtection="1">
      <alignment horizontal="center" vertical="center"/>
    </xf>
    <xf numFmtId="0" fontId="20" fillId="7" borderId="19" xfId="0" applyFont="1" applyFill="1" applyBorder="1" applyAlignment="1" applyProtection="1">
      <alignment horizontal="center" vertical="center"/>
    </xf>
    <xf numFmtId="0" fontId="22" fillId="7" borderId="15" xfId="0" applyFont="1" applyFill="1" applyBorder="1" applyAlignment="1" applyProtection="1">
      <alignment horizontal="center" vertical="center"/>
    </xf>
    <xf numFmtId="0" fontId="18" fillId="7" borderId="0" xfId="0" applyNumberFormat="1" applyFont="1" applyFill="1" applyBorder="1" applyAlignment="1" applyProtection="1">
      <alignment horizontal="center" vertical="center" wrapText="1"/>
      <protection hidden="1"/>
    </xf>
    <xf numFmtId="0" fontId="21" fillId="7" borderId="10" xfId="0" applyFont="1" applyFill="1" applyBorder="1" applyAlignment="1">
      <alignment horizontal="center" vertical="center"/>
    </xf>
    <xf numFmtId="0" fontId="21" fillId="7" borderId="28" xfId="0" applyFont="1" applyFill="1" applyBorder="1" applyAlignment="1">
      <alignment horizontal="center" vertical="center"/>
    </xf>
    <xf numFmtId="165" fontId="18" fillId="7" borderId="21" xfId="0" applyNumberFormat="1" applyFont="1" applyFill="1" applyBorder="1" applyAlignment="1" applyProtection="1">
      <alignment horizontal="center" vertical="center" wrapText="1"/>
      <protection hidden="1"/>
    </xf>
    <xf numFmtId="165" fontId="18" fillId="7" borderId="0" xfId="0" applyNumberFormat="1" applyFont="1" applyFill="1" applyBorder="1" applyAlignment="1" applyProtection="1">
      <alignment horizontal="center" vertical="center" wrapText="1"/>
      <protection hidden="1"/>
    </xf>
    <xf numFmtId="15" fontId="7" fillId="7" borderId="28" xfId="0" applyNumberFormat="1" applyFont="1" applyFill="1" applyBorder="1" applyAlignment="1">
      <alignment horizontal="center" vertical="center"/>
    </xf>
    <xf numFmtId="20" fontId="21" fillId="0" borderId="4" xfId="0" applyNumberFormat="1" applyFont="1" applyBorder="1" applyAlignment="1" applyProtection="1">
      <alignment horizontal="center" vertical="center"/>
      <protection locked="0"/>
    </xf>
    <xf numFmtId="165" fontId="21" fillId="0" borderId="4" xfId="0" applyNumberFormat="1" applyFont="1" applyBorder="1" applyAlignment="1">
      <alignment horizontal="center" vertical="center"/>
    </xf>
    <xf numFmtId="166" fontId="21" fillId="0" borderId="4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6" fontId="0" fillId="0" borderId="27" xfId="0" applyNumberFormat="1" applyBorder="1" applyAlignment="1">
      <alignment horizontal="center"/>
    </xf>
    <xf numFmtId="164" fontId="19" fillId="5" borderId="30" xfId="0" applyNumberFormat="1" applyFont="1" applyFill="1" applyBorder="1" applyAlignment="1" applyProtection="1">
      <alignment horizontal="center" vertical="center" wrapText="1"/>
    </xf>
    <xf numFmtId="0" fontId="21" fillId="7" borderId="30" xfId="0" applyFont="1" applyFill="1" applyBorder="1" applyAlignment="1">
      <alignment horizontal="center" vertical="center"/>
    </xf>
    <xf numFmtId="0" fontId="2" fillId="0" borderId="9" xfId="6" applyBorder="1" applyAlignment="1">
      <alignment horizontal="center"/>
    </xf>
    <xf numFmtId="0" fontId="2" fillId="0" borderId="4" xfId="6" applyBorder="1" applyAlignment="1">
      <alignment horizontal="center"/>
    </xf>
    <xf numFmtId="165" fontId="2" fillId="0" borderId="4" xfId="6" applyNumberFormat="1" applyBorder="1" applyAlignment="1">
      <alignment horizontal="center"/>
    </xf>
    <xf numFmtId="166" fontId="2" fillId="0" borderId="5" xfId="6" applyNumberFormat="1" applyBorder="1" applyAlignment="1">
      <alignment horizontal="center"/>
    </xf>
    <xf numFmtId="0" fontId="2" fillId="0" borderId="10" xfId="6" applyBorder="1" applyAlignment="1">
      <alignment horizontal="center"/>
    </xf>
    <xf numFmtId="0" fontId="2" fillId="0" borderId="7" xfId="6" applyBorder="1" applyAlignment="1">
      <alignment horizontal="center"/>
    </xf>
    <xf numFmtId="165" fontId="2" fillId="0" borderId="7" xfId="6" applyNumberFormat="1" applyBorder="1" applyAlignment="1">
      <alignment horizontal="center"/>
    </xf>
    <xf numFmtId="166" fontId="2" fillId="0" borderId="27" xfId="6" applyNumberFormat="1" applyBorder="1" applyAlignment="1">
      <alignment horizontal="center"/>
    </xf>
    <xf numFmtId="0" fontId="0" fillId="0" borderId="30" xfId="0" applyBorder="1"/>
    <xf numFmtId="0" fontId="5" fillId="0" borderId="3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6" fillId="0" borderId="3" xfId="0" applyFont="1" applyFill="1" applyBorder="1" applyAlignment="1">
      <alignment horizontal="center" vertical="center"/>
    </xf>
    <xf numFmtId="49" fontId="8" fillId="0" borderId="9" xfId="2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9" xfId="2" applyNumberFormat="1" applyFont="1" applyFill="1" applyBorder="1" applyAlignment="1">
      <alignment horizontal="center" vertical="center"/>
    </xf>
    <xf numFmtId="49" fontId="8" fillId="0" borderId="10" xfId="2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9" borderId="0" xfId="0" applyFill="1" applyBorder="1" applyAlignment="1">
      <alignment horizontal="center" vertical="center"/>
    </xf>
    <xf numFmtId="0" fontId="0" fillId="9" borderId="4" xfId="0" quotePrefix="1" applyFill="1" applyBorder="1" applyAlignment="1">
      <alignment horizontal="center" vertical="center"/>
    </xf>
    <xf numFmtId="0" fontId="0" fillId="0" borderId="4" xfId="0" quotePrefix="1" applyBorder="1" applyAlignment="1">
      <alignment horizontal="center"/>
    </xf>
    <xf numFmtId="0" fontId="8" fillId="9" borderId="0" xfId="0" applyFont="1" applyFill="1"/>
    <xf numFmtId="0" fontId="8" fillId="9" borderId="25" xfId="0" applyFont="1" applyFill="1" applyBorder="1" applyAlignment="1">
      <alignment horizontal="center"/>
    </xf>
    <xf numFmtId="0" fontId="8" fillId="9" borderId="8" xfId="0" applyFont="1" applyFill="1" applyBorder="1" applyAlignment="1">
      <alignment horizontal="center"/>
    </xf>
    <xf numFmtId="0" fontId="8" fillId="9" borderId="0" xfId="0" applyFont="1" applyFill="1" applyAlignment="1">
      <alignment horizontal="center"/>
    </xf>
    <xf numFmtId="0" fontId="7" fillId="0" borderId="4" xfId="0" applyNumberFormat="1" applyFont="1" applyBorder="1" applyAlignment="1">
      <alignment horizontal="center" vertical="center"/>
    </xf>
    <xf numFmtId="20" fontId="7" fillId="0" borderId="52" xfId="0" applyNumberFormat="1" applyFont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9" borderId="20" xfId="0" applyFont="1" applyFill="1" applyBorder="1" applyAlignment="1">
      <alignment horizontal="center"/>
    </xf>
    <xf numFmtId="0" fontId="22" fillId="2" borderId="4" xfId="0" applyNumberFormat="1" applyFont="1" applyFill="1" applyBorder="1" applyAlignment="1" applyProtection="1">
      <alignment horizontal="center" vertical="center"/>
    </xf>
    <xf numFmtId="0" fontId="31" fillId="11" borderId="0" xfId="0" applyNumberFormat="1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horizontal="center" vertical="center"/>
    </xf>
    <xf numFmtId="0" fontId="37" fillId="11" borderId="0" xfId="0" applyFont="1" applyFill="1" applyAlignment="1">
      <alignment horizontal="center" vertical="center"/>
    </xf>
    <xf numFmtId="0" fontId="8" fillId="8" borderId="54" xfId="0" applyFont="1" applyFill="1" applyBorder="1" applyAlignment="1">
      <alignment horizontal="center" vertical="center"/>
    </xf>
    <xf numFmtId="0" fontId="8" fillId="8" borderId="54" xfId="3" applyNumberFormat="1" applyFont="1" applyFill="1" applyBorder="1" applyAlignment="1">
      <alignment horizontal="center" vertical="center"/>
    </xf>
    <xf numFmtId="1" fontId="8" fillId="8" borderId="54" xfId="3" applyNumberFormat="1" applyFont="1" applyFill="1" applyBorder="1" applyAlignment="1">
      <alignment horizontal="center" vertical="center"/>
    </xf>
    <xf numFmtId="164" fontId="19" fillId="5" borderId="10" xfId="0" applyNumberFormat="1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  <protection locked="0"/>
    </xf>
    <xf numFmtId="0" fontId="21" fillId="7" borderId="18" xfId="0" applyFont="1" applyFill="1" applyBorder="1" applyAlignment="1" applyProtection="1">
      <alignment horizontal="center" vertical="center"/>
    </xf>
    <xf numFmtId="0" fontId="21" fillId="7" borderId="16" xfId="0" applyFont="1" applyFill="1" applyBorder="1" applyAlignment="1" applyProtection="1">
      <alignment horizontal="center" vertical="center"/>
    </xf>
    <xf numFmtId="0" fontId="21" fillId="7" borderId="17" xfId="0" applyFont="1" applyFill="1" applyBorder="1" applyAlignment="1" applyProtection="1">
      <alignment horizontal="center" vertical="center"/>
    </xf>
    <xf numFmtId="1" fontId="8" fillId="8" borderId="55" xfId="3" applyNumberFormat="1" applyFont="1" applyFill="1" applyBorder="1" applyAlignment="1">
      <alignment horizontal="center" vertical="center"/>
    </xf>
    <xf numFmtId="0" fontId="8" fillId="8" borderId="55" xfId="0" applyFont="1" applyFill="1" applyBorder="1" applyAlignment="1">
      <alignment horizontal="center" vertical="center"/>
    </xf>
    <xf numFmtId="0" fontId="29" fillId="17" borderId="59" xfId="0" applyFont="1" applyFill="1" applyBorder="1" applyAlignment="1">
      <alignment horizontal="center"/>
    </xf>
    <xf numFmtId="0" fontId="13" fillId="17" borderId="60" xfId="0" applyFont="1" applyFill="1" applyBorder="1" applyAlignment="1">
      <alignment horizontal="left"/>
    </xf>
    <xf numFmtId="1" fontId="8" fillId="8" borderId="61" xfId="3" applyNumberFormat="1" applyFont="1" applyFill="1" applyBorder="1" applyAlignment="1">
      <alignment horizontal="center" vertical="center"/>
    </xf>
    <xf numFmtId="0" fontId="8" fillId="8" borderId="61" xfId="0" applyFont="1" applyFill="1" applyBorder="1" applyAlignment="1">
      <alignment horizontal="center" vertical="center"/>
    </xf>
    <xf numFmtId="0" fontId="13" fillId="17" borderId="62" xfId="0" applyFont="1" applyFill="1" applyBorder="1" applyAlignment="1">
      <alignment horizontal="left"/>
    </xf>
    <xf numFmtId="0" fontId="8" fillId="8" borderId="63" xfId="0" applyFont="1" applyFill="1" applyBorder="1" applyAlignment="1">
      <alignment horizontal="center" vertical="center"/>
    </xf>
    <xf numFmtId="0" fontId="8" fillId="8" borderId="63" xfId="3" applyNumberFormat="1" applyFont="1" applyFill="1" applyBorder="1" applyAlignment="1">
      <alignment horizontal="center" vertical="center"/>
    </xf>
    <xf numFmtId="1" fontId="8" fillId="8" borderId="63" xfId="3" applyNumberFormat="1" applyFont="1" applyFill="1" applyBorder="1" applyAlignment="1">
      <alignment horizontal="center" vertical="center"/>
    </xf>
    <xf numFmtId="1" fontId="8" fillId="8" borderId="64" xfId="3" applyNumberFormat="1" applyFont="1" applyFill="1" applyBorder="1" applyAlignment="1">
      <alignment horizontal="center" vertical="center"/>
    </xf>
    <xf numFmtId="1" fontId="8" fillId="8" borderId="65" xfId="3" applyNumberFormat="1" applyFont="1" applyFill="1" applyBorder="1" applyAlignment="1">
      <alignment horizontal="center" vertical="center"/>
    </xf>
    <xf numFmtId="0" fontId="8" fillId="8" borderId="67" xfId="0" applyFont="1" applyFill="1" applyBorder="1" applyAlignment="1">
      <alignment horizontal="center" vertical="center"/>
    </xf>
    <xf numFmtId="0" fontId="8" fillId="8" borderId="67" xfId="3" applyNumberFormat="1" applyFont="1" applyFill="1" applyBorder="1" applyAlignment="1">
      <alignment horizontal="center" vertical="center"/>
    </xf>
    <xf numFmtId="1" fontId="8" fillId="8" borderId="67" xfId="3" applyNumberFormat="1" applyFont="1" applyFill="1" applyBorder="1" applyAlignment="1">
      <alignment horizontal="center" vertical="center"/>
    </xf>
    <xf numFmtId="1" fontId="8" fillId="8" borderId="68" xfId="3" applyNumberFormat="1" applyFont="1" applyFill="1" applyBorder="1" applyAlignment="1">
      <alignment horizontal="center" vertical="center"/>
    </xf>
    <xf numFmtId="0" fontId="29" fillId="17" borderId="66" xfId="0" applyFont="1" applyFill="1" applyBorder="1" applyAlignment="1">
      <alignment horizontal="center"/>
    </xf>
    <xf numFmtId="0" fontId="30" fillId="18" borderId="72" xfId="0" applyFont="1" applyFill="1" applyBorder="1" applyAlignment="1">
      <alignment horizontal="center"/>
    </xf>
    <xf numFmtId="0" fontId="30" fillId="18" borderId="73" xfId="0" applyFont="1" applyFill="1" applyBorder="1" applyAlignment="1">
      <alignment horizontal="center"/>
    </xf>
    <xf numFmtId="0" fontId="14" fillId="18" borderId="74" xfId="0" applyFont="1" applyFill="1" applyBorder="1" applyAlignment="1">
      <alignment horizontal="left"/>
    </xf>
    <xf numFmtId="1" fontId="8" fillId="8" borderId="75" xfId="3" applyNumberFormat="1" applyFont="1" applyFill="1" applyBorder="1" applyAlignment="1" applyProtection="1">
      <alignment horizontal="center" vertical="center"/>
    </xf>
    <xf numFmtId="0" fontId="14" fillId="18" borderId="76" xfId="0" applyFont="1" applyFill="1" applyBorder="1" applyAlignment="1">
      <alignment horizontal="left"/>
    </xf>
    <xf numFmtId="0" fontId="8" fillId="8" borderId="77" xfId="0" applyFont="1" applyFill="1" applyBorder="1" applyAlignment="1" applyProtection="1">
      <alignment horizontal="center" vertical="center"/>
      <protection locked="0"/>
    </xf>
    <xf numFmtId="1" fontId="8" fillId="8" borderId="77" xfId="0" applyNumberFormat="1" applyFont="1" applyFill="1" applyBorder="1" applyAlignment="1" applyProtection="1">
      <alignment horizontal="center" vertical="center"/>
    </xf>
    <xf numFmtId="0" fontId="29" fillId="17" borderId="79" xfId="0" applyFont="1" applyFill="1" applyBorder="1" applyAlignment="1">
      <alignment horizontal="center"/>
    </xf>
    <xf numFmtId="0" fontId="13" fillId="17" borderId="80" xfId="0" applyFont="1" applyFill="1" applyBorder="1" applyAlignment="1">
      <alignment horizontal="left"/>
    </xf>
    <xf numFmtId="0" fontId="29" fillId="17" borderId="81" xfId="0" applyFont="1" applyFill="1" applyBorder="1" applyAlignment="1">
      <alignment horizontal="center"/>
    </xf>
    <xf numFmtId="0" fontId="8" fillId="8" borderId="82" xfId="3" applyNumberFormat="1" applyFont="1" applyFill="1" applyBorder="1" applyAlignment="1">
      <alignment horizontal="center" vertical="center"/>
    </xf>
    <xf numFmtId="0" fontId="8" fillId="8" borderId="82" xfId="0" applyFont="1" applyFill="1" applyBorder="1" applyAlignment="1">
      <alignment horizontal="center" vertical="center"/>
    </xf>
    <xf numFmtId="1" fontId="8" fillId="8" borderId="83" xfId="3" applyNumberFormat="1" applyFont="1" applyFill="1" applyBorder="1" applyAlignment="1">
      <alignment horizontal="center" vertical="center"/>
    </xf>
    <xf numFmtId="0" fontId="0" fillId="11" borderId="4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30" fillId="19" borderId="0" xfId="0" applyFont="1" applyFill="1" applyBorder="1" applyAlignment="1">
      <alignment horizontal="center"/>
    </xf>
    <xf numFmtId="0" fontId="8" fillId="8" borderId="84" xfId="0" applyFont="1" applyFill="1" applyBorder="1" applyAlignment="1">
      <alignment horizontal="center" vertical="center"/>
    </xf>
    <xf numFmtId="0" fontId="30" fillId="19" borderId="88" xfId="0" applyFont="1" applyFill="1" applyBorder="1" applyAlignment="1">
      <alignment horizontal="center"/>
    </xf>
    <xf numFmtId="0" fontId="30" fillId="19" borderId="89" xfId="0" applyFont="1" applyFill="1" applyBorder="1" applyAlignment="1">
      <alignment horizontal="center"/>
    </xf>
    <xf numFmtId="0" fontId="41" fillId="19" borderId="90" xfId="0" applyFont="1" applyFill="1" applyBorder="1" applyAlignment="1">
      <alignment horizontal="center" vertical="center"/>
    </xf>
    <xf numFmtId="0" fontId="8" fillId="8" borderId="91" xfId="0" applyFont="1" applyFill="1" applyBorder="1" applyAlignment="1">
      <alignment horizontal="center" vertical="center"/>
    </xf>
    <xf numFmtId="0" fontId="41" fillId="19" borderId="92" xfId="0" applyFont="1" applyFill="1" applyBorder="1" applyAlignment="1">
      <alignment horizontal="center" vertical="center"/>
    </xf>
    <xf numFmtId="0" fontId="8" fillId="8" borderId="93" xfId="0" applyFont="1" applyFill="1" applyBorder="1" applyAlignment="1">
      <alignment horizontal="center" vertical="center"/>
    </xf>
    <xf numFmtId="0" fontId="8" fillId="8" borderId="94" xfId="0" applyFont="1" applyFill="1" applyBorder="1" applyAlignment="1">
      <alignment horizontal="center" vertical="center"/>
    </xf>
    <xf numFmtId="0" fontId="8" fillId="8" borderId="75" xfId="0" applyFont="1" applyFill="1" applyBorder="1" applyAlignment="1" applyProtection="1">
      <alignment horizontal="center" vertical="center"/>
      <protection locked="0"/>
    </xf>
    <xf numFmtId="1" fontId="8" fillId="8" borderId="75" xfId="0" applyNumberFormat="1" applyFont="1" applyFill="1" applyBorder="1" applyAlignment="1" applyProtection="1">
      <alignment horizontal="center" vertical="center"/>
    </xf>
    <xf numFmtId="1" fontId="8" fillId="8" borderId="78" xfId="0" applyNumberFormat="1" applyFont="1" applyFill="1" applyBorder="1" applyAlignment="1" applyProtection="1">
      <alignment horizontal="center" vertical="center"/>
    </xf>
    <xf numFmtId="0" fontId="35" fillId="9" borderId="0" xfId="2" applyFont="1" applyFill="1" applyBorder="1"/>
    <xf numFmtId="0" fontId="35" fillId="15" borderId="46" xfId="0" applyFont="1" applyFill="1" applyBorder="1" applyAlignment="1">
      <alignment horizontal="center"/>
    </xf>
    <xf numFmtId="0" fontId="35" fillId="15" borderId="47" xfId="0" applyFont="1" applyFill="1" applyBorder="1" applyAlignment="1">
      <alignment horizontal="center"/>
    </xf>
    <xf numFmtId="0" fontId="35" fillId="15" borderId="48" xfId="0" applyFont="1" applyFill="1" applyBorder="1" applyAlignment="1">
      <alignment horizontal="center"/>
    </xf>
    <xf numFmtId="0" fontId="0" fillId="15" borderId="95" xfId="0" applyFill="1" applyBorder="1" applyAlignment="1">
      <alignment horizontal="center"/>
    </xf>
    <xf numFmtId="0" fontId="0" fillId="15" borderId="96" xfId="0" applyFill="1" applyBorder="1" applyAlignment="1">
      <alignment horizontal="center"/>
    </xf>
    <xf numFmtId="0" fontId="0" fillId="15" borderId="97" xfId="0" applyFill="1" applyBorder="1" applyAlignment="1">
      <alignment horizontal="center"/>
    </xf>
    <xf numFmtId="168" fontId="0" fillId="15" borderId="42" xfId="0" applyNumberFormat="1" applyFill="1" applyBorder="1" applyAlignment="1">
      <alignment horizontal="center"/>
    </xf>
    <xf numFmtId="168" fontId="0" fillId="15" borderId="36" xfId="0" applyNumberFormat="1" applyFill="1" applyBorder="1" applyAlignment="1">
      <alignment horizontal="center"/>
    </xf>
    <xf numFmtId="168" fontId="0" fillId="15" borderId="39" xfId="0" applyNumberFormat="1" applyFill="1" applyBorder="1" applyAlignment="1">
      <alignment horizontal="center"/>
    </xf>
    <xf numFmtId="0" fontId="10" fillId="9" borderId="0" xfId="0" applyFont="1" applyFill="1" applyBorder="1"/>
    <xf numFmtId="0" fontId="10" fillId="9" borderId="0" xfId="0" applyFont="1" applyFill="1" applyBorder="1" applyAlignment="1">
      <alignment horizontal="center"/>
    </xf>
    <xf numFmtId="0" fontId="10" fillId="9" borderId="0" xfId="0" quotePrefix="1" applyFont="1" applyFill="1" applyBorder="1"/>
    <xf numFmtId="0" fontId="27" fillId="0" borderId="1" xfId="0" applyFont="1" applyFill="1" applyBorder="1" applyAlignment="1">
      <alignment horizontal="center" vertical="center"/>
    </xf>
    <xf numFmtId="0" fontId="27" fillId="0" borderId="51" xfId="0" applyFont="1" applyFill="1" applyBorder="1" applyAlignment="1">
      <alignment horizontal="center" vertical="center"/>
    </xf>
    <xf numFmtId="0" fontId="38" fillId="11" borderId="0" xfId="0" applyFont="1" applyFill="1" applyAlignment="1">
      <alignment horizontal="center" vertical="center"/>
    </xf>
    <xf numFmtId="0" fontId="27" fillId="9" borderId="1" xfId="0" applyFont="1" applyFill="1" applyBorder="1" applyAlignment="1">
      <alignment horizontal="center" vertical="center"/>
    </xf>
    <xf numFmtId="0" fontId="27" fillId="9" borderId="51" xfId="0" applyFont="1" applyFill="1" applyBorder="1" applyAlignment="1">
      <alignment horizontal="center" vertical="center"/>
    </xf>
    <xf numFmtId="0" fontId="16" fillId="6" borderId="12" xfId="0" applyFont="1" applyFill="1" applyBorder="1" applyAlignment="1">
      <alignment horizontal="center" vertical="center"/>
    </xf>
    <xf numFmtId="0" fontId="16" fillId="6" borderId="13" xfId="0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horizontal="center" vertical="center"/>
    </xf>
    <xf numFmtId="0" fontId="16" fillId="3" borderId="22" xfId="0" applyFont="1" applyFill="1" applyBorder="1" applyAlignment="1" applyProtection="1">
      <alignment horizontal="center" vertical="center"/>
    </xf>
    <xf numFmtId="0" fontId="16" fillId="3" borderId="32" xfId="0" applyFont="1" applyFill="1" applyBorder="1" applyAlignment="1" applyProtection="1">
      <alignment horizontal="center" vertical="center"/>
    </xf>
    <xf numFmtId="20" fontId="16" fillId="3" borderId="12" xfId="0" applyNumberFormat="1" applyFont="1" applyFill="1" applyBorder="1" applyAlignment="1" applyProtection="1">
      <alignment horizontal="center" vertical="center"/>
    </xf>
    <xf numFmtId="20" fontId="16" fillId="3" borderId="13" xfId="0" applyNumberFormat="1" applyFont="1" applyFill="1" applyBorder="1" applyAlignment="1" applyProtection="1">
      <alignment horizontal="center" vertical="center"/>
    </xf>
    <xf numFmtId="20" fontId="16" fillId="3" borderId="11" xfId="0" applyNumberFormat="1" applyFont="1" applyFill="1" applyBorder="1" applyAlignment="1" applyProtection="1">
      <alignment horizontal="center" vertical="center"/>
    </xf>
    <xf numFmtId="0" fontId="16" fillId="3" borderId="12" xfId="0" applyFont="1" applyFill="1" applyBorder="1" applyAlignment="1" applyProtection="1">
      <alignment horizontal="center" vertical="center"/>
    </xf>
    <xf numFmtId="0" fontId="16" fillId="3" borderId="13" xfId="0" applyFont="1" applyFill="1" applyBorder="1" applyAlignment="1" applyProtection="1">
      <alignment horizontal="center" vertical="center"/>
    </xf>
    <xf numFmtId="0" fontId="16" fillId="3" borderId="11" xfId="0" applyFont="1" applyFill="1" applyBorder="1" applyAlignment="1" applyProtection="1">
      <alignment horizontal="center" vertical="center"/>
    </xf>
    <xf numFmtId="0" fontId="16" fillId="4" borderId="13" xfId="0" applyFont="1" applyFill="1" applyBorder="1" applyAlignment="1" applyProtection="1">
      <alignment horizontal="center" vertical="center"/>
    </xf>
    <xf numFmtId="0" fontId="16" fillId="5" borderId="12" xfId="0" applyFont="1" applyFill="1" applyBorder="1" applyAlignment="1" applyProtection="1">
      <alignment horizontal="center" vertical="center"/>
    </xf>
    <xf numFmtId="0" fontId="16" fillId="5" borderId="13" xfId="0" applyFont="1" applyFill="1" applyBorder="1" applyAlignment="1" applyProtection="1">
      <alignment horizontal="center" vertical="center"/>
    </xf>
    <xf numFmtId="0" fontId="16" fillId="5" borderId="11" xfId="0" applyFont="1" applyFill="1" applyBorder="1" applyAlignment="1" applyProtection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/>
    </xf>
    <xf numFmtId="0" fontId="0" fillId="9" borderId="26" xfId="0" applyFill="1" applyBorder="1" applyAlignment="1">
      <alignment horizontal="center"/>
    </xf>
    <xf numFmtId="0" fontId="27" fillId="9" borderId="22" xfId="2" applyFont="1" applyFill="1" applyBorder="1" applyAlignment="1">
      <alignment horizontal="center"/>
    </xf>
    <xf numFmtId="0" fontId="27" fillId="9" borderId="53" xfId="2" applyFont="1" applyFill="1" applyBorder="1" applyAlignment="1">
      <alignment horizontal="center"/>
    </xf>
    <xf numFmtId="0" fontId="27" fillId="9" borderId="32" xfId="2" applyFont="1" applyFill="1" applyBorder="1" applyAlignment="1">
      <alignment horizontal="center"/>
    </xf>
    <xf numFmtId="0" fontId="27" fillId="9" borderId="33" xfId="2" applyFont="1" applyFill="1" applyBorder="1" applyAlignment="1">
      <alignment horizontal="center"/>
    </xf>
    <xf numFmtId="0" fontId="8" fillId="9" borderId="16" xfId="0" applyFont="1" applyFill="1" applyBorder="1" applyAlignment="1">
      <alignment horizontal="center"/>
    </xf>
    <xf numFmtId="0" fontId="32" fillId="17" borderId="56" xfId="0" applyFont="1" applyFill="1" applyBorder="1" applyAlignment="1">
      <alignment horizontal="center"/>
    </xf>
    <xf numFmtId="0" fontId="32" fillId="17" borderId="57" xfId="0" applyFont="1" applyFill="1" applyBorder="1" applyAlignment="1">
      <alignment horizontal="center"/>
    </xf>
    <xf numFmtId="0" fontId="32" fillId="17" borderId="58" xfId="0" applyFont="1" applyFill="1" applyBorder="1" applyAlignment="1">
      <alignment horizontal="center"/>
    </xf>
    <xf numFmtId="0" fontId="33" fillId="18" borderId="69" xfId="0" applyFont="1" applyFill="1" applyBorder="1" applyAlignment="1">
      <alignment horizontal="center"/>
    </xf>
    <xf numFmtId="0" fontId="33" fillId="18" borderId="70" xfId="0" applyFont="1" applyFill="1" applyBorder="1" applyAlignment="1">
      <alignment horizontal="center"/>
    </xf>
    <xf numFmtId="0" fontId="33" fillId="18" borderId="71" xfId="0" applyFont="1" applyFill="1" applyBorder="1" applyAlignment="1">
      <alignment horizontal="center"/>
    </xf>
    <xf numFmtId="0" fontId="33" fillId="19" borderId="85" xfId="0" applyFont="1" applyFill="1" applyBorder="1" applyAlignment="1">
      <alignment horizontal="center"/>
    </xf>
    <xf numFmtId="0" fontId="33" fillId="19" borderId="86" xfId="0" applyFont="1" applyFill="1" applyBorder="1" applyAlignment="1">
      <alignment horizontal="center"/>
    </xf>
    <xf numFmtId="0" fontId="33" fillId="19" borderId="87" xfId="0" applyFont="1" applyFill="1" applyBorder="1" applyAlignment="1">
      <alignment horizontal="center"/>
    </xf>
    <xf numFmtId="0" fontId="34" fillId="9" borderId="0" xfId="0" applyFont="1" applyFill="1" applyBorder="1" applyAlignment="1">
      <alignment horizontal="center"/>
    </xf>
    <xf numFmtId="0" fontId="40" fillId="9" borderId="0" xfId="0" applyFont="1" applyFill="1" applyAlignment="1">
      <alignment horizontal="center" vertical="center"/>
    </xf>
    <xf numFmtId="0" fontId="35" fillId="11" borderId="4" xfId="0" applyFont="1" applyFill="1" applyBorder="1" applyAlignment="1">
      <alignment horizontal="center"/>
    </xf>
    <xf numFmtId="0" fontId="0" fillId="16" borderId="104" xfId="0" applyFill="1" applyBorder="1" applyAlignment="1">
      <alignment horizontal="center"/>
    </xf>
    <xf numFmtId="0" fontId="0" fillId="16" borderId="105" xfId="0" applyFill="1" applyBorder="1" applyAlignment="1">
      <alignment horizontal="center"/>
    </xf>
    <xf numFmtId="0" fontId="35" fillId="11" borderId="102" xfId="0" applyFont="1" applyFill="1" applyBorder="1" applyAlignment="1">
      <alignment horizontal="center"/>
    </xf>
    <xf numFmtId="0" fontId="35" fillId="11" borderId="103" xfId="0" applyFont="1" applyFill="1" applyBorder="1" applyAlignment="1">
      <alignment horizontal="center"/>
    </xf>
    <xf numFmtId="0" fontId="0" fillId="10" borderId="100" xfId="0" applyFill="1" applyBorder="1" applyAlignment="1">
      <alignment horizontal="center"/>
    </xf>
    <xf numFmtId="0" fontId="0" fillId="10" borderId="101" xfId="0" applyFill="1" applyBorder="1" applyAlignment="1">
      <alignment horizontal="center"/>
    </xf>
    <xf numFmtId="0" fontId="35" fillId="11" borderId="98" xfId="0" applyFont="1" applyFill="1" applyBorder="1" applyAlignment="1">
      <alignment horizontal="center"/>
    </xf>
    <xf numFmtId="0" fontId="35" fillId="11" borderId="99" xfId="0" applyFont="1" applyFill="1" applyBorder="1" applyAlignment="1">
      <alignment horizontal="center"/>
    </xf>
    <xf numFmtId="0" fontId="39" fillId="15" borderId="43" xfId="0" applyFont="1" applyFill="1" applyBorder="1" applyAlignment="1">
      <alignment horizontal="center"/>
    </xf>
    <xf numFmtId="0" fontId="39" fillId="15" borderId="44" xfId="0" applyFont="1" applyFill="1" applyBorder="1" applyAlignment="1">
      <alignment horizontal="center"/>
    </xf>
    <xf numFmtId="0" fontId="39" fillId="15" borderId="45" xfId="0" applyFont="1" applyFill="1" applyBorder="1" applyAlignment="1">
      <alignment horizontal="center"/>
    </xf>
    <xf numFmtId="0" fontId="8" fillId="8" borderId="49" xfId="0" applyFont="1" applyFill="1" applyBorder="1" applyAlignment="1" applyProtection="1">
      <alignment horizontal="center" vertical="center"/>
    </xf>
    <xf numFmtId="0" fontId="2" fillId="9" borderId="9" xfId="0" applyFont="1" applyFill="1" applyBorder="1" applyAlignment="1">
      <alignment horizontal="center" vertical="center"/>
    </xf>
  </cellXfs>
  <cellStyles count="27">
    <cellStyle name="20% - Accent1 2" xfId="26"/>
    <cellStyle name="Good" xfId="3" builtinId="26"/>
    <cellStyle name="Hyperlink 2" xfId="1"/>
    <cellStyle name="Neutral 2" xfId="24"/>
    <cellStyle name="Normal" xfId="0" builtinId="0"/>
    <cellStyle name="Normal 2" xfId="6"/>
    <cellStyle name="Normal 2 2" xfId="9"/>
    <cellStyle name="Normal 3" xfId="5"/>
    <cellStyle name="Normal 3 2" xfId="8"/>
    <cellStyle name="Normal 3 2 2" xfId="11"/>
    <cellStyle name="Normal 3 2 2 2" xfId="14"/>
    <cellStyle name="Normal 3 2 2 2 2" xfId="22"/>
    <cellStyle name="Normal 3 2 2 3" xfId="19"/>
    <cellStyle name="Normal 3 2 3" xfId="13"/>
    <cellStyle name="Normal 3 2 3 2" xfId="21"/>
    <cellStyle name="Normal 3 2 4" xfId="17"/>
    <cellStyle name="Normal 3 3" xfId="10"/>
    <cellStyle name="Normal 3 3 2" xfId="15"/>
    <cellStyle name="Normal 3 3 2 2" xfId="23"/>
    <cellStyle name="Normal 3 3 3" xfId="18"/>
    <cellStyle name="Normal 3 4" xfId="12"/>
    <cellStyle name="Normal 3 4 2" xfId="20"/>
    <cellStyle name="Normal 3 5" xfId="16"/>
    <cellStyle name="Normal 4" xfId="7"/>
    <cellStyle name="Normal 5" xfId="2"/>
    <cellStyle name="Normal 6" xfId="25"/>
    <cellStyle name="Normal 7" xfId="4"/>
  </cellStyles>
  <dxfs count="5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solid">
          <bgColor rgb="FFFF7D7D"/>
        </patternFill>
      </fill>
    </dxf>
    <dxf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alignment horizont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Arial Narrow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</dxf>
    <dxf>
      <numFmt numFmtId="166" formatCode="[$-409]d\-mmm\-yy;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h:mm;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h:mm;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h:mm;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 Narrow"/>
        <scheme val="none"/>
      </font>
      <numFmt numFmtId="164" formatCode="dd\ mmm\ yy\ &quot;@&quot;\ hhmm"/>
      <fill>
        <patternFill patternType="solid">
          <fgColor indexed="64"/>
          <bgColor rgb="FF00B05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F6565"/>
      <color rgb="FFFF5050"/>
      <color rgb="FF9966FF"/>
      <color rgb="FFCC99FF"/>
      <color rgb="FFFF7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106760</xdr:colOff>
      <xdr:row>0</xdr:row>
      <xdr:rowOff>116414</xdr:rowOff>
    </xdr:from>
    <xdr:to>
      <xdr:col>10</xdr:col>
      <xdr:colOff>566894</xdr:colOff>
      <xdr:row>1</xdr:row>
      <xdr:rowOff>208000</xdr:rowOff>
    </xdr:to>
    <xdr:sp macro="[0]!Sheet1.MenuClick" textlink="">
      <xdr:nvSpPr>
        <xdr:cNvPr id="3" name="Rounded Rectangle 3">
          <a:extLst>
            <a:ext uri="{FF2B5EF4-FFF2-40B4-BE49-F238E27FC236}">
              <a16:creationId xmlns:a16="http://schemas.microsoft.com/office/drawing/2014/main" id="{3882191A-E7A8-4403-99D9-70EC3DC928AD}"/>
            </a:ext>
          </a:extLst>
        </xdr:cNvPr>
        <xdr:cNvSpPr/>
      </xdr:nvSpPr>
      <xdr:spPr>
        <a:xfrm>
          <a:off x="7146092" y="116414"/>
          <a:ext cx="1239452" cy="376827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/>
            <a:t>Menu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47625</xdr:colOff>
          <xdr:row>15</xdr:row>
          <xdr:rowOff>38100</xdr:rowOff>
        </xdr:from>
        <xdr:to>
          <xdr:col>28</xdr:col>
          <xdr:colOff>1457325</xdr:colOff>
          <xdr:row>17</xdr:row>
          <xdr:rowOff>47625</xdr:rowOff>
        </xdr:to>
        <xdr:sp macro="" textlink="">
          <xdr:nvSpPr>
            <xdr:cNvPr id="13313" name="ToggleButton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327A074-FEFA-4654-8BC9-36131173F9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47625</xdr:colOff>
          <xdr:row>17</xdr:row>
          <xdr:rowOff>152400</xdr:rowOff>
        </xdr:from>
        <xdr:to>
          <xdr:col>28</xdr:col>
          <xdr:colOff>1457325</xdr:colOff>
          <xdr:row>19</xdr:row>
          <xdr:rowOff>171450</xdr:rowOff>
        </xdr:to>
        <xdr:sp macro="" textlink="">
          <xdr:nvSpPr>
            <xdr:cNvPr id="13314" name="ToggleButton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CCF5F0FE-D8B6-4E67-8D2A-6A87D719BE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495300</xdr:colOff>
          <xdr:row>15</xdr:row>
          <xdr:rowOff>28575</xdr:rowOff>
        </xdr:from>
        <xdr:to>
          <xdr:col>29</xdr:col>
          <xdr:colOff>1905000</xdr:colOff>
          <xdr:row>17</xdr:row>
          <xdr:rowOff>38100</xdr:rowOff>
        </xdr:to>
        <xdr:sp macro="" textlink="">
          <xdr:nvSpPr>
            <xdr:cNvPr id="13315" name="Button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B72E6E6-917B-4F7E-A195-9E17651650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Set New Max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466725</xdr:colOff>
          <xdr:row>17</xdr:row>
          <xdr:rowOff>161925</xdr:rowOff>
        </xdr:from>
        <xdr:to>
          <xdr:col>29</xdr:col>
          <xdr:colOff>1876425</xdr:colOff>
          <xdr:row>19</xdr:row>
          <xdr:rowOff>171450</xdr:rowOff>
        </xdr:to>
        <xdr:sp macro="" textlink="">
          <xdr:nvSpPr>
            <xdr:cNvPr id="13316" name="Button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4F497D9A-B579-47CF-A164-CE051E51C4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Set New Min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4" name="AnnualTableLog" displayName="AnnualTableLog" ref="A1:AB6" totalsRowShown="0" headerRowDxfId="55" dataDxfId="54" tableBorderDxfId="53">
  <tableColumns count="28">
    <tableColumn id="1" name="Squadron/AMU" dataDxfId="52"/>
    <tableColumn id="2" name="Aircraft/Engine Type" dataDxfId="51"/>
    <tableColumn id="3" name="Aircraft/Engine #" dataDxfId="50"/>
    <tableColumn id="4" name="Engine Position #" dataDxfId="49"/>
    <tableColumn id="5" name="Time Sample Taken" dataDxfId="48"/>
    <tableColumn id="6" name="Time Sample    Received" dataDxfId="47"/>
    <tableColumn id="7" name="Time MOCC Notified" dataDxfId="46"/>
    <tableColumn id="8" name="MOCC Initials" dataDxfId="45"/>
    <tableColumn id="9" name="CODE" dataDxfId="44"/>
    <tableColumn id="10" name="remarks" dataDxfId="43"/>
    <tableColumn id="11" name="Prev Code" dataDxfId="42"/>
    <tableColumn id="12" name="LATE SAMPLE" dataDxfId="41"/>
    <tableColumn id="13" name="OIL ADDED" dataDxfId="40"/>
    <tableColumn id="14" name="AIRCRAFT SERIAL NUMBER" dataDxfId="39"/>
    <tableColumn id="15" name="ENGINE SERIAL NUMBER" dataDxfId="38"/>
    <tableColumn id="16" name="EOT" dataDxfId="37"/>
    <tableColumn id="17" name="OCT" dataDxfId="36"/>
    <tableColumn id="18" name="Total Errors" dataDxfId="35"/>
    <tableColumn id="19" name="CODED OAP" dataDxfId="34"/>
    <tableColumn id="24" name="CODED IMIS" dataDxfId="33"/>
    <tableColumn id="21" name="BURNED" dataDxfId="32"/>
    <tableColumn id="22" name="2026 Errors" dataDxfId="31"/>
    <tableColumn id="29" name="OAP ERRORS" dataDxfId="30"/>
    <tableColumn id="23" name="IMIS ERRORS" dataDxfId="29"/>
    <tableColumn id="25" name="Flight Line Response Time" dataDxfId="28">
      <calculatedColumnFormula>AnnualTableLog[[#This Row],[Time Sample    Received]]-AnnualTableLog[[#This Row],[Time Sample Taken]]</calculatedColumnFormula>
    </tableColumn>
    <tableColumn id="26" name="JOAP Lab Response Time" dataDxfId="27">
      <calculatedColumnFormula>AnnualTableLog[[#This Row],[Time MOCC Notified]]-AnnualTableLog[[#This Row],[Time Sample    Received]]</calculatedColumnFormula>
    </tableColumn>
    <tableColumn id="27" name="Total Response Time" dataDxfId="26">
      <calculatedColumnFormula>AnnualTableLog[[#This Row],[Flight Line Response Time]]+AnnualTableLog[[#This Row],[JOAP Lab Response Time]]</calculatedColumnFormula>
    </tableColumn>
    <tableColumn id="28" name="Date" dataDxfId="2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5" name="EmployeeNamesTable" displayName="EmployeeNamesTable" ref="F1:F13" totalsRowShown="0" headerRowDxfId="24" dataDxfId="22" headerRowBorderDxfId="23" tableBorderDxfId="21">
  <autoFilter ref="F1:F13"/>
  <tableColumns count="1">
    <tableColumn id="1" name="Employee:" dataDxfId="2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acAmuAircraftTable" displayName="acAmuAircraftTable" ref="I1:L156" totalsRowShown="0" headerRowDxfId="19" dataDxfId="17" headerRowBorderDxfId="18" tableBorderDxfId="16" totalsRowBorderDxfId="15">
  <autoFilter ref="I1:L156"/>
  <tableColumns count="4">
    <tableColumn id="1" name="AC" dataDxfId="14" dataCellStyle="Normal 5"/>
    <tableColumn id="2" name="AMU" dataDxfId="13"/>
    <tableColumn id="3" name="Aircraft" dataDxfId="12"/>
    <tableColumn id="4" name="# of Engines" dataDxfId="1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D598"/>
  <sheetViews>
    <sheetView zoomScale="96" zoomScaleNormal="96" workbookViewId="0">
      <pane ySplit="5" topLeftCell="A6" activePane="bottomLeft" state="frozen"/>
      <selection pane="bottomLeft" activeCell="D2" sqref="D2"/>
    </sheetView>
  </sheetViews>
  <sheetFormatPr defaultColWidth="9.140625" defaultRowHeight="15" x14ac:dyDescent="0.25"/>
  <cols>
    <col min="1" max="2" width="12.7109375" style="42" customWidth="1"/>
    <col min="3" max="3" width="12.85546875" style="42" customWidth="1"/>
    <col min="4" max="4" width="12.5703125" style="42" customWidth="1"/>
    <col min="5" max="7" width="10.7109375" style="42" customWidth="1"/>
    <col min="8" max="8" width="12" style="42" customWidth="1"/>
    <col min="9" max="9" width="10.7109375" style="42" customWidth="1"/>
    <col min="10" max="10" width="11.7109375" style="42" customWidth="1"/>
    <col min="11" max="11" width="12" style="42" customWidth="1"/>
    <col min="12" max="18" width="9.140625" style="42" customWidth="1"/>
    <col min="19" max="19" width="13.5703125" style="42" customWidth="1"/>
    <col min="20" max="20" width="13.5703125" style="42" hidden="1" customWidth="1"/>
    <col min="21" max="21" width="13.5703125" style="42" customWidth="1"/>
    <col min="22" max="23" width="9.140625" style="42" customWidth="1"/>
    <col min="24" max="24" width="9.140625" style="42" hidden="1" customWidth="1"/>
    <col min="25" max="27" width="9.140625" style="43" customWidth="1"/>
    <col min="28" max="28" width="12.42578125" style="42" customWidth="1"/>
    <col min="29" max="29" width="18" style="73" hidden="1" customWidth="1"/>
    <col min="30" max="30" width="10.7109375" style="73" hidden="1" customWidth="1"/>
    <col min="31" max="31" width="11.85546875" style="73" hidden="1" customWidth="1"/>
    <col min="32" max="40" width="9.140625" style="73"/>
    <col min="41" max="57" width="9.140625" style="84"/>
    <col min="58" max="149" width="9.140625" style="44"/>
    <col min="150" max="16384" width="9.140625" style="36"/>
  </cols>
  <sheetData>
    <row r="1" spans="1:40" ht="22.5" customHeight="1" thickBot="1" x14ac:dyDescent="0.3">
      <c r="A1" s="76"/>
      <c r="B1" s="204" t="s">
        <v>121</v>
      </c>
      <c r="C1" s="205"/>
      <c r="D1" s="132">
        <v>0.25</v>
      </c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206" t="s">
        <v>131</v>
      </c>
      <c r="T1" s="206"/>
      <c r="U1" s="206"/>
      <c r="V1" s="45"/>
      <c r="W1" s="45"/>
      <c r="X1" s="45"/>
      <c r="Y1" s="46"/>
      <c r="Z1" s="46"/>
      <c r="AA1" s="46"/>
      <c r="AB1" s="45"/>
    </row>
    <row r="2" spans="1:40" ht="22.5" customHeight="1" thickBot="1" x14ac:dyDescent="0.3">
      <c r="A2" s="76"/>
      <c r="B2" s="207" t="s">
        <v>135</v>
      </c>
      <c r="C2" s="208"/>
      <c r="D2" s="133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137" t="s">
        <v>42</v>
      </c>
      <c r="T2" s="138"/>
      <c r="U2" s="137" t="s">
        <v>48</v>
      </c>
      <c r="V2" s="45"/>
      <c r="W2" s="45"/>
      <c r="X2" s="45"/>
      <c r="Y2" s="46"/>
      <c r="Z2" s="46"/>
      <c r="AA2" s="46"/>
      <c r="AB2" s="45"/>
    </row>
    <row r="3" spans="1:40" x14ac:dyDescent="0.25">
      <c r="A3" s="212" t="s">
        <v>0</v>
      </c>
      <c r="B3" s="213"/>
      <c r="C3" s="213"/>
      <c r="D3" s="213"/>
      <c r="E3" s="214" t="s">
        <v>1</v>
      </c>
      <c r="F3" s="215"/>
      <c r="G3" s="216"/>
      <c r="H3" s="217" t="s">
        <v>2</v>
      </c>
      <c r="I3" s="218"/>
      <c r="J3" s="218"/>
      <c r="K3" s="219"/>
      <c r="L3" s="220" t="s">
        <v>3</v>
      </c>
      <c r="M3" s="220"/>
      <c r="N3" s="220"/>
      <c r="O3" s="220"/>
      <c r="P3" s="220"/>
      <c r="Q3" s="220"/>
      <c r="R3" s="220"/>
      <c r="S3" s="221" t="s">
        <v>4</v>
      </c>
      <c r="T3" s="222"/>
      <c r="U3" s="223"/>
      <c r="V3" s="224" t="s">
        <v>5</v>
      </c>
      <c r="W3" s="224"/>
      <c r="X3" s="225"/>
      <c r="Y3" s="209" t="s">
        <v>6</v>
      </c>
      <c r="Z3" s="210"/>
      <c r="AA3" s="210"/>
      <c r="AB3" s="211"/>
    </row>
    <row r="4" spans="1:40" ht="48" customHeight="1" x14ac:dyDescent="0.25">
      <c r="A4" s="33" t="s">
        <v>77</v>
      </c>
      <c r="B4" s="13" t="s">
        <v>78</v>
      </c>
      <c r="C4" s="13" t="s">
        <v>116</v>
      </c>
      <c r="D4" s="32" t="s">
        <v>119</v>
      </c>
      <c r="E4" s="35" t="s">
        <v>11</v>
      </c>
      <c r="F4" s="14" t="s">
        <v>12</v>
      </c>
      <c r="G4" s="34" t="s">
        <v>13</v>
      </c>
      <c r="H4" s="33" t="s">
        <v>14</v>
      </c>
      <c r="I4" s="13" t="s">
        <v>118</v>
      </c>
      <c r="J4" s="13" t="s">
        <v>16</v>
      </c>
      <c r="K4" s="34" t="s">
        <v>127</v>
      </c>
      <c r="L4" s="38" t="s">
        <v>17</v>
      </c>
      <c r="M4" s="39" t="s">
        <v>18</v>
      </c>
      <c r="N4" s="39" t="s">
        <v>19</v>
      </c>
      <c r="O4" s="39" t="s">
        <v>20</v>
      </c>
      <c r="P4" s="39" t="s">
        <v>21</v>
      </c>
      <c r="Q4" s="39" t="s">
        <v>22</v>
      </c>
      <c r="R4" s="40" t="s">
        <v>23</v>
      </c>
      <c r="S4" s="49" t="s">
        <v>24</v>
      </c>
      <c r="T4" s="103" t="s">
        <v>25</v>
      </c>
      <c r="U4" s="48" t="s">
        <v>26</v>
      </c>
      <c r="V4" s="142" t="s">
        <v>27</v>
      </c>
      <c r="W4" s="103" t="s">
        <v>28</v>
      </c>
      <c r="X4" s="48" t="s">
        <v>115</v>
      </c>
      <c r="Y4" s="74" t="s">
        <v>29</v>
      </c>
      <c r="Z4" s="15" t="s">
        <v>30</v>
      </c>
      <c r="AA4" s="16" t="s">
        <v>31</v>
      </c>
      <c r="AB4" s="75" t="s">
        <v>32</v>
      </c>
      <c r="AC4" s="72"/>
      <c r="AD4" s="72"/>
      <c r="AE4" s="72"/>
      <c r="AI4" s="73" t="s">
        <v>151</v>
      </c>
    </row>
    <row r="5" spans="1:40" ht="15.75" thickBot="1" x14ac:dyDescent="0.3">
      <c r="A5" s="85"/>
      <c r="B5" s="86"/>
      <c r="C5" s="86"/>
      <c r="D5" s="86"/>
      <c r="E5" s="85"/>
      <c r="F5" s="86"/>
      <c r="G5" s="87"/>
      <c r="H5" s="88"/>
      <c r="I5" s="86"/>
      <c r="J5" s="86"/>
      <c r="K5" s="89"/>
      <c r="L5" s="90"/>
      <c r="M5" s="90"/>
      <c r="N5" s="90"/>
      <c r="O5" s="90"/>
      <c r="P5" s="90"/>
      <c r="Q5" s="90"/>
      <c r="R5" s="90"/>
      <c r="S5" s="144"/>
      <c r="T5" s="145"/>
      <c r="U5" s="146"/>
      <c r="V5" s="91"/>
      <c r="W5" s="104"/>
      <c r="X5" s="92"/>
      <c r="Y5" s="93"/>
      <c r="Z5" s="94"/>
      <c r="AA5" s="94"/>
      <c r="AB5" s="95"/>
      <c r="AC5" s="72" t="s">
        <v>125</v>
      </c>
      <c r="AD5" s="72" t="s">
        <v>126</v>
      </c>
      <c r="AH5" s="72" t="s">
        <v>150</v>
      </c>
    </row>
    <row r="6" spans="1:40" x14ac:dyDescent="0.25">
      <c r="A6" s="47"/>
      <c r="B6" s="47"/>
      <c r="C6" s="47"/>
      <c r="D6" s="47"/>
      <c r="E6" s="41"/>
      <c r="F6" s="41"/>
      <c r="G6" s="96"/>
      <c r="H6" s="17"/>
      <c r="I6" s="131"/>
      <c r="J6" s="47"/>
      <c r="K6" s="135"/>
      <c r="L6" s="47"/>
      <c r="M6" s="47"/>
      <c r="N6" s="47"/>
      <c r="O6" s="47"/>
      <c r="P6" s="47"/>
      <c r="Q6" s="47"/>
      <c r="R6" s="47"/>
      <c r="S6" s="143"/>
      <c r="T6" s="143"/>
      <c r="U6" s="143"/>
      <c r="V6" s="47"/>
      <c r="W6" s="47"/>
      <c r="X6" s="47"/>
      <c r="Y6" s="97">
        <f>IF(E6=0,0,F6-E6)</f>
        <v>0</v>
      </c>
      <c r="Z6" s="97">
        <f>IF(F6=0,0,G6-F6)</f>
        <v>0</v>
      </c>
      <c r="AA6" s="97">
        <f>IF(E6=0,0,Y6+Z6)</f>
        <v>0</v>
      </c>
      <c r="AB6" s="98"/>
      <c r="AC6" s="72">
        <f>SUMPRODUCT(MAX((ROW(Data!$C$2:$C$3000))*(Data!$C$2:$C$3000=$C6)*(Data!$D$2:$D$3000=$D6)))</f>
        <v>3000</v>
      </c>
      <c r="AD6" s="136">
        <f>IF(INDEX(Data!$I:$I,$AC6)="A","",INDEX(Data!$I:$I,$AC6))</f>
        <v>0</v>
      </c>
      <c r="AF6" s="72"/>
      <c r="AG6" s="72"/>
      <c r="AH6" s="72">
        <f>SUMPRODUCT(MAX((ROW(Data!$C$2:$C$5000))*(Data!$C$2:$C$5000=$C6)*(Data!$D$2:$D$5000=$D6)))</f>
        <v>5000</v>
      </c>
      <c r="AI6" s="72"/>
      <c r="AJ6" s="72"/>
      <c r="AK6" s="72"/>
      <c r="AL6" s="72"/>
      <c r="AM6" s="72"/>
      <c r="AN6" s="72"/>
    </row>
    <row r="7" spans="1:40" x14ac:dyDescent="0.25">
      <c r="A7" s="47"/>
      <c r="B7" s="47"/>
      <c r="C7" s="47"/>
      <c r="D7" s="47"/>
      <c r="E7" s="41"/>
      <c r="F7" s="41"/>
      <c r="G7" s="96"/>
      <c r="H7" s="17"/>
      <c r="I7" s="131"/>
      <c r="J7" s="47"/>
      <c r="K7" s="135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97">
        <f>IF(E7=0,0,F7-E7)</f>
        <v>0</v>
      </c>
      <c r="Z7" s="97">
        <f>IF(F7=0,0,G7-F7)</f>
        <v>0</v>
      </c>
      <c r="AA7" s="97">
        <f>IF(E7=0,0,Y7+Z7)</f>
        <v>0</v>
      </c>
      <c r="AB7" s="98"/>
      <c r="AC7" s="72">
        <f>SUMPRODUCT(MAX((ROW(Data!$C$2:$C$3000))*(Data!$C$2:$C$3000=$C7)*(Data!$D$2:$D$3000=$D7)))</f>
        <v>3000</v>
      </c>
      <c r="AD7" s="136">
        <f>IF(INDEX(Data!$I:$I,$AC7)="A","",INDEX(Data!$I:$I,$AC7))</f>
        <v>0</v>
      </c>
      <c r="AE7" s="72"/>
      <c r="AF7" s="72"/>
      <c r="AG7" s="72"/>
      <c r="AH7" s="72"/>
      <c r="AI7" s="72"/>
      <c r="AJ7" s="72"/>
      <c r="AK7" s="72"/>
      <c r="AL7" s="72"/>
      <c r="AM7" s="72"/>
      <c r="AN7" s="72"/>
    </row>
    <row r="8" spans="1:40" x14ac:dyDescent="0.25">
      <c r="A8" s="47"/>
      <c r="B8" s="47"/>
      <c r="C8" s="47"/>
      <c r="D8" s="47"/>
      <c r="E8" s="41"/>
      <c r="F8" s="41"/>
      <c r="G8" s="96"/>
      <c r="H8" s="17"/>
      <c r="I8" s="131"/>
      <c r="J8" s="47"/>
      <c r="K8" s="135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97">
        <f t="shared" ref="Y6:Y37" si="0">IF(E8=0,0,F8-E8)</f>
        <v>0</v>
      </c>
      <c r="Z8" s="97">
        <f t="shared" ref="Z6:Z37" si="1">IF(F8=0,0,G8-F8)</f>
        <v>0</v>
      </c>
      <c r="AA8" s="97">
        <f t="shared" ref="AA6:AA37" si="2">IF(E8=0,0,Y8+Z8)</f>
        <v>0</v>
      </c>
      <c r="AB8" s="98"/>
      <c r="AC8" s="72">
        <f>SUMPRODUCT(MAX((ROW(Data!$C$2:$C$3000))*(Data!$C$2:$C$3000=$C8)*(Data!$D$2:$D$3000=$D8)))</f>
        <v>3000</v>
      </c>
      <c r="AD8" s="136">
        <f>IF(INDEX(Data!$I:$I,$AC8)="A","",INDEX(Data!$I:$I,$AC8))</f>
        <v>0</v>
      </c>
      <c r="AE8" s="72"/>
    </row>
    <row r="9" spans="1:40" x14ac:dyDescent="0.25">
      <c r="A9" s="47"/>
      <c r="B9" s="47"/>
      <c r="C9" s="47"/>
      <c r="D9" s="47"/>
      <c r="E9" s="41"/>
      <c r="F9" s="41"/>
      <c r="G9" s="96"/>
      <c r="H9" s="17"/>
      <c r="I9" s="131"/>
      <c r="J9" s="47"/>
      <c r="K9" s="135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97">
        <f t="shared" si="0"/>
        <v>0</v>
      </c>
      <c r="Z9" s="97">
        <f t="shared" si="1"/>
        <v>0</v>
      </c>
      <c r="AA9" s="97">
        <f t="shared" si="2"/>
        <v>0</v>
      </c>
      <c r="AB9" s="98"/>
      <c r="AC9" s="72">
        <f>SUMPRODUCT(MAX((ROW(Data!$C$2:$C$3000))*(Data!$C$2:$C$3000=$C9)*(Data!$D$2:$D$3000=$D9)))</f>
        <v>3000</v>
      </c>
      <c r="AD9" s="136">
        <f>IF(INDEX(Data!$I:$I,$AC9)="A","",INDEX(Data!$I:$I,$AC9))</f>
        <v>0</v>
      </c>
      <c r="AE9" s="72"/>
    </row>
    <row r="10" spans="1:40" x14ac:dyDescent="0.25">
      <c r="A10" s="47"/>
      <c r="B10" s="47"/>
      <c r="C10" s="47"/>
      <c r="D10" s="47"/>
      <c r="E10" s="41"/>
      <c r="F10" s="41"/>
      <c r="G10" s="96"/>
      <c r="H10" s="17"/>
      <c r="I10" s="131"/>
      <c r="J10" s="47"/>
      <c r="K10" s="135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97">
        <f t="shared" si="0"/>
        <v>0</v>
      </c>
      <c r="Z10" s="97">
        <f t="shared" si="1"/>
        <v>0</v>
      </c>
      <c r="AA10" s="97">
        <f t="shared" si="2"/>
        <v>0</v>
      </c>
      <c r="AB10" s="98"/>
      <c r="AC10" s="72">
        <f>SUMPRODUCT(MAX((ROW(Data!$C$2:$C$3000))*(Data!$C$2:$C$3000=$C10)*(Data!$D$2:$D$3000=$D10)))</f>
        <v>3000</v>
      </c>
      <c r="AD10" s="136">
        <f>IF(INDEX(Data!$I:$I,$AC10)="A","",INDEX(Data!$I:$I,$AC10))</f>
        <v>0</v>
      </c>
      <c r="AE10" s="72"/>
    </row>
    <row r="11" spans="1:40" x14ac:dyDescent="0.25">
      <c r="A11" s="47"/>
      <c r="B11" s="47"/>
      <c r="C11" s="47"/>
      <c r="D11" s="47"/>
      <c r="E11" s="41"/>
      <c r="F11" s="41"/>
      <c r="G11" s="96"/>
      <c r="H11" s="17"/>
      <c r="I11" s="131"/>
      <c r="J11" s="47"/>
      <c r="K11" s="135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97">
        <f t="shared" si="0"/>
        <v>0</v>
      </c>
      <c r="Z11" s="97">
        <f t="shared" si="1"/>
        <v>0</v>
      </c>
      <c r="AA11" s="97">
        <f t="shared" si="2"/>
        <v>0</v>
      </c>
      <c r="AB11" s="98"/>
      <c r="AC11" s="72">
        <f>SUMPRODUCT(MAX((ROW(Data!$C$2:$C$3000))*(Data!$C$2:$C$3000=$C11)*(Data!$D$2:$D$3000=$D11)))</f>
        <v>3000</v>
      </c>
      <c r="AD11" s="136">
        <f>IF(INDEX(Data!$I:$I,$AC11)="A","",INDEX(Data!$I:$I,$AC11))</f>
        <v>0</v>
      </c>
      <c r="AE11" s="72"/>
    </row>
    <row r="12" spans="1:40" x14ac:dyDescent="0.25">
      <c r="A12" s="47"/>
      <c r="B12" s="47"/>
      <c r="C12" s="47"/>
      <c r="D12" s="47"/>
      <c r="E12" s="41"/>
      <c r="F12" s="41"/>
      <c r="G12" s="96"/>
      <c r="H12" s="17"/>
      <c r="I12" s="131"/>
      <c r="J12" s="47"/>
      <c r="K12" s="135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97">
        <f t="shared" si="0"/>
        <v>0</v>
      </c>
      <c r="Z12" s="97">
        <f t="shared" si="1"/>
        <v>0</v>
      </c>
      <c r="AA12" s="97">
        <f t="shared" si="2"/>
        <v>0</v>
      </c>
      <c r="AB12" s="98"/>
      <c r="AC12" s="72">
        <f>SUMPRODUCT(MAX((ROW(Data!$C$2:$C$3000))*(Data!$C$2:$C$3000=$C12)*(Data!$D$2:$D$3000=$D12)))</f>
        <v>3000</v>
      </c>
      <c r="AD12" s="136">
        <f>IF(INDEX(Data!$I:$I,$AC12)="A","",INDEX(Data!$I:$I,$AC12))</f>
        <v>0</v>
      </c>
      <c r="AE12" s="72"/>
    </row>
    <row r="13" spans="1:40" x14ac:dyDescent="0.25">
      <c r="A13" s="47"/>
      <c r="B13" s="47"/>
      <c r="C13" s="47"/>
      <c r="D13" s="47"/>
      <c r="E13" s="41"/>
      <c r="F13" s="41"/>
      <c r="G13" s="96"/>
      <c r="H13" s="17"/>
      <c r="I13" s="131"/>
      <c r="J13" s="47"/>
      <c r="K13" s="135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97">
        <f t="shared" si="0"/>
        <v>0</v>
      </c>
      <c r="Z13" s="97">
        <f t="shared" si="1"/>
        <v>0</v>
      </c>
      <c r="AA13" s="97">
        <f t="shared" si="2"/>
        <v>0</v>
      </c>
      <c r="AB13" s="98"/>
      <c r="AC13" s="72">
        <f>SUMPRODUCT(MAX((ROW(Data!$C$2:$C$3000))*(Data!$C$2:$C$3000=$C13)*(Data!$D$2:$D$3000=$D13)))</f>
        <v>3000</v>
      </c>
      <c r="AD13" s="136">
        <f>IF(INDEX(Data!$I:$I,$AC13)="A","",INDEX(Data!$I:$I,$AC13))</f>
        <v>0</v>
      </c>
      <c r="AE13" s="72"/>
    </row>
    <row r="14" spans="1:40" x14ac:dyDescent="0.25">
      <c r="A14" s="47"/>
      <c r="B14" s="47"/>
      <c r="C14" s="47"/>
      <c r="D14" s="47"/>
      <c r="E14" s="41"/>
      <c r="F14" s="41"/>
      <c r="G14" s="96"/>
      <c r="H14" s="17"/>
      <c r="I14" s="131"/>
      <c r="J14" s="47"/>
      <c r="K14" s="135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97">
        <f t="shared" si="0"/>
        <v>0</v>
      </c>
      <c r="Z14" s="97">
        <f t="shared" si="1"/>
        <v>0</v>
      </c>
      <c r="AA14" s="97">
        <f t="shared" si="2"/>
        <v>0</v>
      </c>
      <c r="AB14" s="98"/>
      <c r="AC14" s="72">
        <f>SUMPRODUCT(MAX((ROW(Data!$C$2:$C$3000))*(Data!$C$2:$C$3000=$C14)*(Data!$D$2:$D$3000=$D14)))</f>
        <v>3000</v>
      </c>
      <c r="AD14" s="136">
        <f>IF(INDEX(Data!$I:$I,$AC14)="A","",INDEX(Data!$I:$I,$AC14))</f>
        <v>0</v>
      </c>
      <c r="AE14" s="72"/>
    </row>
    <row r="15" spans="1:40" x14ac:dyDescent="0.25">
      <c r="A15" s="47"/>
      <c r="B15" s="47"/>
      <c r="C15" s="47"/>
      <c r="D15" s="47"/>
      <c r="E15" s="41"/>
      <c r="F15" s="41"/>
      <c r="G15" s="96"/>
      <c r="H15" s="17"/>
      <c r="I15" s="131"/>
      <c r="J15" s="47"/>
      <c r="K15" s="135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97">
        <f t="shared" si="0"/>
        <v>0</v>
      </c>
      <c r="Z15" s="97">
        <f t="shared" si="1"/>
        <v>0</v>
      </c>
      <c r="AA15" s="97">
        <f t="shared" si="2"/>
        <v>0</v>
      </c>
      <c r="AB15" s="98"/>
      <c r="AC15" s="72">
        <f>SUMPRODUCT(MAX((ROW(Data!$C$2:$C$3000))*(Data!$C$2:$C$3000=$C15)*(Data!$D$2:$D$3000=$D15)))</f>
        <v>3000</v>
      </c>
      <c r="AD15" s="136">
        <f>IF(INDEX(Data!$I:$I,$AC15)="A","",INDEX(Data!$I:$I,$AC15))</f>
        <v>0</v>
      </c>
      <c r="AE15" s="72"/>
    </row>
    <row r="16" spans="1:40" x14ac:dyDescent="0.25">
      <c r="A16" s="47"/>
      <c r="B16" s="47"/>
      <c r="C16" s="47"/>
      <c r="D16" s="47"/>
      <c r="E16" s="41"/>
      <c r="F16" s="41"/>
      <c r="G16" s="96"/>
      <c r="H16" s="17"/>
      <c r="I16" s="131"/>
      <c r="J16" s="47"/>
      <c r="K16" s="135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97">
        <f t="shared" si="0"/>
        <v>0</v>
      </c>
      <c r="Z16" s="97">
        <f t="shared" si="1"/>
        <v>0</v>
      </c>
      <c r="AA16" s="97">
        <f t="shared" si="2"/>
        <v>0</v>
      </c>
      <c r="AB16" s="98"/>
      <c r="AC16" s="72">
        <f>SUMPRODUCT(MAX((ROW(Data!$C$2:$C$3000))*(Data!$C$2:$C$3000=$C16)*(Data!$D$2:$D$3000=$D16)))</f>
        <v>3000</v>
      </c>
      <c r="AD16" s="136">
        <f>IF(INDEX(Data!$I:$I,$AC16)="A","",INDEX(Data!$I:$I,$AC16))</f>
        <v>0</v>
      </c>
      <c r="AE16" s="72"/>
    </row>
    <row r="17" spans="1:472" x14ac:dyDescent="0.25">
      <c r="A17" s="47"/>
      <c r="B17" s="47"/>
      <c r="C17" s="47"/>
      <c r="D17" s="47"/>
      <c r="E17" s="41"/>
      <c r="F17" s="41"/>
      <c r="G17" s="96"/>
      <c r="H17" s="17"/>
      <c r="I17" s="131"/>
      <c r="J17" s="47"/>
      <c r="K17" s="135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97">
        <f t="shared" si="0"/>
        <v>0</v>
      </c>
      <c r="Z17" s="97">
        <f t="shared" si="1"/>
        <v>0</v>
      </c>
      <c r="AA17" s="97">
        <f t="shared" si="2"/>
        <v>0</v>
      </c>
      <c r="AB17" s="98"/>
      <c r="AC17" s="72">
        <f>SUMPRODUCT(MAX((ROW(Data!$C$2:$C$3000))*(Data!$C$2:$C$3000=$C17)*(Data!$D$2:$D$3000=$D17)))</f>
        <v>3000</v>
      </c>
      <c r="AD17" s="136">
        <f>IF(INDEX(Data!$I:$I,$AC17)="A","",INDEX(Data!$I:$I,$AC17))</f>
        <v>0</v>
      </c>
      <c r="AE17" s="72"/>
    </row>
    <row r="18" spans="1:472" x14ac:dyDescent="0.25">
      <c r="A18" s="47"/>
      <c r="B18" s="47"/>
      <c r="C18" s="47"/>
      <c r="D18" s="47"/>
      <c r="E18" s="41"/>
      <c r="F18" s="41"/>
      <c r="G18" s="96"/>
      <c r="H18" s="17"/>
      <c r="I18" s="131"/>
      <c r="J18" s="47"/>
      <c r="K18" s="135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97">
        <f t="shared" si="0"/>
        <v>0</v>
      </c>
      <c r="Z18" s="97">
        <f t="shared" si="1"/>
        <v>0</v>
      </c>
      <c r="AA18" s="97">
        <f t="shared" si="2"/>
        <v>0</v>
      </c>
      <c r="AB18" s="98"/>
      <c r="AC18" s="72">
        <f>SUMPRODUCT(MAX((ROW(Data!$C$2:$C$3000))*(Data!$C$2:$C$3000=$C18)*(Data!$D$2:$D$3000=$D18)))</f>
        <v>3000</v>
      </c>
      <c r="AD18" s="136">
        <f>IF(INDEX(Data!$I:$I,$AC18)="A","",INDEX(Data!$I:$I,$AC18))</f>
        <v>0</v>
      </c>
      <c r="AE18" s="72"/>
    </row>
    <row r="19" spans="1:472" x14ac:dyDescent="0.25">
      <c r="A19" s="47"/>
      <c r="B19" s="47"/>
      <c r="C19" s="47"/>
      <c r="D19" s="47"/>
      <c r="E19" s="41"/>
      <c r="F19" s="41"/>
      <c r="G19" s="96"/>
      <c r="H19" s="17"/>
      <c r="I19" s="131"/>
      <c r="J19" s="47"/>
      <c r="K19" s="135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97">
        <f t="shared" si="0"/>
        <v>0</v>
      </c>
      <c r="Z19" s="97">
        <f t="shared" si="1"/>
        <v>0</v>
      </c>
      <c r="AA19" s="97">
        <f t="shared" si="2"/>
        <v>0</v>
      </c>
      <c r="AB19" s="98"/>
      <c r="AC19" s="72">
        <f>SUMPRODUCT(MAX((ROW(Data!$C$2:$C$3000))*(Data!$C$2:$C$3000=$C19)*(Data!$D$2:$D$3000=$D19)))</f>
        <v>3000</v>
      </c>
      <c r="AD19" s="136">
        <f>IF(INDEX(Data!$I:$I,$AC19)="A","",INDEX(Data!$I:$I,$AC19))</f>
        <v>0</v>
      </c>
      <c r="AE19" s="72"/>
    </row>
    <row r="20" spans="1:472" x14ac:dyDescent="0.25">
      <c r="A20" s="47"/>
      <c r="B20" s="47"/>
      <c r="C20" s="47"/>
      <c r="D20" s="47"/>
      <c r="E20" s="41"/>
      <c r="F20" s="41"/>
      <c r="G20" s="96"/>
      <c r="H20" s="17"/>
      <c r="I20" s="131"/>
      <c r="J20" s="47"/>
      <c r="K20" s="135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97">
        <f t="shared" si="0"/>
        <v>0</v>
      </c>
      <c r="Z20" s="97">
        <f t="shared" si="1"/>
        <v>0</v>
      </c>
      <c r="AA20" s="97">
        <f t="shared" si="2"/>
        <v>0</v>
      </c>
      <c r="AB20" s="98"/>
      <c r="AC20" s="72">
        <f>SUMPRODUCT(MAX((ROW(Data!$C$2:$C$3000))*(Data!$C$2:$C$3000=$C20)*(Data!$D$2:$D$3000=$D20)))</f>
        <v>3000</v>
      </c>
      <c r="AD20" s="136">
        <f>IF(INDEX(Data!$I:$I,$AC20)="A","",INDEX(Data!$I:$I,$AC20))</f>
        <v>0</v>
      </c>
      <c r="AE20" s="72"/>
    </row>
    <row r="21" spans="1:472" x14ac:dyDescent="0.25">
      <c r="A21" s="47"/>
      <c r="B21" s="47"/>
      <c r="C21" s="47"/>
      <c r="D21" s="47"/>
      <c r="E21" s="41"/>
      <c r="F21" s="41"/>
      <c r="G21" s="96"/>
      <c r="H21" s="17"/>
      <c r="I21" s="131"/>
      <c r="J21" s="47"/>
      <c r="K21" s="135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97">
        <f t="shared" si="0"/>
        <v>0</v>
      </c>
      <c r="Z21" s="97">
        <f t="shared" si="1"/>
        <v>0</v>
      </c>
      <c r="AA21" s="97">
        <f t="shared" si="2"/>
        <v>0</v>
      </c>
      <c r="AB21" s="98"/>
      <c r="AC21" s="72">
        <f>SUMPRODUCT(MAX((ROW(Data!$C$2:$C$3000))*(Data!$C$2:$C$3000=$C21)*(Data!$D$2:$D$3000=$D21)))</f>
        <v>3000</v>
      </c>
      <c r="AD21" s="136">
        <f>IF(INDEX(Data!$I:$I,$AC21)="A","",INDEX(Data!$I:$I,$AC21))</f>
        <v>0</v>
      </c>
      <c r="AE21" s="72"/>
    </row>
    <row r="22" spans="1:472" x14ac:dyDescent="0.25">
      <c r="A22" s="47"/>
      <c r="B22" s="47"/>
      <c r="C22" s="47"/>
      <c r="D22" s="47"/>
      <c r="E22" s="41"/>
      <c r="F22" s="41"/>
      <c r="G22" s="96"/>
      <c r="H22" s="17"/>
      <c r="I22" s="131"/>
      <c r="J22" s="47"/>
      <c r="K22" s="135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97">
        <f t="shared" si="0"/>
        <v>0</v>
      </c>
      <c r="Z22" s="97">
        <f t="shared" si="1"/>
        <v>0</v>
      </c>
      <c r="AA22" s="97">
        <f t="shared" si="2"/>
        <v>0</v>
      </c>
      <c r="AB22" s="98"/>
      <c r="AC22" s="72">
        <f>SUMPRODUCT(MAX((ROW(Data!$C$2:$C$3000))*(Data!$C$2:$C$3000=$C22)*(Data!$D$2:$D$3000=$D22)))</f>
        <v>3000</v>
      </c>
      <c r="AD22" s="136">
        <f>IF(INDEX(Data!$I:$I,$AC22)="A","",INDEX(Data!$I:$I,$AC22))</f>
        <v>0</v>
      </c>
      <c r="AE22" s="72"/>
      <c r="RA22" s="66"/>
      <c r="RB22" s="66"/>
      <c r="RC22" s="66"/>
      <c r="RD22" s="66"/>
    </row>
    <row r="23" spans="1:472" x14ac:dyDescent="0.25">
      <c r="A23" s="47"/>
      <c r="B23" s="47"/>
      <c r="C23" s="47"/>
      <c r="D23" s="47"/>
      <c r="E23" s="41"/>
      <c r="F23" s="41"/>
      <c r="G23" s="96"/>
      <c r="H23" s="17"/>
      <c r="I23" s="131"/>
      <c r="J23" s="47"/>
      <c r="K23" s="135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97">
        <f t="shared" si="0"/>
        <v>0</v>
      </c>
      <c r="Z23" s="97">
        <f t="shared" si="1"/>
        <v>0</v>
      </c>
      <c r="AA23" s="97">
        <f t="shared" si="2"/>
        <v>0</v>
      </c>
      <c r="AB23" s="98"/>
      <c r="AC23" s="72">
        <f>SUMPRODUCT(MAX((ROW(Data!$C$2:$C$3000))*(Data!$C$2:$C$3000=$C23)*(Data!$D$2:$D$3000=$D23)))</f>
        <v>3000</v>
      </c>
      <c r="AD23" s="136">
        <f>IF(INDEX(Data!$I:$I,$AC23)="A","",INDEX(Data!$I:$I,$AC23))</f>
        <v>0</v>
      </c>
      <c r="AE23" s="72"/>
      <c r="RA23" s="66"/>
      <c r="RB23" s="66"/>
      <c r="RC23" s="66"/>
      <c r="RD23" s="66"/>
    </row>
    <row r="24" spans="1:472" x14ac:dyDescent="0.25">
      <c r="A24" s="47"/>
      <c r="B24" s="47"/>
      <c r="C24" s="47"/>
      <c r="D24" s="47"/>
      <c r="E24" s="41"/>
      <c r="F24" s="41"/>
      <c r="G24" s="96"/>
      <c r="H24" s="17"/>
      <c r="I24" s="131"/>
      <c r="J24" s="47"/>
      <c r="K24" s="135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97">
        <f t="shared" si="0"/>
        <v>0</v>
      </c>
      <c r="Z24" s="97">
        <f t="shared" si="1"/>
        <v>0</v>
      </c>
      <c r="AA24" s="97">
        <f t="shared" si="2"/>
        <v>0</v>
      </c>
      <c r="AB24" s="98"/>
      <c r="AC24" s="72">
        <f>SUMPRODUCT(MAX((ROW(Data!$C$2:$C$3000))*(Data!$C$2:$C$3000=$C24)*(Data!$D$2:$D$3000=$D24)))</f>
        <v>3000</v>
      </c>
      <c r="AD24" s="136">
        <f>IF(INDEX(Data!$I:$I,$AC24)="A","",INDEX(Data!$I:$I,$AC24))</f>
        <v>0</v>
      </c>
      <c r="AE24" s="72"/>
      <c r="RA24" s="66"/>
      <c r="RB24" s="66"/>
      <c r="RC24" s="66"/>
      <c r="RD24" s="66"/>
    </row>
    <row r="25" spans="1:472" x14ac:dyDescent="0.25">
      <c r="A25" s="47"/>
      <c r="B25" s="47"/>
      <c r="C25" s="47"/>
      <c r="D25" s="47"/>
      <c r="E25" s="41"/>
      <c r="F25" s="41"/>
      <c r="G25" s="96"/>
      <c r="H25" s="17"/>
      <c r="I25" s="131"/>
      <c r="J25" s="47"/>
      <c r="K25" s="135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97">
        <f t="shared" si="0"/>
        <v>0</v>
      </c>
      <c r="Z25" s="97">
        <f t="shared" si="1"/>
        <v>0</v>
      </c>
      <c r="AA25" s="97">
        <f t="shared" si="2"/>
        <v>0</v>
      </c>
      <c r="AB25" s="98"/>
      <c r="AC25" s="72">
        <f>SUMPRODUCT(MAX((ROW(Data!$C$2:$C$3000))*(Data!$C$2:$C$3000=$C25)*(Data!$D$2:$D$3000=$D25)))</f>
        <v>3000</v>
      </c>
      <c r="AD25" s="136">
        <f>IF(INDEX(Data!$I:$I,$AC25)="A","",INDEX(Data!$I:$I,$AC25))</f>
        <v>0</v>
      </c>
      <c r="AE25" s="72"/>
      <c r="RA25" s="66"/>
      <c r="RB25" s="66"/>
      <c r="RC25" s="66"/>
      <c r="RD25" s="66"/>
    </row>
    <row r="26" spans="1:472" x14ac:dyDescent="0.25">
      <c r="A26" s="47"/>
      <c r="B26" s="47"/>
      <c r="C26" s="47"/>
      <c r="D26" s="47"/>
      <c r="E26" s="41"/>
      <c r="F26" s="41"/>
      <c r="G26" s="96"/>
      <c r="H26" s="17"/>
      <c r="I26" s="131"/>
      <c r="J26" s="47"/>
      <c r="K26" s="135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97">
        <f t="shared" si="0"/>
        <v>0</v>
      </c>
      <c r="Z26" s="97">
        <f t="shared" si="1"/>
        <v>0</v>
      </c>
      <c r="AA26" s="97">
        <f t="shared" si="2"/>
        <v>0</v>
      </c>
      <c r="AB26" s="98"/>
      <c r="AC26" s="72">
        <f>SUMPRODUCT(MAX((ROW(Data!$C$2:$C$3000))*(Data!$C$2:$C$3000=$C26)*(Data!$D$2:$D$3000=$D26)))</f>
        <v>3000</v>
      </c>
      <c r="AD26" s="136">
        <f>IF(INDEX(Data!$I:$I,$AC26)="A","",INDEX(Data!$I:$I,$AC26))</f>
        <v>0</v>
      </c>
      <c r="AE26" s="72"/>
      <c r="RA26" s="66"/>
      <c r="RB26" s="66"/>
      <c r="RC26" s="66"/>
      <c r="RD26" s="66"/>
    </row>
    <row r="27" spans="1:472" x14ac:dyDescent="0.25">
      <c r="A27" s="47"/>
      <c r="B27" s="47"/>
      <c r="C27" s="47"/>
      <c r="D27" s="47"/>
      <c r="E27" s="41"/>
      <c r="F27" s="41"/>
      <c r="G27" s="96"/>
      <c r="H27" s="17"/>
      <c r="I27" s="131"/>
      <c r="J27" s="47"/>
      <c r="K27" s="135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97">
        <f t="shared" si="0"/>
        <v>0</v>
      </c>
      <c r="Z27" s="97">
        <f t="shared" si="1"/>
        <v>0</v>
      </c>
      <c r="AA27" s="97">
        <f t="shared" si="2"/>
        <v>0</v>
      </c>
      <c r="AB27" s="98"/>
      <c r="AC27" s="72">
        <f>SUMPRODUCT(MAX((ROW(Data!$C$2:$C$3000))*(Data!$C$2:$C$3000=$C27)*(Data!$D$2:$D$3000=$D27)))</f>
        <v>3000</v>
      </c>
      <c r="AD27" s="136">
        <f>IF(INDEX(Data!$I:$I,$AC27)="A","",INDEX(Data!$I:$I,$AC27))</f>
        <v>0</v>
      </c>
      <c r="AE27" s="72"/>
      <c r="RA27" s="66"/>
      <c r="RB27" s="66"/>
      <c r="RC27" s="66"/>
      <c r="RD27" s="66"/>
    </row>
    <row r="28" spans="1:472" x14ac:dyDescent="0.25">
      <c r="A28" s="47"/>
      <c r="B28" s="47"/>
      <c r="C28" s="47"/>
      <c r="D28" s="47"/>
      <c r="E28" s="41"/>
      <c r="F28" s="41"/>
      <c r="G28" s="96"/>
      <c r="H28" s="17"/>
      <c r="I28" s="131"/>
      <c r="J28" s="47"/>
      <c r="K28" s="135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97">
        <f t="shared" si="0"/>
        <v>0</v>
      </c>
      <c r="Z28" s="97">
        <f t="shared" si="1"/>
        <v>0</v>
      </c>
      <c r="AA28" s="97">
        <f t="shared" si="2"/>
        <v>0</v>
      </c>
      <c r="AB28" s="98"/>
      <c r="AC28" s="72">
        <f>SUMPRODUCT(MAX((ROW(Data!$C$2:$C$3000))*(Data!$C$2:$C$3000=$C28)*(Data!$D$2:$D$3000=$D28)))</f>
        <v>3000</v>
      </c>
      <c r="AD28" s="136">
        <f>IF(INDEX(Data!$I:$I,$AC28)="A","",INDEX(Data!$I:$I,$AC28))</f>
        <v>0</v>
      </c>
      <c r="AE28" s="72"/>
      <c r="RA28" s="66"/>
      <c r="RB28" s="66"/>
      <c r="RC28" s="66"/>
      <c r="RD28" s="66"/>
    </row>
    <row r="29" spans="1:472" x14ac:dyDescent="0.25">
      <c r="A29" s="47"/>
      <c r="B29" s="47"/>
      <c r="C29" s="47"/>
      <c r="D29" s="47"/>
      <c r="E29" s="41"/>
      <c r="F29" s="41"/>
      <c r="G29" s="96"/>
      <c r="H29" s="17"/>
      <c r="I29" s="131"/>
      <c r="J29" s="47"/>
      <c r="K29" s="135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97">
        <f t="shared" si="0"/>
        <v>0</v>
      </c>
      <c r="Z29" s="97">
        <f t="shared" si="1"/>
        <v>0</v>
      </c>
      <c r="AA29" s="97">
        <f t="shared" si="2"/>
        <v>0</v>
      </c>
      <c r="AB29" s="98"/>
      <c r="AC29" s="72">
        <f>SUMPRODUCT(MAX((ROW(Data!$C$2:$C$3000))*(Data!$C$2:$C$3000=$C29)*(Data!$D$2:$D$3000=$D29)))</f>
        <v>3000</v>
      </c>
      <c r="AD29" s="136">
        <f>IF(INDEX(Data!$I:$I,$AC29)="A","",INDEX(Data!$I:$I,$AC29))</f>
        <v>0</v>
      </c>
      <c r="AE29" s="72"/>
      <c r="RA29" s="66"/>
      <c r="RB29" s="66"/>
      <c r="RC29" s="66"/>
      <c r="RD29" s="66"/>
    </row>
    <row r="30" spans="1:472" x14ac:dyDescent="0.25">
      <c r="A30" s="47"/>
      <c r="B30" s="47"/>
      <c r="C30" s="47"/>
      <c r="D30" s="47"/>
      <c r="E30" s="41"/>
      <c r="F30" s="41"/>
      <c r="G30" s="96"/>
      <c r="H30" s="17"/>
      <c r="I30" s="131"/>
      <c r="J30" s="47"/>
      <c r="K30" s="135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97">
        <f t="shared" si="0"/>
        <v>0</v>
      </c>
      <c r="Z30" s="97">
        <f t="shared" si="1"/>
        <v>0</v>
      </c>
      <c r="AA30" s="97">
        <f t="shared" si="2"/>
        <v>0</v>
      </c>
      <c r="AB30" s="98"/>
      <c r="AC30" s="72">
        <f>SUMPRODUCT(MAX((ROW(Data!$C$2:$C$3000))*(Data!$C$2:$C$3000=$C30)*(Data!$D$2:$D$3000=$D30)))</f>
        <v>3000</v>
      </c>
      <c r="AD30" s="136">
        <f>IF(INDEX(Data!$I:$I,$AC30)="A","",INDEX(Data!$I:$I,$AC30))</f>
        <v>0</v>
      </c>
      <c r="AE30" s="72"/>
      <c r="RA30" s="66"/>
      <c r="RB30" s="66"/>
      <c r="RC30" s="66"/>
      <c r="RD30" s="66"/>
    </row>
    <row r="31" spans="1:472" x14ac:dyDescent="0.25">
      <c r="A31" s="47"/>
      <c r="B31" s="47"/>
      <c r="C31" s="47"/>
      <c r="D31" s="47"/>
      <c r="E31" s="41"/>
      <c r="F31" s="41"/>
      <c r="G31" s="96"/>
      <c r="H31" s="17"/>
      <c r="I31" s="131"/>
      <c r="J31" s="47"/>
      <c r="K31" s="135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97">
        <f t="shared" si="0"/>
        <v>0</v>
      </c>
      <c r="Z31" s="97">
        <f t="shared" si="1"/>
        <v>0</v>
      </c>
      <c r="AA31" s="97">
        <f t="shared" si="2"/>
        <v>0</v>
      </c>
      <c r="AB31" s="98"/>
      <c r="AC31" s="72">
        <f>SUMPRODUCT(MAX((ROW(Data!$C$2:$C$3000))*(Data!$C$2:$C$3000=$C31)*(Data!$D$2:$D$3000=$D31)))</f>
        <v>3000</v>
      </c>
      <c r="AD31" s="136">
        <f>IF(INDEX(Data!$I:$I,$AC31)="A","",INDEX(Data!$I:$I,$AC31))</f>
        <v>0</v>
      </c>
      <c r="AE31" s="72"/>
      <c r="RA31" s="66"/>
      <c r="RB31" s="66"/>
      <c r="RC31" s="66"/>
      <c r="RD31" s="66"/>
    </row>
    <row r="32" spans="1:472" x14ac:dyDescent="0.25">
      <c r="A32" s="47"/>
      <c r="B32" s="47"/>
      <c r="C32" s="47"/>
      <c r="D32" s="47"/>
      <c r="E32" s="41"/>
      <c r="F32" s="41"/>
      <c r="G32" s="96"/>
      <c r="H32" s="17"/>
      <c r="I32" s="131"/>
      <c r="J32" s="47"/>
      <c r="K32" s="135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97">
        <f t="shared" si="0"/>
        <v>0</v>
      </c>
      <c r="Z32" s="97">
        <f t="shared" si="1"/>
        <v>0</v>
      </c>
      <c r="AA32" s="97">
        <f t="shared" si="2"/>
        <v>0</v>
      </c>
      <c r="AB32" s="98"/>
      <c r="AC32" s="72">
        <f>SUMPRODUCT(MAX((ROW(Data!$C$2:$C$3000))*(Data!$C$2:$C$3000=$C32)*(Data!$D$2:$D$3000=$D32)))</f>
        <v>3000</v>
      </c>
      <c r="AD32" s="136">
        <f>IF(INDEX(Data!$I:$I,$AC32)="A","",INDEX(Data!$I:$I,$AC32))</f>
        <v>0</v>
      </c>
      <c r="AE32" s="72"/>
      <c r="RA32" s="66"/>
      <c r="RB32" s="66"/>
      <c r="RC32" s="66"/>
      <c r="RD32" s="66"/>
    </row>
    <row r="33" spans="1:472" x14ac:dyDescent="0.25">
      <c r="A33" s="47"/>
      <c r="B33" s="47"/>
      <c r="C33" s="47"/>
      <c r="D33" s="47"/>
      <c r="E33" s="41"/>
      <c r="F33" s="41"/>
      <c r="G33" s="96"/>
      <c r="H33" s="17"/>
      <c r="I33" s="131"/>
      <c r="J33" s="47"/>
      <c r="K33" s="135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97">
        <f t="shared" si="0"/>
        <v>0</v>
      </c>
      <c r="Z33" s="97">
        <f t="shared" si="1"/>
        <v>0</v>
      </c>
      <c r="AA33" s="97">
        <f t="shared" si="2"/>
        <v>0</v>
      </c>
      <c r="AB33" s="98"/>
      <c r="AC33" s="72">
        <f>SUMPRODUCT(MAX((ROW(Data!$C$2:$C$3000))*(Data!$C$2:$C$3000=$C33)*(Data!$D$2:$D$3000=$D33)))</f>
        <v>3000</v>
      </c>
      <c r="AD33" s="136">
        <f>IF(INDEX(Data!$I:$I,$AC33)="A","",INDEX(Data!$I:$I,$AC33))</f>
        <v>0</v>
      </c>
      <c r="AE33" s="72"/>
      <c r="RA33" s="66"/>
      <c r="RB33" s="66"/>
      <c r="RC33" s="66"/>
      <c r="RD33" s="66"/>
    </row>
    <row r="34" spans="1:472" x14ac:dyDescent="0.25">
      <c r="A34" s="47"/>
      <c r="B34" s="47"/>
      <c r="C34" s="47"/>
      <c r="D34" s="47"/>
      <c r="E34" s="41"/>
      <c r="F34" s="41"/>
      <c r="G34" s="96"/>
      <c r="H34" s="17"/>
      <c r="I34" s="131"/>
      <c r="J34" s="47"/>
      <c r="K34" s="135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97">
        <f t="shared" si="0"/>
        <v>0</v>
      </c>
      <c r="Z34" s="97">
        <f t="shared" si="1"/>
        <v>0</v>
      </c>
      <c r="AA34" s="97">
        <f t="shared" si="2"/>
        <v>0</v>
      </c>
      <c r="AB34" s="98"/>
      <c r="AC34" s="72">
        <f>SUMPRODUCT(MAX((ROW(Data!$C$2:$C$3000))*(Data!$C$2:$C$3000=$C34)*(Data!$D$2:$D$3000=$D34)))</f>
        <v>3000</v>
      </c>
      <c r="AD34" s="136">
        <f>IF(INDEX(Data!$I:$I,$AC34)="A","",INDEX(Data!$I:$I,$AC34))</f>
        <v>0</v>
      </c>
      <c r="AE34" s="72"/>
      <c r="RA34" s="66"/>
      <c r="RB34" s="66"/>
      <c r="RC34" s="66"/>
      <c r="RD34" s="66"/>
    </row>
    <row r="35" spans="1:472" x14ac:dyDescent="0.25">
      <c r="A35" s="47"/>
      <c r="B35" s="47"/>
      <c r="C35" s="47"/>
      <c r="D35" s="47"/>
      <c r="E35" s="41"/>
      <c r="F35" s="41"/>
      <c r="G35" s="96"/>
      <c r="H35" s="17"/>
      <c r="I35" s="131"/>
      <c r="J35" s="47"/>
      <c r="K35" s="135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97">
        <f t="shared" si="0"/>
        <v>0</v>
      </c>
      <c r="Z35" s="97">
        <f t="shared" si="1"/>
        <v>0</v>
      </c>
      <c r="AA35" s="97">
        <f t="shared" si="2"/>
        <v>0</v>
      </c>
      <c r="AB35" s="98"/>
      <c r="AC35" s="72">
        <f>SUMPRODUCT(MAX((ROW(Data!$C$2:$C$3000))*(Data!$C$2:$C$3000=$C35)*(Data!$D$2:$D$3000=$D35)))</f>
        <v>3000</v>
      </c>
      <c r="AD35" s="136">
        <f>IF(INDEX(Data!$I:$I,$AC35)="A","",INDEX(Data!$I:$I,$AC35))</f>
        <v>0</v>
      </c>
      <c r="AE35" s="72"/>
    </row>
    <row r="36" spans="1:472" x14ac:dyDescent="0.25">
      <c r="A36" s="47"/>
      <c r="B36" s="47"/>
      <c r="C36" s="47"/>
      <c r="D36" s="47"/>
      <c r="E36" s="41"/>
      <c r="F36" s="41"/>
      <c r="G36" s="96"/>
      <c r="H36" s="17"/>
      <c r="I36" s="131"/>
      <c r="J36" s="47"/>
      <c r="K36" s="135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97">
        <f t="shared" si="0"/>
        <v>0</v>
      </c>
      <c r="Z36" s="97">
        <f t="shared" si="1"/>
        <v>0</v>
      </c>
      <c r="AA36" s="97">
        <f t="shared" si="2"/>
        <v>0</v>
      </c>
      <c r="AB36" s="98"/>
      <c r="AC36" s="72">
        <f>SUMPRODUCT(MAX((ROW(Data!$C$2:$C$3000))*(Data!$C$2:$C$3000=$C36)*(Data!$D$2:$D$3000=$D36)))</f>
        <v>3000</v>
      </c>
      <c r="AD36" s="136">
        <f>IF(INDEX(Data!$I:$I,$AC36)="A","",INDEX(Data!$I:$I,$AC36))</f>
        <v>0</v>
      </c>
      <c r="AE36" s="72"/>
    </row>
    <row r="37" spans="1:472" x14ac:dyDescent="0.25">
      <c r="A37" s="47"/>
      <c r="B37" s="47"/>
      <c r="C37" s="47"/>
      <c r="D37" s="47"/>
      <c r="E37" s="41"/>
      <c r="F37" s="41"/>
      <c r="G37" s="96"/>
      <c r="H37" s="17"/>
      <c r="I37" s="131"/>
      <c r="J37" s="47"/>
      <c r="K37" s="135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97">
        <f t="shared" si="0"/>
        <v>0</v>
      </c>
      <c r="Z37" s="97">
        <f t="shared" si="1"/>
        <v>0</v>
      </c>
      <c r="AA37" s="97">
        <f t="shared" si="2"/>
        <v>0</v>
      </c>
      <c r="AB37" s="98"/>
      <c r="AC37" s="72">
        <f>SUMPRODUCT(MAX((ROW(Data!$C$2:$C$3000))*(Data!$C$2:$C$3000=$C37)*(Data!$D$2:$D$3000=$D37)))</f>
        <v>3000</v>
      </c>
      <c r="AD37" s="136">
        <f>IF(INDEX(Data!$I:$I,$AC37)="A","",INDEX(Data!$I:$I,$AC37))</f>
        <v>0</v>
      </c>
      <c r="AE37" s="72"/>
    </row>
    <row r="38" spans="1:472" x14ac:dyDescent="0.25">
      <c r="A38" s="47"/>
      <c r="B38" s="47"/>
      <c r="C38" s="47"/>
      <c r="D38" s="47"/>
      <c r="E38" s="41"/>
      <c r="F38" s="41"/>
      <c r="G38" s="96"/>
      <c r="H38" s="17"/>
      <c r="I38" s="131"/>
      <c r="J38" s="47"/>
      <c r="K38" s="135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97">
        <f t="shared" ref="Y38:Y55" si="3">IF(E38=0,0,F38-E38)</f>
        <v>0</v>
      </c>
      <c r="Z38" s="97">
        <f t="shared" ref="Z38:Z55" si="4">IF(F38=0,0,G38-F38)</f>
        <v>0</v>
      </c>
      <c r="AA38" s="97">
        <f t="shared" ref="AA38:AA55" si="5">IF(E38=0,0,Y38+Z38)</f>
        <v>0</v>
      </c>
      <c r="AB38" s="98"/>
      <c r="AC38" s="72">
        <f>SUMPRODUCT(MAX((ROW(Data!$C$2:$C$3000))*(Data!$C$2:$C$3000=$C38)*(Data!$D$2:$D$3000=$D38)))</f>
        <v>3000</v>
      </c>
      <c r="AD38" s="136">
        <f>IF(INDEX(Data!$I:$I,$AC38)="A","",INDEX(Data!$I:$I,$AC38))</f>
        <v>0</v>
      </c>
      <c r="AE38" s="72"/>
    </row>
    <row r="39" spans="1:472" x14ac:dyDescent="0.25">
      <c r="A39" s="47"/>
      <c r="B39" s="47"/>
      <c r="C39" s="47"/>
      <c r="D39" s="47"/>
      <c r="E39" s="41"/>
      <c r="F39" s="41"/>
      <c r="G39" s="96"/>
      <c r="H39" s="17"/>
      <c r="I39" s="131"/>
      <c r="J39" s="47"/>
      <c r="K39" s="135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97">
        <f t="shared" si="3"/>
        <v>0</v>
      </c>
      <c r="Z39" s="97">
        <f t="shared" si="4"/>
        <v>0</v>
      </c>
      <c r="AA39" s="97">
        <f t="shared" si="5"/>
        <v>0</v>
      </c>
      <c r="AB39" s="98"/>
      <c r="AC39" s="72">
        <f>SUMPRODUCT(MAX((ROW(Data!$C$2:$C$3000))*(Data!$C$2:$C$3000=$C39)*(Data!$D$2:$D$3000=$D39)))</f>
        <v>3000</v>
      </c>
      <c r="AD39" s="136">
        <f>IF(INDEX(Data!$I:$I,$AC39)="A","",INDEX(Data!$I:$I,$AC39))</f>
        <v>0</v>
      </c>
      <c r="AE39" s="72"/>
    </row>
    <row r="40" spans="1:472" x14ac:dyDescent="0.25">
      <c r="A40" s="47"/>
      <c r="B40" s="47"/>
      <c r="C40" s="47"/>
      <c r="D40" s="47"/>
      <c r="E40" s="41"/>
      <c r="F40" s="41"/>
      <c r="G40" s="96"/>
      <c r="H40" s="17"/>
      <c r="I40" s="131"/>
      <c r="J40" s="47"/>
      <c r="K40" s="135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97">
        <f t="shared" si="3"/>
        <v>0</v>
      </c>
      <c r="Z40" s="97">
        <f t="shared" si="4"/>
        <v>0</v>
      </c>
      <c r="AA40" s="97">
        <f t="shared" si="5"/>
        <v>0</v>
      </c>
      <c r="AB40" s="98"/>
      <c r="AC40" s="72">
        <f>SUMPRODUCT(MAX((ROW(Data!$C$2:$C$3000))*(Data!$C$2:$C$3000=$C40)*(Data!$D$2:$D$3000=$D40)))</f>
        <v>3000</v>
      </c>
      <c r="AD40" s="136">
        <f>IF(INDEX(Data!$I:$I,$AC40)="A","",INDEX(Data!$I:$I,$AC40))</f>
        <v>0</v>
      </c>
      <c r="AE40" s="72"/>
    </row>
    <row r="41" spans="1:472" x14ac:dyDescent="0.25">
      <c r="A41" s="47"/>
      <c r="B41" s="47"/>
      <c r="C41" s="47"/>
      <c r="D41" s="47"/>
      <c r="E41" s="41"/>
      <c r="F41" s="41"/>
      <c r="G41" s="96"/>
      <c r="H41" s="17"/>
      <c r="I41" s="131"/>
      <c r="J41" s="47"/>
      <c r="K41" s="135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97">
        <f t="shared" si="3"/>
        <v>0</v>
      </c>
      <c r="Z41" s="97">
        <f t="shared" si="4"/>
        <v>0</v>
      </c>
      <c r="AA41" s="97">
        <f t="shared" si="5"/>
        <v>0</v>
      </c>
      <c r="AB41" s="98"/>
      <c r="AC41" s="72">
        <f>SUMPRODUCT(MAX((ROW(Data!$C$2:$C$3000))*(Data!$C$2:$C$3000=$C41)*(Data!$D$2:$D$3000=$D41)))</f>
        <v>3000</v>
      </c>
      <c r="AD41" s="136">
        <f>IF(INDEX(Data!$I:$I,$AC41)="A","",INDEX(Data!$I:$I,$AC41))</f>
        <v>0</v>
      </c>
      <c r="AE41" s="72"/>
    </row>
    <row r="42" spans="1:472" x14ac:dyDescent="0.25">
      <c r="A42" s="47"/>
      <c r="B42" s="47"/>
      <c r="C42" s="47"/>
      <c r="D42" s="47"/>
      <c r="E42" s="41"/>
      <c r="F42" s="41"/>
      <c r="G42" s="96"/>
      <c r="H42" s="17"/>
      <c r="I42" s="131"/>
      <c r="J42" s="47"/>
      <c r="K42" s="135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97">
        <f t="shared" si="3"/>
        <v>0</v>
      </c>
      <c r="Z42" s="97">
        <f t="shared" si="4"/>
        <v>0</v>
      </c>
      <c r="AA42" s="97">
        <f t="shared" si="5"/>
        <v>0</v>
      </c>
      <c r="AB42" s="98"/>
      <c r="AC42" s="72">
        <f>SUMPRODUCT(MAX((ROW(Data!$C$2:$C$3000))*(Data!$C$2:$C$3000=$C42)*(Data!$D$2:$D$3000=$D42)))</f>
        <v>3000</v>
      </c>
      <c r="AD42" s="136">
        <f>IF(INDEX(Data!$I:$I,$AC42)="A","",INDEX(Data!$I:$I,$AC42))</f>
        <v>0</v>
      </c>
      <c r="AE42" s="72"/>
    </row>
    <row r="43" spans="1:472" x14ac:dyDescent="0.25">
      <c r="A43" s="47"/>
      <c r="B43" s="47"/>
      <c r="C43" s="47"/>
      <c r="D43" s="47"/>
      <c r="E43" s="41"/>
      <c r="F43" s="41"/>
      <c r="G43" s="96"/>
      <c r="H43" s="17"/>
      <c r="I43" s="131"/>
      <c r="J43" s="47"/>
      <c r="K43" s="135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97">
        <f t="shared" si="3"/>
        <v>0</v>
      </c>
      <c r="Z43" s="97">
        <f t="shared" si="4"/>
        <v>0</v>
      </c>
      <c r="AA43" s="97">
        <f t="shared" si="5"/>
        <v>0</v>
      </c>
      <c r="AB43" s="98"/>
      <c r="AC43" s="72">
        <f>SUMPRODUCT(MAX((ROW(Data!$C$2:$C$3000))*(Data!$C$2:$C$3000=$C43)*(Data!$D$2:$D$3000=$D43)))</f>
        <v>3000</v>
      </c>
      <c r="AD43" s="136">
        <f>IF(INDEX(Data!$I:$I,$AC43)="A","",INDEX(Data!$I:$I,$AC43))</f>
        <v>0</v>
      </c>
      <c r="AE43" s="72"/>
    </row>
    <row r="44" spans="1:472" x14ac:dyDescent="0.25">
      <c r="A44" s="47"/>
      <c r="B44" s="47"/>
      <c r="C44" s="47"/>
      <c r="D44" s="47"/>
      <c r="E44" s="41"/>
      <c r="F44" s="41"/>
      <c r="G44" s="96"/>
      <c r="H44" s="17"/>
      <c r="I44" s="131"/>
      <c r="J44" s="47"/>
      <c r="K44" s="135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97">
        <f t="shared" si="3"/>
        <v>0</v>
      </c>
      <c r="Z44" s="97">
        <f t="shared" si="4"/>
        <v>0</v>
      </c>
      <c r="AA44" s="97">
        <f t="shared" si="5"/>
        <v>0</v>
      </c>
      <c r="AB44" s="98"/>
      <c r="AC44" s="72">
        <f>SUMPRODUCT(MAX((ROW(Data!$C$2:$C$3000))*(Data!$C$2:$C$3000=$C44)*(Data!$D$2:$D$3000=$D44)))</f>
        <v>3000</v>
      </c>
      <c r="AD44" s="136">
        <f>IF(INDEX(Data!$I:$I,$AC44)="A","",INDEX(Data!$I:$I,$AC44))</f>
        <v>0</v>
      </c>
      <c r="AE44" s="72"/>
    </row>
    <row r="45" spans="1:472" x14ac:dyDescent="0.25">
      <c r="A45" s="47"/>
      <c r="B45" s="47"/>
      <c r="C45" s="47"/>
      <c r="D45" s="47"/>
      <c r="E45" s="41"/>
      <c r="F45" s="41"/>
      <c r="G45" s="96"/>
      <c r="H45" s="17"/>
      <c r="I45" s="131"/>
      <c r="J45" s="47"/>
      <c r="K45" s="135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97">
        <f t="shared" si="3"/>
        <v>0</v>
      </c>
      <c r="Z45" s="97">
        <f t="shared" si="4"/>
        <v>0</v>
      </c>
      <c r="AA45" s="97">
        <f t="shared" si="5"/>
        <v>0</v>
      </c>
      <c r="AB45" s="98"/>
      <c r="AC45" s="72">
        <f>SUMPRODUCT(MAX((ROW(Data!$C$2:$C$3000))*(Data!$C$2:$C$3000=$C45)*(Data!$D$2:$D$3000=$D45)))</f>
        <v>3000</v>
      </c>
      <c r="AD45" s="136">
        <f>IF(INDEX(Data!$I:$I,$AC45)="A","",INDEX(Data!$I:$I,$AC45))</f>
        <v>0</v>
      </c>
      <c r="AE45" s="72"/>
    </row>
    <row r="46" spans="1:472" x14ac:dyDescent="0.25">
      <c r="A46" s="47"/>
      <c r="B46" s="47"/>
      <c r="C46" s="47"/>
      <c r="D46" s="47"/>
      <c r="E46" s="41"/>
      <c r="F46" s="41"/>
      <c r="G46" s="96"/>
      <c r="H46" s="17"/>
      <c r="I46" s="131"/>
      <c r="J46" s="47"/>
      <c r="K46" s="135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97">
        <f t="shared" si="3"/>
        <v>0</v>
      </c>
      <c r="Z46" s="97">
        <f t="shared" si="4"/>
        <v>0</v>
      </c>
      <c r="AA46" s="97">
        <f t="shared" si="5"/>
        <v>0</v>
      </c>
      <c r="AB46" s="98"/>
      <c r="AC46" s="72">
        <f>SUMPRODUCT(MAX((ROW(Data!$C$2:$C$3000))*(Data!$C$2:$C$3000=$C46)*(Data!$D$2:$D$3000=$D46)))</f>
        <v>3000</v>
      </c>
      <c r="AD46" s="136">
        <f>IF(INDEX(Data!$I:$I,$AC46)="A","",INDEX(Data!$I:$I,$AC46))</f>
        <v>0</v>
      </c>
      <c r="AE46" s="72"/>
    </row>
    <row r="47" spans="1:472" x14ac:dyDescent="0.25">
      <c r="A47" s="47"/>
      <c r="B47" s="47"/>
      <c r="C47" s="47"/>
      <c r="D47" s="47"/>
      <c r="E47" s="41"/>
      <c r="F47" s="41"/>
      <c r="G47" s="96"/>
      <c r="H47" s="17"/>
      <c r="I47" s="131"/>
      <c r="J47" s="47"/>
      <c r="K47" s="135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97">
        <f t="shared" si="3"/>
        <v>0</v>
      </c>
      <c r="Z47" s="97">
        <f t="shared" si="4"/>
        <v>0</v>
      </c>
      <c r="AA47" s="97">
        <f t="shared" si="5"/>
        <v>0</v>
      </c>
      <c r="AB47" s="98"/>
      <c r="AC47" s="72">
        <f>SUMPRODUCT(MAX((ROW(Data!$C$2:$C$3000))*(Data!$C$2:$C$3000=$C47)*(Data!$D$2:$D$3000=$D47)))</f>
        <v>3000</v>
      </c>
      <c r="AD47" s="136">
        <f>IF(INDEX(Data!$I:$I,$AC47)="A","",INDEX(Data!$I:$I,$AC47))</f>
        <v>0</v>
      </c>
      <c r="AE47" s="72"/>
    </row>
    <row r="48" spans="1:472" x14ac:dyDescent="0.25">
      <c r="A48" s="47"/>
      <c r="B48" s="47"/>
      <c r="C48" s="47"/>
      <c r="D48" s="47"/>
      <c r="E48" s="41"/>
      <c r="F48" s="41"/>
      <c r="G48" s="96"/>
      <c r="H48" s="17"/>
      <c r="I48" s="131"/>
      <c r="J48" s="47"/>
      <c r="K48" s="135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97">
        <f t="shared" si="3"/>
        <v>0</v>
      </c>
      <c r="Z48" s="97">
        <f t="shared" si="4"/>
        <v>0</v>
      </c>
      <c r="AA48" s="97">
        <f t="shared" si="5"/>
        <v>0</v>
      </c>
      <c r="AB48" s="98"/>
      <c r="AC48" s="72">
        <f>SUMPRODUCT(MAX((ROW(Data!$C$2:$C$3000))*(Data!$C$2:$C$3000=$C48)*(Data!$D$2:$D$3000=$D48)))</f>
        <v>3000</v>
      </c>
      <c r="AD48" s="136">
        <f>IF(INDEX(Data!$I:$I,$AC48)="A","",INDEX(Data!$I:$I,$AC48))</f>
        <v>0</v>
      </c>
      <c r="AE48" s="72"/>
    </row>
    <row r="49" spans="1:31" x14ac:dyDescent="0.25">
      <c r="A49" s="47"/>
      <c r="B49" s="47"/>
      <c r="C49" s="47"/>
      <c r="D49" s="47"/>
      <c r="E49" s="41"/>
      <c r="F49" s="41"/>
      <c r="G49" s="96"/>
      <c r="H49" s="17"/>
      <c r="I49" s="131"/>
      <c r="J49" s="47"/>
      <c r="K49" s="135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97">
        <f t="shared" si="3"/>
        <v>0</v>
      </c>
      <c r="Z49" s="97">
        <f t="shared" si="4"/>
        <v>0</v>
      </c>
      <c r="AA49" s="97">
        <f t="shared" si="5"/>
        <v>0</v>
      </c>
      <c r="AB49" s="98"/>
      <c r="AC49" s="72">
        <f>SUMPRODUCT(MAX((ROW(Data!$C$2:$C$3000))*(Data!$C$2:$C$3000=$C49)*(Data!$D$2:$D$3000=$D49)))</f>
        <v>3000</v>
      </c>
      <c r="AD49" s="136">
        <f>IF(INDEX(Data!$I:$I,$AC49)="A","",INDEX(Data!$I:$I,$AC49))</f>
        <v>0</v>
      </c>
      <c r="AE49" s="72"/>
    </row>
    <row r="50" spans="1:31" x14ac:dyDescent="0.25">
      <c r="A50" s="47"/>
      <c r="B50" s="47"/>
      <c r="C50" s="47"/>
      <c r="D50" s="47"/>
      <c r="E50" s="41"/>
      <c r="F50" s="41"/>
      <c r="G50" s="96"/>
      <c r="H50" s="17"/>
      <c r="I50" s="131"/>
      <c r="J50" s="47"/>
      <c r="K50" s="135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97">
        <f t="shared" si="3"/>
        <v>0</v>
      </c>
      <c r="Z50" s="97">
        <f t="shared" si="4"/>
        <v>0</v>
      </c>
      <c r="AA50" s="97">
        <f t="shared" si="5"/>
        <v>0</v>
      </c>
      <c r="AB50" s="98"/>
      <c r="AC50" s="72">
        <f>SUMPRODUCT(MAX((ROW(Data!$C$2:$C$3000))*(Data!$C$2:$C$3000=$C50)*(Data!$D$2:$D$3000=$D50)))</f>
        <v>3000</v>
      </c>
      <c r="AD50" s="136">
        <f>IF(INDEX(Data!$I:$I,$AC50)="A","",INDEX(Data!$I:$I,$AC50))</f>
        <v>0</v>
      </c>
      <c r="AE50" s="72"/>
    </row>
    <row r="51" spans="1:31" x14ac:dyDescent="0.25">
      <c r="A51" s="47"/>
      <c r="B51" s="47"/>
      <c r="C51" s="47"/>
      <c r="D51" s="47"/>
      <c r="E51" s="41"/>
      <c r="F51" s="41"/>
      <c r="G51" s="96"/>
      <c r="H51" s="17"/>
      <c r="I51" s="131"/>
      <c r="J51" s="47"/>
      <c r="K51" s="135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97">
        <f t="shared" si="3"/>
        <v>0</v>
      </c>
      <c r="Z51" s="97">
        <f t="shared" si="4"/>
        <v>0</v>
      </c>
      <c r="AA51" s="97">
        <f t="shared" si="5"/>
        <v>0</v>
      </c>
      <c r="AB51" s="98"/>
      <c r="AC51" s="72">
        <f>SUMPRODUCT(MAX((ROW(Data!$C$2:$C$3000))*(Data!$C$2:$C$3000=$C51)*(Data!$D$2:$D$3000=$D51)))</f>
        <v>3000</v>
      </c>
      <c r="AD51" s="136">
        <f>IF(INDEX(Data!$I:$I,$AC51)="A","",INDEX(Data!$I:$I,$AC51))</f>
        <v>0</v>
      </c>
      <c r="AE51" s="72"/>
    </row>
    <row r="52" spans="1:31" x14ac:dyDescent="0.25">
      <c r="A52" s="47"/>
      <c r="B52" s="47"/>
      <c r="C52" s="47"/>
      <c r="D52" s="47"/>
      <c r="E52" s="41"/>
      <c r="F52" s="41"/>
      <c r="G52" s="96"/>
      <c r="H52" s="17"/>
      <c r="I52" s="131"/>
      <c r="J52" s="47"/>
      <c r="K52" s="135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97">
        <f t="shared" si="3"/>
        <v>0</v>
      </c>
      <c r="Z52" s="97">
        <f t="shared" si="4"/>
        <v>0</v>
      </c>
      <c r="AA52" s="97">
        <f t="shared" si="5"/>
        <v>0</v>
      </c>
      <c r="AB52" s="98"/>
      <c r="AC52" s="72">
        <f>SUMPRODUCT(MAX((ROW(Data!$C$2:$C$3000))*(Data!$C$2:$C$3000=$C52)*(Data!$D$2:$D$3000=$D52)))</f>
        <v>3000</v>
      </c>
      <c r="AD52" s="136">
        <f>IF(INDEX(Data!$I:$I,$AC52)="A","",INDEX(Data!$I:$I,$AC52))</f>
        <v>0</v>
      </c>
      <c r="AE52" s="72"/>
    </row>
    <row r="53" spans="1:31" x14ac:dyDescent="0.25">
      <c r="A53" s="47"/>
      <c r="B53" s="47"/>
      <c r="C53" s="47"/>
      <c r="D53" s="47"/>
      <c r="E53" s="41"/>
      <c r="F53" s="41"/>
      <c r="G53" s="96"/>
      <c r="H53" s="17"/>
      <c r="I53" s="131"/>
      <c r="J53" s="47"/>
      <c r="K53" s="135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97">
        <f t="shared" si="3"/>
        <v>0</v>
      </c>
      <c r="Z53" s="97">
        <f t="shared" si="4"/>
        <v>0</v>
      </c>
      <c r="AA53" s="97">
        <f t="shared" si="5"/>
        <v>0</v>
      </c>
      <c r="AB53" s="98"/>
      <c r="AC53" s="72">
        <f>SUMPRODUCT(MAX((ROW(Data!$C$2:$C$3000))*(Data!$C$2:$C$3000=$C53)*(Data!$D$2:$D$3000=$D53)))</f>
        <v>3000</v>
      </c>
      <c r="AD53" s="136">
        <f>IF(INDEX(Data!$I:$I,$AC53)="A","",INDEX(Data!$I:$I,$AC53))</f>
        <v>0</v>
      </c>
      <c r="AE53" s="72"/>
    </row>
    <row r="54" spans="1:31" x14ac:dyDescent="0.25">
      <c r="A54" s="47"/>
      <c r="B54" s="47"/>
      <c r="C54" s="47"/>
      <c r="D54" s="47"/>
      <c r="E54" s="41"/>
      <c r="F54" s="41"/>
      <c r="G54" s="96"/>
      <c r="H54" s="17"/>
      <c r="I54" s="131"/>
      <c r="J54" s="47"/>
      <c r="K54" s="135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97">
        <f t="shared" si="3"/>
        <v>0</v>
      </c>
      <c r="Z54" s="97">
        <f t="shared" si="4"/>
        <v>0</v>
      </c>
      <c r="AA54" s="97">
        <f t="shared" si="5"/>
        <v>0</v>
      </c>
      <c r="AB54" s="98"/>
      <c r="AC54" s="72">
        <f>SUMPRODUCT(MAX((ROW(Data!$C$2:$C$3000))*(Data!$C$2:$C$3000=$C54)*(Data!$D$2:$D$3000=$D54)))</f>
        <v>3000</v>
      </c>
      <c r="AD54" s="136">
        <f>IF(INDEX(Data!$I:$I,$AC54)="A","",INDEX(Data!$I:$I,$AC54))</f>
        <v>0</v>
      </c>
      <c r="AE54" s="72"/>
    </row>
    <row r="55" spans="1:31" x14ac:dyDescent="0.25">
      <c r="A55" s="47"/>
      <c r="B55" s="47"/>
      <c r="C55" s="47"/>
      <c r="D55" s="47"/>
      <c r="E55" s="41"/>
      <c r="F55" s="41"/>
      <c r="G55" s="96"/>
      <c r="H55" s="17"/>
      <c r="I55" s="131"/>
      <c r="J55" s="47"/>
      <c r="K55" s="135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97">
        <f t="shared" si="3"/>
        <v>0</v>
      </c>
      <c r="Z55" s="97">
        <f t="shared" si="4"/>
        <v>0</v>
      </c>
      <c r="AA55" s="97">
        <f t="shared" si="5"/>
        <v>0</v>
      </c>
      <c r="AB55" s="98"/>
      <c r="AC55" s="72">
        <f>SUMPRODUCT(MAX((ROW(Data!$C$2:$C$3000))*(Data!$C$2:$C$3000=$C55)*(Data!$D$2:$D$3000=$D55)))</f>
        <v>3000</v>
      </c>
      <c r="AD55" s="136">
        <f>IF(INDEX(Data!$I:$I,$AC55)="A","",INDEX(Data!$I:$I,$AC55))</f>
        <v>0</v>
      </c>
      <c r="AE55" s="72"/>
    </row>
    <row r="56" spans="1:31" x14ac:dyDescent="0.25">
      <c r="A56" s="47"/>
      <c r="B56" s="47"/>
      <c r="C56" s="47"/>
      <c r="D56" s="47"/>
      <c r="E56" s="41"/>
      <c r="F56" s="41"/>
      <c r="G56" s="96"/>
      <c r="H56" s="17"/>
      <c r="I56" s="131"/>
      <c r="J56" s="47"/>
      <c r="K56" s="135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97">
        <f t="shared" ref="Y56:Y70" si="6">IF(E56=0,0,F56-E56)</f>
        <v>0</v>
      </c>
      <c r="Z56" s="97">
        <f t="shared" ref="Z56:Z70" si="7">IF(F56=0,0,G56-F56)</f>
        <v>0</v>
      </c>
      <c r="AA56" s="97">
        <f t="shared" ref="AA56:AA70" si="8">IF(F56=0,0,Y56+Z56)</f>
        <v>0</v>
      </c>
      <c r="AB56" s="98"/>
      <c r="AC56" s="72">
        <f>SUMPRODUCT(MAX((ROW(Data!$C$2:$C$3000))*(Data!$C$2:$C$3000=$C56)*(Data!$D$2:$D$3000=$D56)))</f>
        <v>3000</v>
      </c>
      <c r="AD56" s="136">
        <f>IF(INDEX(Data!$I:$I,$AC56)="A","",INDEX(Data!$I:$I,$AC56))</f>
        <v>0</v>
      </c>
      <c r="AE56" s="72"/>
    </row>
    <row r="57" spans="1:31" x14ac:dyDescent="0.25">
      <c r="A57" s="47"/>
      <c r="B57" s="47"/>
      <c r="C57" s="47"/>
      <c r="D57" s="47"/>
      <c r="E57" s="41"/>
      <c r="F57" s="41"/>
      <c r="G57" s="96"/>
      <c r="H57" s="17"/>
      <c r="I57" s="131"/>
      <c r="J57" s="47"/>
      <c r="K57" s="135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97">
        <f t="shared" si="6"/>
        <v>0</v>
      </c>
      <c r="Z57" s="97">
        <f t="shared" si="7"/>
        <v>0</v>
      </c>
      <c r="AA57" s="97">
        <f t="shared" si="8"/>
        <v>0</v>
      </c>
      <c r="AB57" s="98"/>
      <c r="AC57" s="72">
        <f>SUMPRODUCT(MAX((ROW(Data!$C$2:$C$3000))*(Data!$C$2:$C$3000=$C57)*(Data!$D$2:$D$3000=$D57)))</f>
        <v>3000</v>
      </c>
      <c r="AD57" s="136">
        <f>IF(INDEX(Data!$I:$I,$AC57)="A","",INDEX(Data!$I:$I,$AC57))</f>
        <v>0</v>
      </c>
      <c r="AE57" s="72"/>
    </row>
    <row r="58" spans="1:31" x14ac:dyDescent="0.25">
      <c r="A58" s="47"/>
      <c r="B58" s="47"/>
      <c r="C58" s="47"/>
      <c r="D58" s="47"/>
      <c r="E58" s="41"/>
      <c r="F58" s="41"/>
      <c r="G58" s="96"/>
      <c r="H58" s="17"/>
      <c r="I58" s="2"/>
      <c r="J58" s="47"/>
      <c r="K58" s="135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97">
        <f t="shared" si="6"/>
        <v>0</v>
      </c>
      <c r="Z58" s="97">
        <f t="shared" si="7"/>
        <v>0</v>
      </c>
      <c r="AA58" s="97">
        <f t="shared" si="8"/>
        <v>0</v>
      </c>
      <c r="AB58" s="98"/>
      <c r="AC58" s="72">
        <f>SUMPRODUCT(MAX((ROW(Data!$C$2:$C$3000))*(Data!$C$2:$C$3000=$C58)*(Data!$D$2:$D$3000=$D58)))</f>
        <v>3000</v>
      </c>
      <c r="AD58" s="136">
        <f>IF(INDEX(Data!$I:$I,$AC58)="A","",INDEX(Data!$I:$I,$AC58))</f>
        <v>0</v>
      </c>
      <c r="AE58" s="72"/>
    </row>
    <row r="59" spans="1:31" x14ac:dyDescent="0.25">
      <c r="A59" s="47"/>
      <c r="B59" s="47"/>
      <c r="C59" s="47"/>
      <c r="D59" s="47"/>
      <c r="E59" s="41"/>
      <c r="F59" s="41"/>
      <c r="G59" s="96"/>
      <c r="H59" s="17"/>
      <c r="I59" s="131"/>
      <c r="J59" s="47"/>
      <c r="K59" s="135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97">
        <f t="shared" si="6"/>
        <v>0</v>
      </c>
      <c r="Z59" s="97">
        <f t="shared" si="7"/>
        <v>0</v>
      </c>
      <c r="AA59" s="97">
        <f t="shared" si="8"/>
        <v>0</v>
      </c>
      <c r="AB59" s="98"/>
      <c r="AC59" s="72">
        <f>SUMPRODUCT(MAX((ROW(Data!$C$2:$C$3000))*(Data!$C$2:$C$3000=$C59)*(Data!$D$2:$D$3000=$D59)))</f>
        <v>3000</v>
      </c>
      <c r="AD59" s="136">
        <f>IF(INDEX(Data!$I:$I,$AC59)="A","",INDEX(Data!$I:$I,$AC59))</f>
        <v>0</v>
      </c>
      <c r="AE59" s="72"/>
    </row>
    <row r="60" spans="1:31" x14ac:dyDescent="0.25">
      <c r="A60" s="47"/>
      <c r="B60" s="47"/>
      <c r="C60" s="47"/>
      <c r="D60" s="47"/>
      <c r="E60" s="41"/>
      <c r="F60" s="41"/>
      <c r="G60" s="96"/>
      <c r="H60" s="17"/>
      <c r="I60" s="131"/>
      <c r="J60" s="47"/>
      <c r="K60" s="135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97">
        <f t="shared" si="6"/>
        <v>0</v>
      </c>
      <c r="Z60" s="97">
        <f t="shared" si="7"/>
        <v>0</v>
      </c>
      <c r="AA60" s="97">
        <f t="shared" si="8"/>
        <v>0</v>
      </c>
      <c r="AB60" s="98"/>
      <c r="AC60" s="72">
        <f>SUMPRODUCT(MAX((ROW(Data!$C$2:$C$3000))*(Data!$C$2:$C$3000=$C60)*(Data!$D$2:$D$3000=$D60)))</f>
        <v>3000</v>
      </c>
      <c r="AD60" s="136">
        <f>IF(INDEX(Data!$I:$I,$AC60)="A","",INDEX(Data!$I:$I,$AC60))</f>
        <v>0</v>
      </c>
      <c r="AE60" s="72"/>
    </row>
    <row r="61" spans="1:31" x14ac:dyDescent="0.25">
      <c r="A61" s="47"/>
      <c r="B61" s="47"/>
      <c r="C61" s="47"/>
      <c r="D61" s="47"/>
      <c r="E61" s="41"/>
      <c r="F61" s="41"/>
      <c r="G61" s="96"/>
      <c r="H61" s="17"/>
      <c r="I61" s="131"/>
      <c r="J61" s="47"/>
      <c r="K61" s="135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97">
        <f t="shared" si="6"/>
        <v>0</v>
      </c>
      <c r="Z61" s="97">
        <f t="shared" si="7"/>
        <v>0</v>
      </c>
      <c r="AA61" s="97">
        <f t="shared" si="8"/>
        <v>0</v>
      </c>
      <c r="AB61" s="98"/>
      <c r="AC61" s="72">
        <f>SUMPRODUCT(MAX((ROW(Data!$C$2:$C$3000))*(Data!$C$2:$C$3000=$C61)*(Data!$D$2:$D$3000=$D61)))</f>
        <v>3000</v>
      </c>
      <c r="AD61" s="136">
        <f>IF(INDEX(Data!$I:$I,$AC61)="A","",INDEX(Data!$I:$I,$AC61))</f>
        <v>0</v>
      </c>
      <c r="AE61" s="72"/>
    </row>
    <row r="62" spans="1:31" x14ac:dyDescent="0.25">
      <c r="A62" s="47"/>
      <c r="B62" s="47"/>
      <c r="C62" s="47"/>
      <c r="D62" s="47"/>
      <c r="E62" s="41"/>
      <c r="F62" s="41"/>
      <c r="G62" s="96"/>
      <c r="H62" s="17"/>
      <c r="I62" s="131"/>
      <c r="J62" s="47"/>
      <c r="K62" s="135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97">
        <f t="shared" si="6"/>
        <v>0</v>
      </c>
      <c r="Z62" s="97">
        <f t="shared" si="7"/>
        <v>0</v>
      </c>
      <c r="AA62" s="97">
        <f t="shared" si="8"/>
        <v>0</v>
      </c>
      <c r="AB62" s="98"/>
      <c r="AC62" s="72">
        <f>SUMPRODUCT(MAX((ROW(Data!$C$2:$C$3000))*(Data!$C$2:$C$3000=$C62)*(Data!$D$2:$D$3000=$D62)))</f>
        <v>3000</v>
      </c>
      <c r="AD62" s="136">
        <f>IF(INDEX(Data!$I:$I,$AC62)="A","",INDEX(Data!$I:$I,$AC62))</f>
        <v>0</v>
      </c>
      <c r="AE62" s="72"/>
    </row>
    <row r="63" spans="1:31" x14ac:dyDescent="0.25">
      <c r="A63" s="47"/>
      <c r="B63" s="47"/>
      <c r="C63" s="47"/>
      <c r="D63" s="47"/>
      <c r="E63" s="41"/>
      <c r="F63" s="41"/>
      <c r="G63" s="96"/>
      <c r="H63" s="17"/>
      <c r="I63" s="131"/>
      <c r="J63" s="47"/>
      <c r="K63" s="135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97">
        <f t="shared" si="6"/>
        <v>0</v>
      </c>
      <c r="Z63" s="97">
        <f t="shared" si="7"/>
        <v>0</v>
      </c>
      <c r="AA63" s="97">
        <f t="shared" si="8"/>
        <v>0</v>
      </c>
      <c r="AB63" s="98"/>
      <c r="AC63" s="72">
        <f>SUMPRODUCT(MAX((ROW(Data!$C$2:$C$3000))*(Data!$C$2:$C$3000=$C63)*(Data!$D$2:$D$3000=$D63)))</f>
        <v>3000</v>
      </c>
      <c r="AD63" s="136">
        <f>IF(INDEX(Data!$I:$I,$AC63)="A","",INDEX(Data!$I:$I,$AC63))</f>
        <v>0</v>
      </c>
      <c r="AE63" s="72"/>
    </row>
    <row r="64" spans="1:31" x14ac:dyDescent="0.25">
      <c r="A64" s="47"/>
      <c r="B64" s="47"/>
      <c r="C64" s="47"/>
      <c r="D64" s="47"/>
      <c r="E64" s="41"/>
      <c r="F64" s="41"/>
      <c r="G64" s="96"/>
      <c r="H64" s="17"/>
      <c r="I64" s="131"/>
      <c r="J64" s="47"/>
      <c r="K64" s="135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97">
        <f t="shared" si="6"/>
        <v>0</v>
      </c>
      <c r="Z64" s="97">
        <f t="shared" si="7"/>
        <v>0</v>
      </c>
      <c r="AA64" s="97">
        <f t="shared" si="8"/>
        <v>0</v>
      </c>
      <c r="AB64" s="98"/>
      <c r="AC64" s="72">
        <f>SUMPRODUCT(MAX((ROW(Data!$C$2:$C$3000))*(Data!$C$2:$C$3000=$C64)*(Data!$D$2:$D$3000=$D64)))</f>
        <v>3000</v>
      </c>
      <c r="AD64" s="136">
        <f>IF(INDEX(Data!$I:$I,$AC64)="A","",INDEX(Data!$I:$I,$AC64))</f>
        <v>0</v>
      </c>
      <c r="AE64" s="72"/>
    </row>
    <row r="65" spans="1:31" x14ac:dyDescent="0.25">
      <c r="A65" s="47"/>
      <c r="B65" s="47"/>
      <c r="C65" s="47"/>
      <c r="D65" s="47"/>
      <c r="E65" s="41"/>
      <c r="F65" s="41"/>
      <c r="G65" s="96"/>
      <c r="H65" s="17"/>
      <c r="I65" s="131"/>
      <c r="J65" s="47"/>
      <c r="K65" s="135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97">
        <f t="shared" si="6"/>
        <v>0</v>
      </c>
      <c r="Z65" s="97">
        <f t="shared" si="7"/>
        <v>0</v>
      </c>
      <c r="AA65" s="97">
        <f t="shared" si="8"/>
        <v>0</v>
      </c>
      <c r="AB65" s="98"/>
      <c r="AC65" s="72">
        <f>SUMPRODUCT(MAX((ROW(Data!$C$2:$C$3000))*(Data!$C$2:$C$3000=$C65)*(Data!$D$2:$D$3000=$D65)))</f>
        <v>3000</v>
      </c>
      <c r="AD65" s="136">
        <f>IF(INDEX(Data!$I:$I,$AC65)="A","",INDEX(Data!$I:$I,$AC65))</f>
        <v>0</v>
      </c>
      <c r="AE65" s="72"/>
    </row>
    <row r="66" spans="1:31" x14ac:dyDescent="0.25">
      <c r="A66" s="47"/>
      <c r="B66" s="47"/>
      <c r="C66" s="47"/>
      <c r="D66" s="47"/>
      <c r="E66" s="41"/>
      <c r="F66" s="41"/>
      <c r="G66" s="96"/>
      <c r="H66" s="17"/>
      <c r="I66" s="131"/>
      <c r="J66" s="47"/>
      <c r="K66" s="135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97">
        <f t="shared" si="6"/>
        <v>0</v>
      </c>
      <c r="Z66" s="97">
        <f t="shared" si="7"/>
        <v>0</v>
      </c>
      <c r="AA66" s="97">
        <f t="shared" si="8"/>
        <v>0</v>
      </c>
      <c r="AB66" s="98"/>
      <c r="AC66" s="72">
        <f>SUMPRODUCT(MAX((ROW(Data!$C$2:$C$3000))*(Data!$C$2:$C$3000=$C66)*(Data!$D$2:$D$3000=$D66)))</f>
        <v>3000</v>
      </c>
      <c r="AD66" s="136">
        <f>IF(INDEX(Data!$I:$I,$AC66)="A","",INDEX(Data!$I:$I,$AC66))</f>
        <v>0</v>
      </c>
      <c r="AE66" s="72"/>
    </row>
    <row r="67" spans="1:31" x14ac:dyDescent="0.25">
      <c r="A67" s="47"/>
      <c r="B67" s="47"/>
      <c r="C67" s="47"/>
      <c r="D67" s="47"/>
      <c r="E67" s="41"/>
      <c r="F67" s="41"/>
      <c r="G67" s="96"/>
      <c r="H67" s="17"/>
      <c r="I67" s="131"/>
      <c r="J67" s="47"/>
      <c r="K67" s="135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97">
        <f t="shared" si="6"/>
        <v>0</v>
      </c>
      <c r="Z67" s="97">
        <f t="shared" si="7"/>
        <v>0</v>
      </c>
      <c r="AA67" s="97">
        <f t="shared" si="8"/>
        <v>0</v>
      </c>
      <c r="AB67" s="98"/>
      <c r="AC67" s="72">
        <f>SUMPRODUCT(MAX((ROW(Data!$C$2:$C$3000))*(Data!$C$2:$C$3000=$C67)*(Data!$D$2:$D$3000=$D67)))</f>
        <v>3000</v>
      </c>
      <c r="AD67" s="136">
        <f>IF(INDEX(Data!$I:$I,$AC67)="A","",INDEX(Data!$I:$I,$AC67))</f>
        <v>0</v>
      </c>
      <c r="AE67" s="72"/>
    </row>
    <row r="68" spans="1:31" x14ac:dyDescent="0.25">
      <c r="A68" s="47"/>
      <c r="B68" s="47"/>
      <c r="C68" s="47"/>
      <c r="D68" s="47"/>
      <c r="E68" s="41"/>
      <c r="F68" s="41"/>
      <c r="G68" s="96"/>
      <c r="H68" s="17"/>
      <c r="I68" s="131"/>
      <c r="J68" s="47"/>
      <c r="K68" s="135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97">
        <f t="shared" si="6"/>
        <v>0</v>
      </c>
      <c r="Z68" s="97">
        <f t="shared" si="7"/>
        <v>0</v>
      </c>
      <c r="AA68" s="97">
        <f t="shared" si="8"/>
        <v>0</v>
      </c>
      <c r="AB68" s="98"/>
      <c r="AC68" s="72">
        <f>SUMPRODUCT(MAX((ROW(Data!$C$2:$C$3000))*(Data!$C$2:$C$3000=$C68)*(Data!$D$2:$D$3000=$D68)))</f>
        <v>3000</v>
      </c>
      <c r="AD68" s="136">
        <f>IF(INDEX(Data!$I:$I,$AC68)="A","",INDEX(Data!$I:$I,$AC68))</f>
        <v>0</v>
      </c>
      <c r="AE68" s="72"/>
    </row>
    <row r="69" spans="1:31" x14ac:dyDescent="0.25">
      <c r="A69" s="47"/>
      <c r="B69" s="47"/>
      <c r="C69" s="47"/>
      <c r="D69" s="47"/>
      <c r="E69" s="41"/>
      <c r="F69" s="41"/>
      <c r="G69" s="96"/>
      <c r="H69" s="17"/>
      <c r="I69" s="131"/>
      <c r="J69" s="47"/>
      <c r="K69" s="135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97">
        <f t="shared" si="6"/>
        <v>0</v>
      </c>
      <c r="Z69" s="97">
        <f t="shared" si="7"/>
        <v>0</v>
      </c>
      <c r="AA69" s="97">
        <f t="shared" si="8"/>
        <v>0</v>
      </c>
      <c r="AB69" s="98"/>
      <c r="AC69" s="72">
        <f>SUMPRODUCT(MAX((ROW(Data!$C$2:$C$3000))*(Data!$C$2:$C$3000=$C69)*(Data!$D$2:$D$3000=$D69)))</f>
        <v>3000</v>
      </c>
      <c r="AD69" s="136">
        <f>IF(INDEX(Data!$I:$I,$AC69)="A","",INDEX(Data!$I:$I,$AC69))</f>
        <v>0</v>
      </c>
      <c r="AE69" s="72"/>
    </row>
    <row r="70" spans="1:31" x14ac:dyDescent="0.25">
      <c r="A70" s="47"/>
      <c r="B70" s="47"/>
      <c r="C70" s="47"/>
      <c r="D70" s="47"/>
      <c r="E70" s="41"/>
      <c r="F70" s="41"/>
      <c r="G70" s="96"/>
      <c r="H70" s="17"/>
      <c r="I70" s="131"/>
      <c r="J70" s="47"/>
      <c r="K70" s="135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97">
        <f t="shared" si="6"/>
        <v>0</v>
      </c>
      <c r="Z70" s="97">
        <f t="shared" si="7"/>
        <v>0</v>
      </c>
      <c r="AA70" s="97">
        <f t="shared" si="8"/>
        <v>0</v>
      </c>
      <c r="AB70" s="98"/>
      <c r="AC70" s="72">
        <f>SUMPRODUCT(MAX((ROW(Data!$C$2:$C$3000))*(Data!$C$2:$C$3000=$C70)*(Data!$D$2:$D$3000=$D70)))</f>
        <v>3000</v>
      </c>
      <c r="AD70" s="136">
        <f>IF(INDEX(Data!$I:$I,$AC70)="A","",INDEX(Data!$I:$I,$AC70))</f>
        <v>0</v>
      </c>
      <c r="AE70" s="72"/>
    </row>
    <row r="71" spans="1:31" x14ac:dyDescent="0.25">
      <c r="A71" s="47"/>
      <c r="B71" s="47"/>
      <c r="C71" s="47"/>
      <c r="D71" s="47"/>
      <c r="E71" s="41"/>
      <c r="F71" s="41"/>
      <c r="G71" s="96"/>
      <c r="H71" s="17"/>
      <c r="I71" s="131"/>
      <c r="J71" s="47"/>
      <c r="K71" s="135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97">
        <f t="shared" ref="Y71:Y134" si="9">IF(E71=0,0,F71-E71)</f>
        <v>0</v>
      </c>
      <c r="Z71" s="97">
        <f t="shared" ref="Z71:Z134" si="10">IF(F71=0,0,G71-F71)</f>
        <v>0</v>
      </c>
      <c r="AA71" s="97">
        <f t="shared" ref="AA71:AA134" si="11">IF(F71=0,0,Y71+Z71)</f>
        <v>0</v>
      </c>
      <c r="AB71" s="98"/>
      <c r="AC71" s="72">
        <f>SUMPRODUCT(MAX((ROW(Data!$C$2:$C$3000))*(Data!$C$2:$C$3000=$C71)*(Data!$D$2:$D$3000=$D71)))</f>
        <v>3000</v>
      </c>
      <c r="AD71" s="136">
        <f>IF(INDEX(Data!$I:$I,$AC71)="A","",INDEX(Data!$I:$I,$AC71))</f>
        <v>0</v>
      </c>
      <c r="AE71" s="72"/>
    </row>
    <row r="72" spans="1:31" x14ac:dyDescent="0.25">
      <c r="A72" s="47"/>
      <c r="B72" s="47"/>
      <c r="C72" s="47"/>
      <c r="D72" s="47"/>
      <c r="E72" s="41"/>
      <c r="F72" s="41"/>
      <c r="G72" s="96"/>
      <c r="H72" s="17"/>
      <c r="I72" s="131"/>
      <c r="J72" s="47"/>
      <c r="K72" s="135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97">
        <f t="shared" si="9"/>
        <v>0</v>
      </c>
      <c r="Z72" s="97">
        <f t="shared" si="10"/>
        <v>0</v>
      </c>
      <c r="AA72" s="97">
        <f t="shared" si="11"/>
        <v>0</v>
      </c>
      <c r="AB72" s="98"/>
      <c r="AC72" s="72">
        <f>SUMPRODUCT(MAX((ROW(Data!$C$2:$C$3000))*(Data!$C$2:$C$3000=$C72)*(Data!$D$2:$D$3000=$D72)))</f>
        <v>3000</v>
      </c>
      <c r="AD72" s="136">
        <f>IF(INDEX(Data!$I:$I,$AC72)="A","",INDEX(Data!$I:$I,$AC72))</f>
        <v>0</v>
      </c>
      <c r="AE72" s="72"/>
    </row>
    <row r="73" spans="1:31" x14ac:dyDescent="0.25">
      <c r="A73" s="47"/>
      <c r="B73" s="47"/>
      <c r="C73" s="47"/>
      <c r="D73" s="47"/>
      <c r="E73" s="41"/>
      <c r="F73" s="41"/>
      <c r="G73" s="96"/>
      <c r="H73" s="17"/>
      <c r="I73" s="131"/>
      <c r="J73" s="47"/>
      <c r="K73" s="135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97">
        <f t="shared" si="9"/>
        <v>0</v>
      </c>
      <c r="Z73" s="97">
        <f t="shared" si="10"/>
        <v>0</v>
      </c>
      <c r="AA73" s="97">
        <f t="shared" si="11"/>
        <v>0</v>
      </c>
      <c r="AB73" s="98"/>
      <c r="AC73" s="72">
        <f>SUMPRODUCT(MAX((ROW(Data!$C$2:$C$3000))*(Data!$C$2:$C$3000=$C73)*(Data!$D$2:$D$3000=$D73)))</f>
        <v>3000</v>
      </c>
      <c r="AD73" s="136">
        <f>IF(INDEX(Data!$I:$I,$AC73)="A","",INDEX(Data!$I:$I,$AC73))</f>
        <v>0</v>
      </c>
      <c r="AE73" s="72"/>
    </row>
    <row r="74" spans="1:31" x14ac:dyDescent="0.25">
      <c r="A74" s="47"/>
      <c r="B74" s="47"/>
      <c r="C74" s="47"/>
      <c r="D74" s="47"/>
      <c r="E74" s="41"/>
      <c r="F74" s="41"/>
      <c r="G74" s="96"/>
      <c r="H74" s="17"/>
      <c r="I74" s="131"/>
      <c r="J74" s="47"/>
      <c r="K74" s="135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97">
        <f t="shared" si="9"/>
        <v>0</v>
      </c>
      <c r="Z74" s="97">
        <f t="shared" si="10"/>
        <v>0</v>
      </c>
      <c r="AA74" s="97">
        <f t="shared" si="11"/>
        <v>0</v>
      </c>
      <c r="AB74" s="98"/>
      <c r="AC74" s="72">
        <f>SUMPRODUCT(MAX((ROW(Data!$C$2:$C$3000))*(Data!$C$2:$C$3000=$C74)*(Data!$D$2:$D$3000=$D74)))</f>
        <v>3000</v>
      </c>
      <c r="AD74" s="136">
        <f>IF(INDEX(Data!$I:$I,$AC74)="A","",INDEX(Data!$I:$I,$AC74))</f>
        <v>0</v>
      </c>
      <c r="AE74" s="72"/>
    </row>
    <row r="75" spans="1:31" x14ac:dyDescent="0.25">
      <c r="A75" s="47"/>
      <c r="B75" s="47"/>
      <c r="C75" s="47"/>
      <c r="D75" s="47"/>
      <c r="E75" s="41"/>
      <c r="F75" s="41"/>
      <c r="G75" s="96"/>
      <c r="H75" s="17"/>
      <c r="I75" s="131"/>
      <c r="J75" s="47"/>
      <c r="K75" s="135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97">
        <f t="shared" si="9"/>
        <v>0</v>
      </c>
      <c r="Z75" s="97">
        <f t="shared" si="10"/>
        <v>0</v>
      </c>
      <c r="AA75" s="97">
        <f t="shared" si="11"/>
        <v>0</v>
      </c>
      <c r="AB75" s="98"/>
      <c r="AC75" s="72">
        <f>SUMPRODUCT(MAX((ROW(Data!$C$2:$C$3000))*(Data!$C$2:$C$3000=$C75)*(Data!$D$2:$D$3000=$D75)))</f>
        <v>3000</v>
      </c>
      <c r="AD75" s="136">
        <f>IF(INDEX(Data!$I:$I,$AC75)="A","",INDEX(Data!$I:$I,$AC75))</f>
        <v>0</v>
      </c>
      <c r="AE75" s="72"/>
    </row>
    <row r="76" spans="1:31" x14ac:dyDescent="0.25">
      <c r="A76" s="47"/>
      <c r="B76" s="47"/>
      <c r="C76" s="47"/>
      <c r="D76" s="47"/>
      <c r="E76" s="41"/>
      <c r="F76" s="41"/>
      <c r="G76" s="96"/>
      <c r="H76" s="17"/>
      <c r="I76" s="131"/>
      <c r="J76" s="47"/>
      <c r="K76" s="135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97">
        <f t="shared" si="9"/>
        <v>0</v>
      </c>
      <c r="Z76" s="97">
        <f t="shared" si="10"/>
        <v>0</v>
      </c>
      <c r="AA76" s="97">
        <f t="shared" si="11"/>
        <v>0</v>
      </c>
      <c r="AB76" s="98"/>
      <c r="AC76" s="72">
        <f>SUMPRODUCT(MAX((ROW(Data!$C$2:$C$3000))*(Data!$C$2:$C$3000=$C76)*(Data!$D$2:$D$3000=$D76)))</f>
        <v>3000</v>
      </c>
      <c r="AD76" s="136">
        <f>IF(INDEX(Data!$I:$I,$AC76)="A","",INDEX(Data!$I:$I,$AC76))</f>
        <v>0</v>
      </c>
      <c r="AE76" s="72"/>
    </row>
    <row r="77" spans="1:31" x14ac:dyDescent="0.25">
      <c r="A77" s="47"/>
      <c r="B77" s="47"/>
      <c r="C77" s="47"/>
      <c r="D77" s="47"/>
      <c r="E77" s="41"/>
      <c r="F77" s="41"/>
      <c r="G77" s="96"/>
      <c r="H77" s="17"/>
      <c r="I77" s="131"/>
      <c r="J77" s="47"/>
      <c r="K77" s="135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97">
        <f t="shared" si="9"/>
        <v>0</v>
      </c>
      <c r="Z77" s="97">
        <f t="shared" si="10"/>
        <v>0</v>
      </c>
      <c r="AA77" s="97">
        <f t="shared" si="11"/>
        <v>0</v>
      </c>
      <c r="AB77" s="98"/>
      <c r="AC77" s="72">
        <f>SUMPRODUCT(MAX((ROW(Data!$C$2:$C$3000))*(Data!$C$2:$C$3000=$C77)*(Data!$D$2:$D$3000=$D77)))</f>
        <v>3000</v>
      </c>
      <c r="AD77" s="136">
        <f>IF(INDEX(Data!$I:$I,$AC77)="A","",INDEX(Data!$I:$I,$AC77))</f>
        <v>0</v>
      </c>
      <c r="AE77" s="72"/>
    </row>
    <row r="78" spans="1:31" x14ac:dyDescent="0.25">
      <c r="A78" s="47"/>
      <c r="B78" s="47"/>
      <c r="C78" s="47"/>
      <c r="D78" s="47"/>
      <c r="E78" s="41"/>
      <c r="F78" s="41"/>
      <c r="G78" s="96"/>
      <c r="H78" s="17"/>
      <c r="I78" s="131"/>
      <c r="J78" s="47"/>
      <c r="K78" s="135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97">
        <f t="shared" si="9"/>
        <v>0</v>
      </c>
      <c r="Z78" s="97">
        <f t="shared" si="10"/>
        <v>0</v>
      </c>
      <c r="AA78" s="97">
        <f t="shared" si="11"/>
        <v>0</v>
      </c>
      <c r="AB78" s="98"/>
      <c r="AC78" s="72">
        <f>SUMPRODUCT(MAX((ROW(Data!$C$2:$C$3000))*(Data!$C$2:$C$3000=$C78)*(Data!$D$2:$D$3000=$D78)))</f>
        <v>3000</v>
      </c>
      <c r="AD78" s="136">
        <f>IF(INDEX(Data!$I:$I,$AC78)="A","",INDEX(Data!$I:$I,$AC78))</f>
        <v>0</v>
      </c>
      <c r="AE78" s="72"/>
    </row>
    <row r="79" spans="1:31" x14ac:dyDescent="0.25">
      <c r="A79" s="47"/>
      <c r="B79" s="47"/>
      <c r="C79" s="47"/>
      <c r="D79" s="47"/>
      <c r="E79" s="41"/>
      <c r="F79" s="41"/>
      <c r="G79" s="96"/>
      <c r="H79" s="17"/>
      <c r="I79" s="131"/>
      <c r="J79" s="47"/>
      <c r="K79" s="135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97">
        <f t="shared" si="9"/>
        <v>0</v>
      </c>
      <c r="Z79" s="97">
        <f t="shared" si="10"/>
        <v>0</v>
      </c>
      <c r="AA79" s="97">
        <f t="shared" si="11"/>
        <v>0</v>
      </c>
      <c r="AB79" s="98"/>
      <c r="AC79" s="72">
        <f>SUMPRODUCT(MAX((ROW(Data!$C$2:$C$3000))*(Data!$C$2:$C$3000=$C79)*(Data!$D$2:$D$3000=$D79)))</f>
        <v>3000</v>
      </c>
      <c r="AD79" s="136">
        <f>IF(INDEX(Data!$I:$I,$AC79)="A","",INDEX(Data!$I:$I,$AC79))</f>
        <v>0</v>
      </c>
      <c r="AE79" s="72"/>
    </row>
    <row r="80" spans="1:31" ht="16.5" customHeight="1" x14ac:dyDescent="0.25">
      <c r="A80" s="47"/>
      <c r="B80" s="47"/>
      <c r="C80" s="47"/>
      <c r="D80" s="47"/>
      <c r="E80" s="41"/>
      <c r="F80" s="41"/>
      <c r="G80" s="96"/>
      <c r="H80" s="17"/>
      <c r="I80" s="131"/>
      <c r="J80" s="47"/>
      <c r="K80" s="135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97">
        <f t="shared" si="9"/>
        <v>0</v>
      </c>
      <c r="Z80" s="97">
        <f t="shared" si="10"/>
        <v>0</v>
      </c>
      <c r="AA80" s="97">
        <f t="shared" si="11"/>
        <v>0</v>
      </c>
      <c r="AB80" s="98"/>
      <c r="AC80" s="72">
        <f>SUMPRODUCT(MAX((ROW(Data!$C$2:$C$3000))*(Data!$C$2:$C$3000=$C80)*(Data!$D$2:$D$3000=$D80)))</f>
        <v>3000</v>
      </c>
      <c r="AD80" s="136">
        <f>IF(INDEX(Data!$I:$I,$AC80)="A","",INDEX(Data!$I:$I,$AC80))</f>
        <v>0</v>
      </c>
    </row>
    <row r="81" spans="1:57" s="44" customFormat="1" x14ac:dyDescent="0.25">
      <c r="A81" s="47"/>
      <c r="B81" s="47"/>
      <c r="C81" s="47"/>
      <c r="D81" s="47"/>
      <c r="E81" s="41"/>
      <c r="F81" s="41"/>
      <c r="G81" s="96"/>
      <c r="H81" s="17"/>
      <c r="I81" s="131"/>
      <c r="J81" s="47"/>
      <c r="K81" s="135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97">
        <f t="shared" si="9"/>
        <v>0</v>
      </c>
      <c r="Z81" s="97">
        <f t="shared" si="10"/>
        <v>0</v>
      </c>
      <c r="AA81" s="97">
        <f t="shared" si="11"/>
        <v>0</v>
      </c>
      <c r="AB81" s="98"/>
      <c r="AC81" s="72">
        <f>SUMPRODUCT(MAX((ROW(Data!$C$2:$C$3000))*(Data!$C$2:$C$3000=$C81)*(Data!$D$2:$D$3000=$D81)))</f>
        <v>3000</v>
      </c>
      <c r="AD81" s="136">
        <f>IF(INDEX(Data!$I:$I,$AC81)="A","",INDEX(Data!$I:$I,$AC81))</f>
        <v>0</v>
      </c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</row>
    <row r="82" spans="1:57" s="44" customFormat="1" x14ac:dyDescent="0.25">
      <c r="A82" s="47"/>
      <c r="B82" s="47"/>
      <c r="C82" s="47"/>
      <c r="D82" s="47"/>
      <c r="E82" s="41"/>
      <c r="F82" s="41"/>
      <c r="G82" s="96"/>
      <c r="H82" s="17"/>
      <c r="I82" s="131"/>
      <c r="J82" s="47"/>
      <c r="K82" s="135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97">
        <f t="shared" si="9"/>
        <v>0</v>
      </c>
      <c r="Z82" s="97">
        <f t="shared" si="10"/>
        <v>0</v>
      </c>
      <c r="AA82" s="97">
        <f t="shared" si="11"/>
        <v>0</v>
      </c>
      <c r="AB82" s="98"/>
      <c r="AC82" s="72">
        <f>SUMPRODUCT(MAX((ROW(Data!$C$2:$C$3000))*(Data!$C$2:$C$3000=$C82)*(Data!$D$2:$D$3000=$D82)))</f>
        <v>3000</v>
      </c>
      <c r="AD82" s="136">
        <f>IF(INDEX(Data!$I:$I,$AC82)="A","",INDEX(Data!$I:$I,$AC82))</f>
        <v>0</v>
      </c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84"/>
      <c r="AP82" s="84"/>
      <c r="AQ82" s="84"/>
      <c r="AR82" s="84"/>
      <c r="AS82" s="84"/>
      <c r="AT82" s="84"/>
      <c r="AU82" s="84"/>
      <c r="AV82" s="84"/>
      <c r="AW82" s="84"/>
      <c r="AX82" s="84"/>
      <c r="AY82" s="84"/>
      <c r="AZ82" s="84"/>
      <c r="BA82" s="84"/>
      <c r="BB82" s="84"/>
      <c r="BC82" s="84"/>
      <c r="BD82" s="84"/>
      <c r="BE82" s="84"/>
    </row>
    <row r="83" spans="1:57" s="44" customFormat="1" x14ac:dyDescent="0.25">
      <c r="A83" s="47"/>
      <c r="B83" s="47"/>
      <c r="C83" s="47"/>
      <c r="D83" s="47"/>
      <c r="E83" s="41"/>
      <c r="F83" s="41"/>
      <c r="G83" s="96"/>
      <c r="H83" s="17"/>
      <c r="I83" s="131"/>
      <c r="J83" s="47"/>
      <c r="K83" s="135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97">
        <f t="shared" si="9"/>
        <v>0</v>
      </c>
      <c r="Z83" s="97">
        <f t="shared" si="10"/>
        <v>0</v>
      </c>
      <c r="AA83" s="97">
        <f t="shared" si="11"/>
        <v>0</v>
      </c>
      <c r="AB83" s="98"/>
      <c r="AC83" s="72">
        <f>SUMPRODUCT(MAX((ROW(Data!$C$2:$C$3000))*(Data!$C$2:$C$3000=$C83)*(Data!$D$2:$D$3000=$D83)))</f>
        <v>3000</v>
      </c>
      <c r="AD83" s="136">
        <f>IF(INDEX(Data!$I:$I,$AC83)="A","",INDEX(Data!$I:$I,$AC83))</f>
        <v>0</v>
      </c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84"/>
      <c r="AP83" s="84"/>
      <c r="AQ83" s="84"/>
      <c r="AR83" s="84"/>
      <c r="AS83" s="84"/>
      <c r="AT83" s="84"/>
      <c r="AU83" s="84"/>
      <c r="AV83" s="84"/>
      <c r="AW83" s="84"/>
      <c r="AX83" s="84"/>
      <c r="AY83" s="84"/>
      <c r="AZ83" s="84"/>
      <c r="BA83" s="84"/>
      <c r="BB83" s="84"/>
      <c r="BC83" s="84"/>
      <c r="BD83" s="84"/>
      <c r="BE83" s="84"/>
    </row>
    <row r="84" spans="1:57" s="44" customFormat="1" x14ac:dyDescent="0.25">
      <c r="A84" s="47"/>
      <c r="B84" s="47"/>
      <c r="C84" s="47"/>
      <c r="D84" s="47"/>
      <c r="E84" s="41"/>
      <c r="F84" s="41"/>
      <c r="G84" s="96"/>
      <c r="H84" s="17"/>
      <c r="I84" s="131"/>
      <c r="J84" s="47"/>
      <c r="K84" s="135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97">
        <f t="shared" si="9"/>
        <v>0</v>
      </c>
      <c r="Z84" s="97">
        <f t="shared" si="10"/>
        <v>0</v>
      </c>
      <c r="AA84" s="97">
        <f t="shared" si="11"/>
        <v>0</v>
      </c>
      <c r="AB84" s="98"/>
      <c r="AC84" s="72">
        <f>SUMPRODUCT(MAX((ROW(Data!$C$2:$C$3000))*(Data!$C$2:$C$3000=$C84)*(Data!$D$2:$D$3000=$D84)))</f>
        <v>3000</v>
      </c>
      <c r="AD84" s="136">
        <f>IF(INDEX(Data!$I:$I,$AC84)="A","",INDEX(Data!$I:$I,$AC84))</f>
        <v>0</v>
      </c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84"/>
      <c r="AP84" s="84"/>
      <c r="AQ84" s="84"/>
      <c r="AR84" s="84"/>
      <c r="AS84" s="84"/>
      <c r="AT84" s="84"/>
      <c r="AU84" s="84"/>
      <c r="AV84" s="84"/>
      <c r="AW84" s="84"/>
      <c r="AX84" s="84"/>
      <c r="AY84" s="84"/>
      <c r="AZ84" s="84"/>
      <c r="BA84" s="84"/>
      <c r="BB84" s="84"/>
      <c r="BC84" s="84"/>
      <c r="BD84" s="84"/>
      <c r="BE84" s="84"/>
    </row>
    <row r="85" spans="1:57" s="44" customFormat="1" x14ac:dyDescent="0.25">
      <c r="A85" s="47"/>
      <c r="B85" s="47"/>
      <c r="C85" s="47"/>
      <c r="D85" s="47"/>
      <c r="E85" s="41"/>
      <c r="F85" s="41"/>
      <c r="G85" s="96"/>
      <c r="H85" s="17"/>
      <c r="I85" s="131"/>
      <c r="J85" s="47"/>
      <c r="K85" s="135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97">
        <f t="shared" si="9"/>
        <v>0</v>
      </c>
      <c r="Z85" s="97">
        <f t="shared" si="10"/>
        <v>0</v>
      </c>
      <c r="AA85" s="97">
        <f t="shared" si="11"/>
        <v>0</v>
      </c>
      <c r="AB85" s="98"/>
      <c r="AC85" s="72">
        <f>SUMPRODUCT(MAX((ROW(Data!$C$2:$C$3000))*(Data!$C$2:$C$3000=$C85)*(Data!$D$2:$D$3000=$D85)))</f>
        <v>3000</v>
      </c>
      <c r="AD85" s="136">
        <f>IF(INDEX(Data!$I:$I,$AC85)="A","",INDEX(Data!$I:$I,$AC85))</f>
        <v>0</v>
      </c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84"/>
      <c r="AP85" s="84"/>
      <c r="AQ85" s="84"/>
      <c r="AR85" s="84"/>
      <c r="AS85" s="84"/>
      <c r="AT85" s="84"/>
      <c r="AU85" s="84"/>
      <c r="AV85" s="84"/>
      <c r="AW85" s="84"/>
      <c r="AX85" s="84"/>
      <c r="AY85" s="84"/>
      <c r="AZ85" s="84"/>
      <c r="BA85" s="84"/>
      <c r="BB85" s="84"/>
      <c r="BC85" s="84"/>
      <c r="BD85" s="84"/>
      <c r="BE85" s="84"/>
    </row>
    <row r="86" spans="1:57" s="44" customFormat="1" x14ac:dyDescent="0.25">
      <c r="A86" s="47"/>
      <c r="B86" s="47"/>
      <c r="C86" s="47"/>
      <c r="D86" s="47"/>
      <c r="E86" s="41"/>
      <c r="F86" s="41"/>
      <c r="G86" s="96"/>
      <c r="H86" s="17"/>
      <c r="I86" s="131"/>
      <c r="J86" s="47"/>
      <c r="K86" s="135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97">
        <f t="shared" si="9"/>
        <v>0</v>
      </c>
      <c r="Z86" s="97">
        <f t="shared" si="10"/>
        <v>0</v>
      </c>
      <c r="AA86" s="97">
        <f t="shared" si="11"/>
        <v>0</v>
      </c>
      <c r="AB86" s="98"/>
      <c r="AC86" s="72">
        <f>SUMPRODUCT(MAX((ROW(Data!$C$2:$C$3000))*(Data!$C$2:$C$3000=$C86)*(Data!$D$2:$D$3000=$D86)))</f>
        <v>3000</v>
      </c>
      <c r="AD86" s="136">
        <f>IF(INDEX(Data!$I:$I,$AC86)="A","",INDEX(Data!$I:$I,$AC86))</f>
        <v>0</v>
      </c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84"/>
      <c r="AP86" s="84"/>
      <c r="AQ86" s="84"/>
      <c r="AR86" s="84"/>
      <c r="AS86" s="84"/>
      <c r="AT86" s="84"/>
      <c r="AU86" s="84"/>
      <c r="AV86" s="84"/>
      <c r="AW86" s="84"/>
      <c r="AX86" s="84"/>
      <c r="AY86" s="84"/>
      <c r="AZ86" s="84"/>
      <c r="BA86" s="84"/>
      <c r="BB86" s="84"/>
      <c r="BC86" s="84"/>
      <c r="BD86" s="84"/>
      <c r="BE86" s="84"/>
    </row>
    <row r="87" spans="1:57" s="44" customFormat="1" x14ac:dyDescent="0.25">
      <c r="A87" s="47"/>
      <c r="B87" s="47"/>
      <c r="C87" s="47"/>
      <c r="D87" s="47"/>
      <c r="E87" s="41"/>
      <c r="F87" s="41"/>
      <c r="G87" s="96"/>
      <c r="H87" s="17"/>
      <c r="I87" s="131"/>
      <c r="J87" s="47"/>
      <c r="K87" s="135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97">
        <f t="shared" si="9"/>
        <v>0</v>
      </c>
      <c r="Z87" s="97">
        <f t="shared" si="10"/>
        <v>0</v>
      </c>
      <c r="AA87" s="97">
        <f t="shared" si="11"/>
        <v>0</v>
      </c>
      <c r="AB87" s="98"/>
      <c r="AC87" s="72">
        <f>SUMPRODUCT(MAX((ROW(Data!$C$2:$C$3000))*(Data!$C$2:$C$3000=$C87)*(Data!$D$2:$D$3000=$D87)))</f>
        <v>3000</v>
      </c>
      <c r="AD87" s="136">
        <f>IF(INDEX(Data!$I:$I,$AC87)="A","",INDEX(Data!$I:$I,$AC87))</f>
        <v>0</v>
      </c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84"/>
      <c r="AP87" s="84"/>
      <c r="AQ87" s="84"/>
      <c r="AR87" s="84"/>
      <c r="AS87" s="84"/>
      <c r="AT87" s="84"/>
      <c r="AU87" s="84"/>
      <c r="AV87" s="84"/>
      <c r="AW87" s="84"/>
      <c r="AX87" s="84"/>
      <c r="AY87" s="84"/>
      <c r="AZ87" s="84"/>
      <c r="BA87" s="84"/>
      <c r="BB87" s="84"/>
      <c r="BC87" s="84"/>
      <c r="BD87" s="84"/>
      <c r="BE87" s="84"/>
    </row>
    <row r="88" spans="1:57" s="44" customFormat="1" x14ac:dyDescent="0.25">
      <c r="A88" s="47"/>
      <c r="B88" s="47"/>
      <c r="C88" s="47"/>
      <c r="D88" s="47"/>
      <c r="E88" s="41"/>
      <c r="F88" s="41"/>
      <c r="G88" s="96"/>
      <c r="H88" s="17"/>
      <c r="I88" s="131"/>
      <c r="J88" s="47"/>
      <c r="K88" s="135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97">
        <f t="shared" si="9"/>
        <v>0</v>
      </c>
      <c r="Z88" s="97">
        <f t="shared" si="10"/>
        <v>0</v>
      </c>
      <c r="AA88" s="97">
        <f t="shared" si="11"/>
        <v>0</v>
      </c>
      <c r="AB88" s="98"/>
      <c r="AC88" s="72">
        <f>SUMPRODUCT(MAX((ROW(Data!$C$2:$C$3000))*(Data!$C$2:$C$3000=$C88)*(Data!$D$2:$D$3000=$D88)))</f>
        <v>3000</v>
      </c>
      <c r="AD88" s="136">
        <f>IF(INDEX(Data!$I:$I,$AC88)="A","",INDEX(Data!$I:$I,$AC88))</f>
        <v>0</v>
      </c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84"/>
      <c r="AP88" s="84"/>
      <c r="AQ88" s="84"/>
      <c r="AR88" s="84"/>
      <c r="AS88" s="84"/>
      <c r="AT88" s="84"/>
      <c r="AU88" s="84"/>
      <c r="AV88" s="84"/>
      <c r="AW88" s="84"/>
      <c r="AX88" s="84"/>
      <c r="AY88" s="84"/>
      <c r="AZ88" s="84"/>
      <c r="BA88" s="84"/>
      <c r="BB88" s="84"/>
      <c r="BC88" s="84"/>
      <c r="BD88" s="84"/>
      <c r="BE88" s="84"/>
    </row>
    <row r="89" spans="1:57" s="44" customFormat="1" x14ac:dyDescent="0.25">
      <c r="A89" s="47"/>
      <c r="B89" s="47"/>
      <c r="C89" s="47"/>
      <c r="D89" s="47"/>
      <c r="E89" s="41"/>
      <c r="F89" s="41"/>
      <c r="G89" s="96"/>
      <c r="H89" s="17"/>
      <c r="I89" s="131"/>
      <c r="J89" s="47"/>
      <c r="K89" s="135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97">
        <f t="shared" si="9"/>
        <v>0</v>
      </c>
      <c r="Z89" s="97">
        <f t="shared" si="10"/>
        <v>0</v>
      </c>
      <c r="AA89" s="97">
        <f t="shared" si="11"/>
        <v>0</v>
      </c>
      <c r="AB89" s="98"/>
      <c r="AC89" s="72">
        <f>SUMPRODUCT(MAX((ROW(Data!$C$2:$C$3000))*(Data!$C$2:$C$3000=$C89)*(Data!$D$2:$D$3000=$D89)))</f>
        <v>3000</v>
      </c>
      <c r="AD89" s="136">
        <f>IF(INDEX(Data!$I:$I,$AC89)="A","",INDEX(Data!$I:$I,$AC89))</f>
        <v>0</v>
      </c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84"/>
      <c r="AP89" s="84"/>
      <c r="AQ89" s="84"/>
      <c r="AR89" s="84"/>
      <c r="AS89" s="84"/>
      <c r="AT89" s="84"/>
      <c r="AU89" s="84"/>
      <c r="AV89" s="84"/>
      <c r="AW89" s="84"/>
      <c r="AX89" s="84"/>
      <c r="AY89" s="84"/>
      <c r="AZ89" s="84"/>
      <c r="BA89" s="84"/>
      <c r="BB89" s="84"/>
      <c r="BC89" s="84"/>
      <c r="BD89" s="84"/>
      <c r="BE89" s="84"/>
    </row>
    <row r="90" spans="1:57" s="44" customFormat="1" x14ac:dyDescent="0.25">
      <c r="A90" s="47"/>
      <c r="B90" s="47"/>
      <c r="C90" s="47"/>
      <c r="D90" s="47"/>
      <c r="E90" s="41"/>
      <c r="F90" s="41"/>
      <c r="G90" s="96"/>
      <c r="H90" s="17"/>
      <c r="I90" s="131"/>
      <c r="J90" s="47"/>
      <c r="K90" s="135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97">
        <f t="shared" si="9"/>
        <v>0</v>
      </c>
      <c r="Z90" s="97">
        <f t="shared" si="10"/>
        <v>0</v>
      </c>
      <c r="AA90" s="97">
        <f t="shared" si="11"/>
        <v>0</v>
      </c>
      <c r="AB90" s="98"/>
      <c r="AC90" s="72">
        <f>SUMPRODUCT(MAX((ROW(Data!$C$2:$C$3000))*(Data!$C$2:$C$3000=$C90)*(Data!$D$2:$D$3000=$D90)))</f>
        <v>3000</v>
      </c>
      <c r="AD90" s="136">
        <f>IF(INDEX(Data!$I:$I,$AC90)="A","",INDEX(Data!$I:$I,$AC90))</f>
        <v>0</v>
      </c>
      <c r="AE90" s="73"/>
      <c r="AF90" s="73"/>
      <c r="AG90" s="73"/>
      <c r="AH90" s="73"/>
      <c r="AI90" s="73"/>
      <c r="AJ90" s="73"/>
      <c r="AK90" s="73"/>
      <c r="AL90" s="73"/>
      <c r="AM90" s="73"/>
      <c r="AN90" s="73"/>
      <c r="AO90" s="84"/>
      <c r="AP90" s="84"/>
      <c r="AQ90" s="84"/>
      <c r="AR90" s="84"/>
      <c r="AS90" s="84"/>
      <c r="AT90" s="84"/>
      <c r="AU90" s="84"/>
      <c r="AV90" s="84"/>
      <c r="AW90" s="84"/>
      <c r="AX90" s="84"/>
      <c r="AY90" s="84"/>
      <c r="AZ90" s="84"/>
      <c r="BA90" s="84"/>
      <c r="BB90" s="84"/>
      <c r="BC90" s="84"/>
      <c r="BD90" s="84"/>
      <c r="BE90" s="84"/>
    </row>
    <row r="91" spans="1:57" s="44" customFormat="1" x14ac:dyDescent="0.25">
      <c r="A91" s="47"/>
      <c r="B91" s="47"/>
      <c r="C91" s="47"/>
      <c r="D91" s="47"/>
      <c r="E91" s="41"/>
      <c r="F91" s="41"/>
      <c r="G91" s="96"/>
      <c r="H91" s="17"/>
      <c r="I91" s="131"/>
      <c r="J91" s="47"/>
      <c r="K91" s="135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97">
        <f t="shared" si="9"/>
        <v>0</v>
      </c>
      <c r="Z91" s="97">
        <f t="shared" si="10"/>
        <v>0</v>
      </c>
      <c r="AA91" s="97">
        <f t="shared" si="11"/>
        <v>0</v>
      </c>
      <c r="AB91" s="98"/>
      <c r="AC91" s="72">
        <f>SUMPRODUCT(MAX((ROW(Data!$C$2:$C$3000))*(Data!$C$2:$C$3000=$C91)*(Data!$D$2:$D$3000=$D91)))</f>
        <v>3000</v>
      </c>
      <c r="AD91" s="136">
        <f>IF(INDEX(Data!$I:$I,$AC91)="A","",INDEX(Data!$I:$I,$AC91))</f>
        <v>0</v>
      </c>
      <c r="AE91" s="73"/>
      <c r="AF91" s="73"/>
      <c r="AG91" s="73"/>
      <c r="AH91" s="73"/>
      <c r="AI91" s="73"/>
      <c r="AJ91" s="73"/>
      <c r="AK91" s="73"/>
      <c r="AL91" s="73"/>
      <c r="AM91" s="73"/>
      <c r="AN91" s="73"/>
      <c r="AO91" s="84"/>
      <c r="AP91" s="84"/>
      <c r="AQ91" s="84"/>
      <c r="AR91" s="84"/>
      <c r="AS91" s="84"/>
      <c r="AT91" s="84"/>
      <c r="AU91" s="84"/>
      <c r="AV91" s="84"/>
      <c r="AW91" s="84"/>
      <c r="AX91" s="84"/>
      <c r="AY91" s="84"/>
      <c r="AZ91" s="84"/>
      <c r="BA91" s="84"/>
      <c r="BB91" s="84"/>
      <c r="BC91" s="84"/>
      <c r="BD91" s="84"/>
      <c r="BE91" s="84"/>
    </row>
    <row r="92" spans="1:57" s="44" customFormat="1" x14ac:dyDescent="0.25">
      <c r="A92" s="47"/>
      <c r="B92" s="47"/>
      <c r="C92" s="47"/>
      <c r="D92" s="47"/>
      <c r="E92" s="41"/>
      <c r="F92" s="41"/>
      <c r="G92" s="96"/>
      <c r="H92" s="17"/>
      <c r="I92" s="131"/>
      <c r="J92" s="47"/>
      <c r="K92" s="135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97">
        <f t="shared" si="9"/>
        <v>0</v>
      </c>
      <c r="Z92" s="97">
        <f t="shared" si="10"/>
        <v>0</v>
      </c>
      <c r="AA92" s="97">
        <f t="shared" si="11"/>
        <v>0</v>
      </c>
      <c r="AB92" s="98"/>
      <c r="AC92" s="72">
        <f>SUMPRODUCT(MAX((ROW(Data!$C$2:$C$3000))*(Data!$C$2:$C$3000=$C92)*(Data!$D$2:$D$3000=$D92)))</f>
        <v>3000</v>
      </c>
      <c r="AD92" s="136">
        <f>IF(INDEX(Data!$I:$I,$AC92)="A","",INDEX(Data!$I:$I,$AC92))</f>
        <v>0</v>
      </c>
      <c r="AE92" s="73"/>
      <c r="AF92" s="73"/>
      <c r="AG92" s="73"/>
      <c r="AH92" s="73"/>
      <c r="AI92" s="73"/>
      <c r="AJ92" s="73"/>
      <c r="AK92" s="73"/>
      <c r="AL92" s="73"/>
      <c r="AM92" s="73"/>
      <c r="AN92" s="73"/>
      <c r="AO92" s="84"/>
      <c r="AP92" s="84"/>
      <c r="AQ92" s="84"/>
      <c r="AR92" s="84"/>
      <c r="AS92" s="84"/>
      <c r="AT92" s="84"/>
      <c r="AU92" s="84"/>
      <c r="AV92" s="84"/>
      <c r="AW92" s="84"/>
      <c r="AX92" s="84"/>
      <c r="AY92" s="84"/>
      <c r="AZ92" s="84"/>
      <c r="BA92" s="84"/>
      <c r="BB92" s="84"/>
      <c r="BC92" s="84"/>
      <c r="BD92" s="84"/>
      <c r="BE92" s="84"/>
    </row>
    <row r="93" spans="1:57" s="44" customFormat="1" x14ac:dyDescent="0.25">
      <c r="A93" s="47"/>
      <c r="B93" s="47"/>
      <c r="C93" s="47"/>
      <c r="D93" s="47"/>
      <c r="E93" s="41"/>
      <c r="F93" s="41"/>
      <c r="G93" s="96"/>
      <c r="H93" s="17"/>
      <c r="I93" s="131"/>
      <c r="J93" s="47"/>
      <c r="K93" s="135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97">
        <f t="shared" si="9"/>
        <v>0</v>
      </c>
      <c r="Z93" s="97">
        <f t="shared" si="10"/>
        <v>0</v>
      </c>
      <c r="AA93" s="97">
        <f t="shared" si="11"/>
        <v>0</v>
      </c>
      <c r="AB93" s="98"/>
      <c r="AC93" s="72">
        <f>SUMPRODUCT(MAX((ROW(Data!$C$2:$C$3000))*(Data!$C$2:$C$3000=$C93)*(Data!$D$2:$D$3000=$D93)))</f>
        <v>3000</v>
      </c>
      <c r="AD93" s="136">
        <f>IF(INDEX(Data!$I:$I,$AC93)="A","",INDEX(Data!$I:$I,$AC93))</f>
        <v>0</v>
      </c>
      <c r="AE93" s="73"/>
      <c r="AF93" s="73"/>
      <c r="AG93" s="73"/>
      <c r="AH93" s="73"/>
      <c r="AI93" s="73"/>
      <c r="AJ93" s="73"/>
      <c r="AK93" s="73"/>
      <c r="AL93" s="73"/>
      <c r="AM93" s="73"/>
      <c r="AN93" s="73"/>
      <c r="AO93" s="84"/>
      <c r="AP93" s="84"/>
      <c r="AQ93" s="84"/>
      <c r="AR93" s="84"/>
      <c r="AS93" s="84"/>
      <c r="AT93" s="84"/>
      <c r="AU93" s="84"/>
      <c r="AV93" s="84"/>
      <c r="AW93" s="84"/>
      <c r="AX93" s="84"/>
      <c r="AY93" s="84"/>
      <c r="AZ93" s="84"/>
      <c r="BA93" s="84"/>
      <c r="BB93" s="84"/>
      <c r="BC93" s="84"/>
      <c r="BD93" s="84"/>
      <c r="BE93" s="84"/>
    </row>
    <row r="94" spans="1:57" s="44" customFormat="1" x14ac:dyDescent="0.25">
      <c r="A94" s="47"/>
      <c r="B94" s="47"/>
      <c r="C94" s="47"/>
      <c r="D94" s="47"/>
      <c r="E94" s="41"/>
      <c r="F94" s="41"/>
      <c r="G94" s="96"/>
      <c r="H94" s="17"/>
      <c r="I94" s="131"/>
      <c r="J94" s="47"/>
      <c r="K94" s="135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97">
        <f t="shared" si="9"/>
        <v>0</v>
      </c>
      <c r="Z94" s="97">
        <f t="shared" si="10"/>
        <v>0</v>
      </c>
      <c r="AA94" s="97">
        <f t="shared" si="11"/>
        <v>0</v>
      </c>
      <c r="AB94" s="98"/>
      <c r="AC94" s="72">
        <f>SUMPRODUCT(MAX((ROW(Data!$C$2:$C$3000))*(Data!$C$2:$C$3000=$C94)*(Data!$D$2:$D$3000=$D94)))</f>
        <v>3000</v>
      </c>
      <c r="AD94" s="136">
        <f>IF(INDEX(Data!$I:$I,$AC94)="A","",INDEX(Data!$I:$I,$AC94))</f>
        <v>0</v>
      </c>
      <c r="AE94" s="73"/>
      <c r="AF94" s="73"/>
      <c r="AG94" s="73"/>
      <c r="AH94" s="73"/>
      <c r="AI94" s="73"/>
      <c r="AJ94" s="73"/>
      <c r="AK94" s="73"/>
      <c r="AL94" s="73"/>
      <c r="AM94" s="73"/>
      <c r="AN94" s="73"/>
      <c r="AO94" s="84"/>
      <c r="AP94" s="84"/>
      <c r="AQ94" s="84"/>
      <c r="AR94" s="84"/>
      <c r="AS94" s="84"/>
      <c r="AT94" s="84"/>
      <c r="AU94" s="84"/>
      <c r="AV94" s="84"/>
      <c r="AW94" s="84"/>
      <c r="AX94" s="84"/>
      <c r="AY94" s="84"/>
      <c r="AZ94" s="84"/>
      <c r="BA94" s="84"/>
      <c r="BB94" s="84"/>
      <c r="BC94" s="84"/>
      <c r="BD94" s="84"/>
      <c r="BE94" s="84"/>
    </row>
    <row r="95" spans="1:57" s="44" customFormat="1" x14ac:dyDescent="0.25">
      <c r="A95" s="47"/>
      <c r="B95" s="47"/>
      <c r="C95" s="47"/>
      <c r="D95" s="47"/>
      <c r="E95" s="41"/>
      <c r="F95" s="41"/>
      <c r="G95" s="96"/>
      <c r="H95" s="17"/>
      <c r="I95" s="131"/>
      <c r="J95" s="47"/>
      <c r="K95" s="135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97">
        <f t="shared" si="9"/>
        <v>0</v>
      </c>
      <c r="Z95" s="97">
        <f t="shared" si="10"/>
        <v>0</v>
      </c>
      <c r="AA95" s="97">
        <f t="shared" si="11"/>
        <v>0</v>
      </c>
      <c r="AB95" s="98"/>
      <c r="AC95" s="72">
        <f>SUMPRODUCT(MAX((ROW(Data!$C$2:$C$3000))*(Data!$C$2:$C$3000=$C95)*(Data!$D$2:$D$3000=$D95)))</f>
        <v>3000</v>
      </c>
      <c r="AD95" s="136">
        <f>IF(INDEX(Data!$I:$I,$AC95)="A","",INDEX(Data!$I:$I,$AC95))</f>
        <v>0</v>
      </c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84"/>
      <c r="AP95" s="84"/>
      <c r="AQ95" s="84"/>
      <c r="AR95" s="84"/>
      <c r="AS95" s="84"/>
      <c r="AT95" s="84"/>
      <c r="AU95" s="84"/>
      <c r="AV95" s="84"/>
      <c r="AW95" s="84"/>
      <c r="AX95" s="84"/>
      <c r="AY95" s="84"/>
      <c r="AZ95" s="84"/>
      <c r="BA95" s="84"/>
      <c r="BB95" s="84"/>
      <c r="BC95" s="84"/>
      <c r="BD95" s="84"/>
      <c r="BE95" s="84"/>
    </row>
    <row r="96" spans="1:57" s="44" customFormat="1" x14ac:dyDescent="0.25">
      <c r="A96" s="47"/>
      <c r="B96" s="47"/>
      <c r="C96" s="47"/>
      <c r="D96" s="47"/>
      <c r="E96" s="41"/>
      <c r="F96" s="41"/>
      <c r="G96" s="96"/>
      <c r="H96" s="17"/>
      <c r="I96" s="131"/>
      <c r="J96" s="47"/>
      <c r="K96" s="135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97">
        <f t="shared" si="9"/>
        <v>0</v>
      </c>
      <c r="Z96" s="97">
        <f t="shared" si="10"/>
        <v>0</v>
      </c>
      <c r="AA96" s="97">
        <f t="shared" si="11"/>
        <v>0</v>
      </c>
      <c r="AB96" s="98"/>
      <c r="AC96" s="72">
        <f>SUMPRODUCT(MAX((ROW(Data!$C$2:$C$3000))*(Data!$C$2:$C$3000=$C96)*(Data!$D$2:$D$3000=$D96)))</f>
        <v>3000</v>
      </c>
      <c r="AD96" s="136">
        <f>IF(INDEX(Data!$I:$I,$AC96)="A","",INDEX(Data!$I:$I,$AC96))</f>
        <v>0</v>
      </c>
      <c r="AE96" s="73"/>
      <c r="AF96" s="73"/>
      <c r="AG96" s="73"/>
      <c r="AH96" s="73"/>
      <c r="AI96" s="73"/>
      <c r="AJ96" s="73"/>
      <c r="AK96" s="73"/>
      <c r="AL96" s="73"/>
      <c r="AM96" s="73"/>
      <c r="AN96" s="73"/>
      <c r="AO96" s="84"/>
      <c r="AP96" s="84"/>
      <c r="AQ96" s="84"/>
      <c r="AR96" s="84"/>
      <c r="AS96" s="84"/>
      <c r="AT96" s="84"/>
      <c r="AU96" s="84"/>
      <c r="AV96" s="84"/>
      <c r="AW96" s="84"/>
      <c r="AX96" s="84"/>
      <c r="AY96" s="84"/>
      <c r="AZ96" s="84"/>
      <c r="BA96" s="84"/>
      <c r="BB96" s="84"/>
      <c r="BC96" s="84"/>
      <c r="BD96" s="84"/>
      <c r="BE96" s="84"/>
    </row>
    <row r="97" spans="1:57" s="44" customFormat="1" x14ac:dyDescent="0.25">
      <c r="A97" s="47"/>
      <c r="B97" s="47"/>
      <c r="C97" s="47"/>
      <c r="D97" s="47"/>
      <c r="E97" s="41"/>
      <c r="F97" s="41"/>
      <c r="G97" s="96"/>
      <c r="H97" s="17"/>
      <c r="I97" s="131"/>
      <c r="J97" s="47"/>
      <c r="K97" s="135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97">
        <f t="shared" si="9"/>
        <v>0</v>
      </c>
      <c r="Z97" s="97">
        <f t="shared" si="10"/>
        <v>0</v>
      </c>
      <c r="AA97" s="97">
        <f t="shared" si="11"/>
        <v>0</v>
      </c>
      <c r="AB97" s="98"/>
      <c r="AC97" s="72">
        <f>SUMPRODUCT(MAX((ROW(Data!$C$2:$C$3000))*(Data!$C$2:$C$3000=$C97)*(Data!$D$2:$D$3000=$D97)))</f>
        <v>3000</v>
      </c>
      <c r="AD97" s="136">
        <f>IF(INDEX(Data!$I:$I,$AC97)="A","",INDEX(Data!$I:$I,$AC97))</f>
        <v>0</v>
      </c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84"/>
      <c r="AP97" s="84"/>
      <c r="AQ97" s="84"/>
      <c r="AR97" s="84"/>
      <c r="AS97" s="84"/>
      <c r="AT97" s="84"/>
      <c r="AU97" s="84"/>
      <c r="AV97" s="84"/>
      <c r="AW97" s="84"/>
      <c r="AX97" s="84"/>
      <c r="AY97" s="84"/>
      <c r="AZ97" s="84"/>
      <c r="BA97" s="84"/>
      <c r="BB97" s="84"/>
      <c r="BC97" s="84"/>
      <c r="BD97" s="84"/>
      <c r="BE97" s="84"/>
    </row>
    <row r="98" spans="1:57" s="44" customFormat="1" x14ac:dyDescent="0.25">
      <c r="A98" s="47"/>
      <c r="B98" s="47"/>
      <c r="C98" s="47"/>
      <c r="D98" s="47"/>
      <c r="E98" s="41"/>
      <c r="F98" s="41"/>
      <c r="G98" s="96"/>
      <c r="H98" s="17"/>
      <c r="I98" s="131"/>
      <c r="J98" s="47"/>
      <c r="K98" s="135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97">
        <f t="shared" si="9"/>
        <v>0</v>
      </c>
      <c r="Z98" s="97">
        <f t="shared" si="10"/>
        <v>0</v>
      </c>
      <c r="AA98" s="97">
        <f t="shared" si="11"/>
        <v>0</v>
      </c>
      <c r="AB98" s="98"/>
      <c r="AC98" s="72">
        <f>SUMPRODUCT(MAX((ROW(Data!$C$2:$C$3000))*(Data!$C$2:$C$3000=$C98)*(Data!$D$2:$D$3000=$D98)))</f>
        <v>3000</v>
      </c>
      <c r="AD98" s="136">
        <f>IF(INDEX(Data!$I:$I,$AC98)="A","",INDEX(Data!$I:$I,$AC98))</f>
        <v>0</v>
      </c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84"/>
      <c r="AP98" s="84"/>
      <c r="AQ98" s="84"/>
      <c r="AR98" s="84"/>
      <c r="AS98" s="84"/>
      <c r="AT98" s="84"/>
      <c r="AU98" s="84"/>
      <c r="AV98" s="84"/>
      <c r="AW98" s="84"/>
      <c r="AX98" s="84"/>
      <c r="AY98" s="84"/>
      <c r="AZ98" s="84"/>
      <c r="BA98" s="84"/>
      <c r="BB98" s="84"/>
      <c r="BC98" s="84"/>
      <c r="BD98" s="84"/>
      <c r="BE98" s="84"/>
    </row>
    <row r="99" spans="1:57" s="44" customFormat="1" x14ac:dyDescent="0.25">
      <c r="A99" s="47"/>
      <c r="B99" s="47"/>
      <c r="C99" s="47"/>
      <c r="D99" s="47"/>
      <c r="E99" s="41"/>
      <c r="F99" s="41"/>
      <c r="G99" s="96"/>
      <c r="H99" s="17"/>
      <c r="I99" s="131"/>
      <c r="J99" s="47"/>
      <c r="K99" s="135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97">
        <f t="shared" si="9"/>
        <v>0</v>
      </c>
      <c r="Z99" s="97">
        <f t="shared" si="10"/>
        <v>0</v>
      </c>
      <c r="AA99" s="97">
        <f t="shared" si="11"/>
        <v>0</v>
      </c>
      <c r="AB99" s="98"/>
      <c r="AC99" s="72">
        <f>SUMPRODUCT(MAX((ROW(Data!$C$2:$C$3000))*(Data!$C$2:$C$3000=$C99)*(Data!$D$2:$D$3000=$D99)))</f>
        <v>3000</v>
      </c>
      <c r="AD99" s="136">
        <f>IF(INDEX(Data!$I:$I,$AC99)="A","",INDEX(Data!$I:$I,$AC99))</f>
        <v>0</v>
      </c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84"/>
      <c r="AP99" s="84"/>
      <c r="AQ99" s="84"/>
      <c r="AR99" s="84"/>
      <c r="AS99" s="84"/>
      <c r="AT99" s="84"/>
      <c r="AU99" s="84"/>
      <c r="AV99" s="84"/>
      <c r="AW99" s="84"/>
      <c r="AX99" s="84"/>
      <c r="AY99" s="84"/>
      <c r="AZ99" s="84"/>
      <c r="BA99" s="84"/>
      <c r="BB99" s="84"/>
      <c r="BC99" s="84"/>
      <c r="BD99" s="84"/>
      <c r="BE99" s="84"/>
    </row>
    <row r="100" spans="1:57" s="44" customFormat="1" x14ac:dyDescent="0.25">
      <c r="A100" s="47"/>
      <c r="B100" s="47"/>
      <c r="C100" s="47"/>
      <c r="D100" s="47"/>
      <c r="E100" s="41"/>
      <c r="F100" s="41"/>
      <c r="G100" s="96"/>
      <c r="H100" s="17"/>
      <c r="I100" s="131"/>
      <c r="J100" s="47"/>
      <c r="K100" s="135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97">
        <f t="shared" si="9"/>
        <v>0</v>
      </c>
      <c r="Z100" s="97">
        <f t="shared" si="10"/>
        <v>0</v>
      </c>
      <c r="AA100" s="97">
        <f t="shared" si="11"/>
        <v>0</v>
      </c>
      <c r="AB100" s="98"/>
      <c r="AC100" s="72">
        <f>SUMPRODUCT(MAX((ROW(Data!$C$2:$C$3000))*(Data!$C$2:$C$3000=$C100)*(Data!$D$2:$D$3000=$D100)))</f>
        <v>3000</v>
      </c>
      <c r="AD100" s="136">
        <f>IF(INDEX(Data!$I:$I,$AC100)="A","",INDEX(Data!$I:$I,$AC100))</f>
        <v>0</v>
      </c>
      <c r="AE100" s="73"/>
      <c r="AF100" s="73"/>
      <c r="AG100" s="73"/>
      <c r="AH100" s="73"/>
      <c r="AI100" s="73"/>
      <c r="AJ100" s="73"/>
      <c r="AK100" s="73"/>
      <c r="AL100" s="73"/>
      <c r="AM100" s="73"/>
      <c r="AN100" s="73"/>
      <c r="AO100" s="84"/>
      <c r="AP100" s="84"/>
      <c r="AQ100" s="84"/>
      <c r="AR100" s="84"/>
      <c r="AS100" s="84"/>
      <c r="AT100" s="84"/>
      <c r="AU100" s="84"/>
      <c r="AV100" s="84"/>
      <c r="AW100" s="84"/>
      <c r="AX100" s="84"/>
      <c r="AY100" s="84"/>
      <c r="AZ100" s="84"/>
      <c r="BA100" s="84"/>
      <c r="BB100" s="84"/>
      <c r="BC100" s="84"/>
      <c r="BD100" s="84"/>
      <c r="BE100" s="84"/>
    </row>
    <row r="101" spans="1:57" s="44" customFormat="1" x14ac:dyDescent="0.25">
      <c r="A101" s="47"/>
      <c r="B101" s="47"/>
      <c r="C101" s="47"/>
      <c r="D101" s="47"/>
      <c r="E101" s="41"/>
      <c r="F101" s="41"/>
      <c r="G101" s="96"/>
      <c r="H101" s="17"/>
      <c r="I101" s="131"/>
      <c r="J101" s="47"/>
      <c r="K101" s="135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97">
        <f t="shared" si="9"/>
        <v>0</v>
      </c>
      <c r="Z101" s="97">
        <f t="shared" si="10"/>
        <v>0</v>
      </c>
      <c r="AA101" s="97">
        <f t="shared" si="11"/>
        <v>0</v>
      </c>
      <c r="AB101" s="98"/>
      <c r="AC101" s="72">
        <f>SUMPRODUCT(MAX((ROW(Data!$C$2:$C$3000))*(Data!$C$2:$C$3000=$C101)*(Data!$D$2:$D$3000=$D101)))</f>
        <v>3000</v>
      </c>
      <c r="AD101" s="136">
        <f>IF(INDEX(Data!$I:$I,$AC101)="A","",INDEX(Data!$I:$I,$AC101))</f>
        <v>0</v>
      </c>
      <c r="AE101" s="73"/>
      <c r="AF101" s="73"/>
      <c r="AG101" s="73"/>
      <c r="AH101" s="73"/>
      <c r="AI101" s="73"/>
      <c r="AJ101" s="73"/>
      <c r="AK101" s="73"/>
      <c r="AL101" s="73"/>
      <c r="AM101" s="73"/>
      <c r="AN101" s="73"/>
      <c r="AO101" s="84"/>
      <c r="AP101" s="84"/>
      <c r="AQ101" s="84"/>
      <c r="AR101" s="84"/>
      <c r="AS101" s="84"/>
      <c r="AT101" s="84"/>
      <c r="AU101" s="84"/>
      <c r="AV101" s="84"/>
      <c r="AW101" s="84"/>
      <c r="AX101" s="84"/>
      <c r="AY101" s="84"/>
      <c r="AZ101" s="84"/>
      <c r="BA101" s="84"/>
      <c r="BB101" s="84"/>
      <c r="BC101" s="84"/>
      <c r="BD101" s="84"/>
      <c r="BE101" s="84"/>
    </row>
    <row r="102" spans="1:57" s="44" customFormat="1" x14ac:dyDescent="0.25">
      <c r="A102" s="47"/>
      <c r="B102" s="47"/>
      <c r="C102" s="47"/>
      <c r="D102" s="47"/>
      <c r="E102" s="41"/>
      <c r="F102" s="41"/>
      <c r="G102" s="96"/>
      <c r="H102" s="17"/>
      <c r="I102" s="131"/>
      <c r="J102" s="47"/>
      <c r="K102" s="135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97">
        <f t="shared" si="9"/>
        <v>0</v>
      </c>
      <c r="Z102" s="97">
        <f t="shared" si="10"/>
        <v>0</v>
      </c>
      <c r="AA102" s="97">
        <f t="shared" si="11"/>
        <v>0</v>
      </c>
      <c r="AB102" s="98"/>
      <c r="AC102" s="72">
        <f>SUMPRODUCT(MAX((ROW(Data!$C$2:$C$3000))*(Data!$C$2:$C$3000=$C102)*(Data!$D$2:$D$3000=$D102)))</f>
        <v>3000</v>
      </c>
      <c r="AD102" s="136">
        <f>IF(INDEX(Data!$I:$I,$AC102)="A","",INDEX(Data!$I:$I,$AC102))</f>
        <v>0</v>
      </c>
      <c r="AE102" s="73"/>
      <c r="AF102" s="73"/>
      <c r="AG102" s="73"/>
      <c r="AH102" s="73"/>
      <c r="AI102" s="73"/>
      <c r="AJ102" s="73"/>
      <c r="AK102" s="73"/>
      <c r="AL102" s="73"/>
      <c r="AM102" s="73"/>
      <c r="AN102" s="73"/>
      <c r="AO102" s="84"/>
      <c r="AP102" s="84"/>
      <c r="AQ102" s="84"/>
      <c r="AR102" s="84"/>
      <c r="AS102" s="84"/>
      <c r="AT102" s="84"/>
      <c r="AU102" s="84"/>
      <c r="AV102" s="84"/>
      <c r="AW102" s="84"/>
      <c r="AX102" s="84"/>
      <c r="AY102" s="84"/>
      <c r="AZ102" s="84"/>
      <c r="BA102" s="84"/>
      <c r="BB102" s="84"/>
      <c r="BC102" s="84"/>
      <c r="BD102" s="84"/>
      <c r="BE102" s="84"/>
    </row>
    <row r="103" spans="1:57" s="44" customFormat="1" x14ac:dyDescent="0.25">
      <c r="A103" s="47"/>
      <c r="B103" s="47"/>
      <c r="C103" s="47"/>
      <c r="D103" s="47"/>
      <c r="E103" s="41"/>
      <c r="F103" s="41"/>
      <c r="G103" s="96"/>
      <c r="H103" s="17"/>
      <c r="I103" s="131"/>
      <c r="J103" s="47"/>
      <c r="K103" s="135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97">
        <f t="shared" si="9"/>
        <v>0</v>
      </c>
      <c r="Z103" s="97">
        <f t="shared" si="10"/>
        <v>0</v>
      </c>
      <c r="AA103" s="97">
        <f t="shared" si="11"/>
        <v>0</v>
      </c>
      <c r="AB103" s="98"/>
      <c r="AC103" s="72">
        <f>SUMPRODUCT(MAX((ROW(Data!$C$2:$C$3000))*(Data!$C$2:$C$3000=$C103)*(Data!$D$2:$D$3000=$D103)))</f>
        <v>3000</v>
      </c>
      <c r="AD103" s="136">
        <f>IF(INDEX(Data!$I:$I,$AC103)="A","",INDEX(Data!$I:$I,$AC103))</f>
        <v>0</v>
      </c>
      <c r="AE103" s="73"/>
      <c r="AF103" s="73"/>
      <c r="AG103" s="73"/>
      <c r="AH103" s="73"/>
      <c r="AI103" s="73"/>
      <c r="AJ103" s="73"/>
      <c r="AK103" s="73"/>
      <c r="AL103" s="73"/>
      <c r="AM103" s="73"/>
      <c r="AN103" s="73"/>
      <c r="AO103" s="84"/>
      <c r="AP103" s="84"/>
      <c r="AQ103" s="84"/>
      <c r="AR103" s="84"/>
      <c r="AS103" s="84"/>
      <c r="AT103" s="84"/>
      <c r="AU103" s="84"/>
      <c r="AV103" s="84"/>
      <c r="AW103" s="84"/>
      <c r="AX103" s="84"/>
      <c r="AY103" s="84"/>
      <c r="AZ103" s="84"/>
      <c r="BA103" s="84"/>
      <c r="BB103" s="84"/>
      <c r="BC103" s="84"/>
      <c r="BD103" s="84"/>
      <c r="BE103" s="84"/>
    </row>
    <row r="104" spans="1:57" s="44" customFormat="1" x14ac:dyDescent="0.25">
      <c r="A104" s="47"/>
      <c r="B104" s="47"/>
      <c r="C104" s="47"/>
      <c r="D104" s="47"/>
      <c r="E104" s="41"/>
      <c r="F104" s="41"/>
      <c r="G104" s="96"/>
      <c r="H104" s="17"/>
      <c r="I104" s="131"/>
      <c r="J104" s="47"/>
      <c r="K104" s="135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97">
        <f t="shared" si="9"/>
        <v>0</v>
      </c>
      <c r="Z104" s="97">
        <f t="shared" si="10"/>
        <v>0</v>
      </c>
      <c r="AA104" s="97">
        <f t="shared" si="11"/>
        <v>0</v>
      </c>
      <c r="AB104" s="98"/>
      <c r="AC104" s="72">
        <f>SUMPRODUCT(MAX((ROW(Data!$C$2:$C$3000))*(Data!$C$2:$C$3000=$C104)*(Data!$D$2:$D$3000=$D104)))</f>
        <v>3000</v>
      </c>
      <c r="AD104" s="136">
        <f>IF(INDEX(Data!$I:$I,$AC104)="A","",INDEX(Data!$I:$I,$AC104))</f>
        <v>0</v>
      </c>
      <c r="AE104" s="73"/>
      <c r="AF104" s="73"/>
      <c r="AG104" s="73"/>
      <c r="AH104" s="73"/>
      <c r="AI104" s="73"/>
      <c r="AJ104" s="73"/>
      <c r="AK104" s="73"/>
      <c r="AL104" s="73"/>
      <c r="AM104" s="73"/>
      <c r="AN104" s="73"/>
      <c r="AO104" s="84"/>
      <c r="AP104" s="84"/>
      <c r="AQ104" s="84"/>
      <c r="AR104" s="84"/>
      <c r="AS104" s="84"/>
      <c r="AT104" s="84"/>
      <c r="AU104" s="84"/>
      <c r="AV104" s="84"/>
      <c r="AW104" s="84"/>
      <c r="AX104" s="84"/>
      <c r="AY104" s="84"/>
      <c r="AZ104" s="84"/>
      <c r="BA104" s="84"/>
      <c r="BB104" s="84"/>
      <c r="BC104" s="84"/>
      <c r="BD104" s="84"/>
      <c r="BE104" s="84"/>
    </row>
    <row r="105" spans="1:57" s="44" customFormat="1" x14ac:dyDescent="0.25">
      <c r="A105" s="47"/>
      <c r="B105" s="47"/>
      <c r="C105" s="47"/>
      <c r="D105" s="47"/>
      <c r="E105" s="41"/>
      <c r="F105" s="41"/>
      <c r="G105" s="96"/>
      <c r="H105" s="17"/>
      <c r="I105" s="131"/>
      <c r="J105" s="47"/>
      <c r="K105" s="135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97">
        <f t="shared" si="9"/>
        <v>0</v>
      </c>
      <c r="Z105" s="97">
        <f t="shared" si="10"/>
        <v>0</v>
      </c>
      <c r="AA105" s="97">
        <f t="shared" si="11"/>
        <v>0</v>
      </c>
      <c r="AB105" s="98"/>
      <c r="AC105" s="72">
        <f>SUMPRODUCT(MAX((ROW(Data!$C$2:$C$3000))*(Data!$C$2:$C$3000=$C105)*(Data!$D$2:$D$3000=$D105)))</f>
        <v>3000</v>
      </c>
      <c r="AD105" s="136">
        <f>IF(INDEX(Data!$I:$I,$AC105)="A","",INDEX(Data!$I:$I,$AC105))</f>
        <v>0</v>
      </c>
      <c r="AE105" s="73"/>
      <c r="AF105" s="73"/>
      <c r="AG105" s="73"/>
      <c r="AH105" s="73"/>
      <c r="AI105" s="73"/>
      <c r="AJ105" s="73"/>
      <c r="AK105" s="73"/>
      <c r="AL105" s="73"/>
      <c r="AM105" s="73"/>
      <c r="AN105" s="73"/>
      <c r="AO105" s="84"/>
      <c r="AP105" s="84"/>
      <c r="AQ105" s="84"/>
      <c r="AR105" s="84"/>
      <c r="AS105" s="84"/>
      <c r="AT105" s="84"/>
      <c r="AU105" s="84"/>
      <c r="AV105" s="84"/>
      <c r="AW105" s="84"/>
      <c r="AX105" s="84"/>
      <c r="AY105" s="84"/>
      <c r="AZ105" s="84"/>
      <c r="BA105" s="84"/>
      <c r="BB105" s="84"/>
      <c r="BC105" s="84"/>
      <c r="BD105" s="84"/>
      <c r="BE105" s="84"/>
    </row>
    <row r="106" spans="1:57" s="44" customFormat="1" x14ac:dyDescent="0.25">
      <c r="A106" s="47"/>
      <c r="B106" s="47"/>
      <c r="C106" s="47"/>
      <c r="D106" s="47"/>
      <c r="E106" s="41"/>
      <c r="F106" s="41"/>
      <c r="G106" s="96"/>
      <c r="H106" s="17"/>
      <c r="I106" s="131"/>
      <c r="J106" s="47"/>
      <c r="K106" s="135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97">
        <f t="shared" si="9"/>
        <v>0</v>
      </c>
      <c r="Z106" s="97">
        <f t="shared" si="10"/>
        <v>0</v>
      </c>
      <c r="AA106" s="97">
        <f t="shared" si="11"/>
        <v>0</v>
      </c>
      <c r="AB106" s="98"/>
      <c r="AC106" s="72">
        <f>SUMPRODUCT(MAX((ROW(Data!$C$2:$C$3000))*(Data!$C$2:$C$3000=$C106)*(Data!$D$2:$D$3000=$D106)))</f>
        <v>3000</v>
      </c>
      <c r="AD106" s="136">
        <f>IF(INDEX(Data!$I:$I,$AC106)="A","",INDEX(Data!$I:$I,$AC106))</f>
        <v>0</v>
      </c>
      <c r="AE106" s="73"/>
      <c r="AF106" s="73"/>
      <c r="AG106" s="73"/>
      <c r="AH106" s="73"/>
      <c r="AI106" s="73"/>
      <c r="AJ106" s="73"/>
      <c r="AK106" s="73"/>
      <c r="AL106" s="73"/>
      <c r="AM106" s="73"/>
      <c r="AN106" s="73"/>
      <c r="AO106" s="84"/>
      <c r="AP106" s="84"/>
      <c r="AQ106" s="84"/>
      <c r="AR106" s="84"/>
      <c r="AS106" s="84"/>
      <c r="AT106" s="84"/>
      <c r="AU106" s="84"/>
      <c r="AV106" s="84"/>
      <c r="AW106" s="84"/>
      <c r="AX106" s="84"/>
      <c r="AY106" s="84"/>
      <c r="AZ106" s="84"/>
      <c r="BA106" s="84"/>
      <c r="BB106" s="84"/>
      <c r="BC106" s="84"/>
      <c r="BD106" s="84"/>
      <c r="BE106" s="84"/>
    </row>
    <row r="107" spans="1:57" s="44" customFormat="1" x14ac:dyDescent="0.25">
      <c r="A107" s="47"/>
      <c r="B107" s="47"/>
      <c r="C107" s="47"/>
      <c r="D107" s="47"/>
      <c r="E107" s="41"/>
      <c r="F107" s="41"/>
      <c r="G107" s="96"/>
      <c r="H107" s="17"/>
      <c r="I107" s="131"/>
      <c r="J107" s="47"/>
      <c r="K107" s="135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97">
        <f t="shared" si="9"/>
        <v>0</v>
      </c>
      <c r="Z107" s="97">
        <f t="shared" si="10"/>
        <v>0</v>
      </c>
      <c r="AA107" s="97">
        <f t="shared" si="11"/>
        <v>0</v>
      </c>
      <c r="AB107" s="98"/>
      <c r="AC107" s="72">
        <f>SUMPRODUCT(MAX((ROW(Data!$C$2:$C$3000))*(Data!$C$2:$C$3000=$C107)*(Data!$D$2:$D$3000=$D107)))</f>
        <v>3000</v>
      </c>
      <c r="AD107" s="136">
        <f>IF(INDEX(Data!$I:$I,$AC107)="A","",INDEX(Data!$I:$I,$AC107))</f>
        <v>0</v>
      </c>
      <c r="AE107" s="73"/>
      <c r="AF107" s="73"/>
      <c r="AG107" s="73"/>
      <c r="AH107" s="73"/>
      <c r="AI107" s="73"/>
      <c r="AJ107" s="73"/>
      <c r="AK107" s="73"/>
      <c r="AL107" s="73"/>
      <c r="AM107" s="73"/>
      <c r="AN107" s="73"/>
      <c r="AO107" s="84"/>
      <c r="AP107" s="84"/>
      <c r="AQ107" s="84"/>
      <c r="AR107" s="84"/>
      <c r="AS107" s="84"/>
      <c r="AT107" s="84"/>
      <c r="AU107" s="84"/>
      <c r="AV107" s="84"/>
      <c r="AW107" s="84"/>
      <c r="AX107" s="84"/>
      <c r="AY107" s="84"/>
      <c r="AZ107" s="84"/>
      <c r="BA107" s="84"/>
      <c r="BB107" s="84"/>
      <c r="BC107" s="84"/>
      <c r="BD107" s="84"/>
      <c r="BE107" s="84"/>
    </row>
    <row r="108" spans="1:57" s="44" customFormat="1" x14ac:dyDescent="0.25">
      <c r="A108" s="47"/>
      <c r="B108" s="47"/>
      <c r="C108" s="47"/>
      <c r="D108" s="47"/>
      <c r="E108" s="41"/>
      <c r="F108" s="41"/>
      <c r="G108" s="96"/>
      <c r="H108" s="17"/>
      <c r="I108" s="131"/>
      <c r="J108" s="47"/>
      <c r="K108" s="135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97">
        <f t="shared" si="9"/>
        <v>0</v>
      </c>
      <c r="Z108" s="97">
        <f t="shared" si="10"/>
        <v>0</v>
      </c>
      <c r="AA108" s="97">
        <f t="shared" si="11"/>
        <v>0</v>
      </c>
      <c r="AB108" s="98"/>
      <c r="AC108" s="72">
        <f>SUMPRODUCT(MAX((ROW(Data!$C$2:$C$3000))*(Data!$C$2:$C$3000=$C108)*(Data!$D$2:$D$3000=$D108)))</f>
        <v>3000</v>
      </c>
      <c r="AD108" s="136">
        <f>IF(INDEX(Data!$I:$I,$AC108)="A","",INDEX(Data!$I:$I,$AC108))</f>
        <v>0</v>
      </c>
      <c r="AE108" s="73"/>
      <c r="AF108" s="73"/>
      <c r="AG108" s="73"/>
      <c r="AH108" s="73"/>
      <c r="AI108" s="73"/>
      <c r="AJ108" s="73"/>
      <c r="AK108" s="73"/>
      <c r="AL108" s="73"/>
      <c r="AM108" s="73"/>
      <c r="AN108" s="73"/>
      <c r="AO108" s="84"/>
      <c r="AP108" s="84"/>
      <c r="AQ108" s="84"/>
      <c r="AR108" s="84"/>
      <c r="AS108" s="84"/>
      <c r="AT108" s="84"/>
      <c r="AU108" s="84"/>
      <c r="AV108" s="84"/>
      <c r="AW108" s="84"/>
      <c r="AX108" s="84"/>
      <c r="AY108" s="84"/>
      <c r="AZ108" s="84"/>
      <c r="BA108" s="84"/>
      <c r="BB108" s="84"/>
      <c r="BC108" s="84"/>
      <c r="BD108" s="84"/>
      <c r="BE108" s="84"/>
    </row>
    <row r="109" spans="1:57" s="44" customFormat="1" x14ac:dyDescent="0.25">
      <c r="A109" s="47"/>
      <c r="B109" s="47"/>
      <c r="C109" s="47"/>
      <c r="D109" s="47"/>
      <c r="E109" s="41"/>
      <c r="F109" s="41"/>
      <c r="G109" s="96"/>
      <c r="H109" s="17"/>
      <c r="I109" s="131"/>
      <c r="J109" s="47"/>
      <c r="K109" s="135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97">
        <f t="shared" si="9"/>
        <v>0</v>
      </c>
      <c r="Z109" s="97">
        <f t="shared" si="10"/>
        <v>0</v>
      </c>
      <c r="AA109" s="97">
        <f t="shared" si="11"/>
        <v>0</v>
      </c>
      <c r="AB109" s="98"/>
      <c r="AC109" s="72">
        <f>SUMPRODUCT(MAX((ROW(Data!$C$2:$C$3000))*(Data!$C$2:$C$3000=$C109)*(Data!$D$2:$D$3000=$D109)))</f>
        <v>3000</v>
      </c>
      <c r="AD109" s="136">
        <f>IF(INDEX(Data!$I:$I,$AC109)="A","",INDEX(Data!$I:$I,$AC109))</f>
        <v>0</v>
      </c>
      <c r="AE109" s="73"/>
      <c r="AF109" s="73"/>
      <c r="AG109" s="73"/>
      <c r="AH109" s="73"/>
      <c r="AI109" s="73"/>
      <c r="AJ109" s="73"/>
      <c r="AK109" s="73"/>
      <c r="AL109" s="73"/>
      <c r="AM109" s="73"/>
      <c r="AN109" s="73"/>
      <c r="AO109" s="84"/>
      <c r="AP109" s="84"/>
      <c r="AQ109" s="84"/>
      <c r="AR109" s="84"/>
      <c r="AS109" s="84"/>
      <c r="AT109" s="84"/>
      <c r="AU109" s="84"/>
      <c r="AV109" s="84"/>
      <c r="AW109" s="84"/>
      <c r="AX109" s="84"/>
      <c r="AY109" s="84"/>
      <c r="AZ109" s="84"/>
      <c r="BA109" s="84"/>
      <c r="BB109" s="84"/>
      <c r="BC109" s="84"/>
      <c r="BD109" s="84"/>
      <c r="BE109" s="84"/>
    </row>
    <row r="110" spans="1:57" s="44" customFormat="1" x14ac:dyDescent="0.25">
      <c r="A110" s="47"/>
      <c r="B110" s="47"/>
      <c r="C110" s="47"/>
      <c r="D110" s="47"/>
      <c r="E110" s="41"/>
      <c r="F110" s="41"/>
      <c r="G110" s="96"/>
      <c r="H110" s="17"/>
      <c r="I110" s="131"/>
      <c r="J110" s="47"/>
      <c r="K110" s="135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97">
        <f t="shared" si="9"/>
        <v>0</v>
      </c>
      <c r="Z110" s="97">
        <f t="shared" si="10"/>
        <v>0</v>
      </c>
      <c r="AA110" s="97">
        <f t="shared" si="11"/>
        <v>0</v>
      </c>
      <c r="AB110" s="98"/>
      <c r="AC110" s="72">
        <f>SUMPRODUCT(MAX((ROW(Data!$C$2:$C$3000))*(Data!$C$2:$C$3000=$C110)*(Data!$D$2:$D$3000=$D110)))</f>
        <v>3000</v>
      </c>
      <c r="AD110" s="136">
        <f>IF(INDEX(Data!$I:$I,$AC110)="A","",INDEX(Data!$I:$I,$AC110))</f>
        <v>0</v>
      </c>
      <c r="AE110" s="73"/>
      <c r="AF110" s="73"/>
      <c r="AG110" s="73"/>
      <c r="AH110" s="73"/>
      <c r="AI110" s="73"/>
      <c r="AJ110" s="73"/>
      <c r="AK110" s="73"/>
      <c r="AL110" s="73"/>
      <c r="AM110" s="73"/>
      <c r="AN110" s="73"/>
      <c r="AO110" s="84"/>
      <c r="AP110" s="84"/>
      <c r="AQ110" s="84"/>
      <c r="AR110" s="84"/>
      <c r="AS110" s="84"/>
      <c r="AT110" s="84"/>
      <c r="AU110" s="84"/>
      <c r="AV110" s="84"/>
      <c r="AW110" s="84"/>
      <c r="AX110" s="84"/>
      <c r="AY110" s="84"/>
      <c r="AZ110" s="84"/>
      <c r="BA110" s="84"/>
      <c r="BB110" s="84"/>
      <c r="BC110" s="84"/>
      <c r="BD110" s="84"/>
      <c r="BE110" s="84"/>
    </row>
    <row r="111" spans="1:57" s="44" customFormat="1" x14ac:dyDescent="0.25">
      <c r="A111" s="47"/>
      <c r="B111" s="47"/>
      <c r="C111" s="47"/>
      <c r="D111" s="47"/>
      <c r="E111" s="41"/>
      <c r="F111" s="41"/>
      <c r="G111" s="96"/>
      <c r="H111" s="17"/>
      <c r="I111" s="131"/>
      <c r="J111" s="47"/>
      <c r="K111" s="135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97">
        <f t="shared" si="9"/>
        <v>0</v>
      </c>
      <c r="Z111" s="97">
        <f t="shared" si="10"/>
        <v>0</v>
      </c>
      <c r="AA111" s="97">
        <f t="shared" si="11"/>
        <v>0</v>
      </c>
      <c r="AB111" s="98"/>
      <c r="AC111" s="72">
        <f>SUMPRODUCT(MAX((ROW(Data!$C$2:$C$3000))*(Data!$C$2:$C$3000=$C111)*(Data!$D$2:$D$3000=$D111)))</f>
        <v>3000</v>
      </c>
      <c r="AD111" s="136">
        <f>IF(INDEX(Data!$I:$I,$AC111)="A","",INDEX(Data!$I:$I,$AC111))</f>
        <v>0</v>
      </c>
      <c r="AE111" s="73"/>
      <c r="AF111" s="73"/>
      <c r="AG111" s="73"/>
      <c r="AH111" s="73"/>
      <c r="AI111" s="73"/>
      <c r="AJ111" s="73"/>
      <c r="AK111" s="73"/>
      <c r="AL111" s="73"/>
      <c r="AM111" s="73"/>
      <c r="AN111" s="73"/>
      <c r="AO111" s="84"/>
      <c r="AP111" s="84"/>
      <c r="AQ111" s="84"/>
      <c r="AR111" s="84"/>
      <c r="AS111" s="84"/>
      <c r="AT111" s="84"/>
      <c r="AU111" s="84"/>
      <c r="AV111" s="84"/>
      <c r="AW111" s="84"/>
      <c r="AX111" s="84"/>
      <c r="AY111" s="84"/>
      <c r="AZ111" s="84"/>
      <c r="BA111" s="84"/>
      <c r="BB111" s="84"/>
      <c r="BC111" s="84"/>
      <c r="BD111" s="84"/>
      <c r="BE111" s="84"/>
    </row>
    <row r="112" spans="1:57" s="44" customFormat="1" x14ac:dyDescent="0.25">
      <c r="A112" s="47"/>
      <c r="B112" s="47"/>
      <c r="C112" s="47"/>
      <c r="D112" s="47"/>
      <c r="E112" s="41"/>
      <c r="F112" s="41"/>
      <c r="G112" s="96"/>
      <c r="H112" s="17"/>
      <c r="I112" s="131"/>
      <c r="J112" s="47"/>
      <c r="K112" s="135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97">
        <f t="shared" si="9"/>
        <v>0</v>
      </c>
      <c r="Z112" s="97">
        <f t="shared" si="10"/>
        <v>0</v>
      </c>
      <c r="AA112" s="97">
        <f t="shared" si="11"/>
        <v>0</v>
      </c>
      <c r="AB112" s="98"/>
      <c r="AC112" s="72">
        <f>SUMPRODUCT(MAX((ROW(Data!$C$2:$C$3000))*(Data!$C$2:$C$3000=$C112)*(Data!$D$2:$D$3000=$D112)))</f>
        <v>3000</v>
      </c>
      <c r="AD112" s="136">
        <f>IF(INDEX(Data!$I:$I,$AC112)="A","",INDEX(Data!$I:$I,$AC112))</f>
        <v>0</v>
      </c>
      <c r="AE112" s="73"/>
      <c r="AF112" s="73"/>
      <c r="AG112" s="73"/>
      <c r="AH112" s="73"/>
      <c r="AI112" s="73"/>
      <c r="AJ112" s="73"/>
      <c r="AK112" s="73"/>
      <c r="AL112" s="73"/>
      <c r="AM112" s="73"/>
      <c r="AN112" s="73"/>
      <c r="AO112" s="84"/>
      <c r="AP112" s="84"/>
      <c r="AQ112" s="84"/>
      <c r="AR112" s="84"/>
      <c r="AS112" s="84"/>
      <c r="AT112" s="84"/>
      <c r="AU112" s="84"/>
      <c r="AV112" s="84"/>
      <c r="AW112" s="84"/>
      <c r="AX112" s="84"/>
      <c r="AY112" s="84"/>
      <c r="AZ112" s="84"/>
      <c r="BA112" s="84"/>
      <c r="BB112" s="84"/>
      <c r="BC112" s="84"/>
      <c r="BD112" s="84"/>
      <c r="BE112" s="84"/>
    </row>
    <row r="113" spans="1:57" s="44" customFormat="1" x14ac:dyDescent="0.25">
      <c r="A113" s="47"/>
      <c r="B113" s="47"/>
      <c r="C113" s="47"/>
      <c r="D113" s="47"/>
      <c r="E113" s="41"/>
      <c r="F113" s="41"/>
      <c r="G113" s="96"/>
      <c r="H113" s="17"/>
      <c r="I113" s="131"/>
      <c r="J113" s="47"/>
      <c r="K113" s="135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97">
        <f t="shared" si="9"/>
        <v>0</v>
      </c>
      <c r="Z113" s="97">
        <f t="shared" si="10"/>
        <v>0</v>
      </c>
      <c r="AA113" s="97">
        <f t="shared" si="11"/>
        <v>0</v>
      </c>
      <c r="AB113" s="98"/>
      <c r="AC113" s="72">
        <f>SUMPRODUCT(MAX((ROW(Data!$C$2:$C$3000))*(Data!$C$2:$C$3000=$C113)*(Data!$D$2:$D$3000=$D113)))</f>
        <v>3000</v>
      </c>
      <c r="AD113" s="136">
        <f>IF(INDEX(Data!$I:$I,$AC113)="A","",INDEX(Data!$I:$I,$AC113))</f>
        <v>0</v>
      </c>
      <c r="AE113" s="73"/>
      <c r="AF113" s="73"/>
      <c r="AG113" s="73"/>
      <c r="AH113" s="73"/>
      <c r="AI113" s="73"/>
      <c r="AJ113" s="73"/>
      <c r="AK113" s="73"/>
      <c r="AL113" s="73"/>
      <c r="AM113" s="73"/>
      <c r="AN113" s="73"/>
      <c r="AO113" s="84"/>
      <c r="AP113" s="84"/>
      <c r="AQ113" s="84"/>
      <c r="AR113" s="84"/>
      <c r="AS113" s="84"/>
      <c r="AT113" s="84"/>
      <c r="AU113" s="84"/>
      <c r="AV113" s="84"/>
      <c r="AW113" s="84"/>
      <c r="AX113" s="84"/>
      <c r="AY113" s="84"/>
      <c r="AZ113" s="84"/>
      <c r="BA113" s="84"/>
      <c r="BB113" s="84"/>
      <c r="BC113" s="84"/>
      <c r="BD113" s="84"/>
      <c r="BE113" s="84"/>
    </row>
    <row r="114" spans="1:57" s="44" customFormat="1" x14ac:dyDescent="0.25">
      <c r="A114" s="47"/>
      <c r="B114" s="47"/>
      <c r="C114" s="47"/>
      <c r="D114" s="47"/>
      <c r="E114" s="41"/>
      <c r="F114" s="41"/>
      <c r="G114" s="96"/>
      <c r="H114" s="17"/>
      <c r="I114" s="131"/>
      <c r="J114" s="47"/>
      <c r="K114" s="135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97">
        <f t="shared" si="9"/>
        <v>0</v>
      </c>
      <c r="Z114" s="97">
        <f t="shared" si="10"/>
        <v>0</v>
      </c>
      <c r="AA114" s="97">
        <f t="shared" si="11"/>
        <v>0</v>
      </c>
      <c r="AB114" s="98"/>
      <c r="AC114" s="72">
        <f>SUMPRODUCT(MAX((ROW(Data!$C$2:$C$3000))*(Data!$C$2:$C$3000=$C114)*(Data!$D$2:$D$3000=$D114)))</f>
        <v>3000</v>
      </c>
      <c r="AD114" s="136">
        <f>IF(INDEX(Data!$I:$I,$AC114)="A","",INDEX(Data!$I:$I,$AC114))</f>
        <v>0</v>
      </c>
      <c r="AE114" s="73"/>
      <c r="AF114" s="73"/>
      <c r="AG114" s="73"/>
      <c r="AH114" s="73"/>
      <c r="AI114" s="73"/>
      <c r="AJ114" s="73"/>
      <c r="AK114" s="73"/>
      <c r="AL114" s="73"/>
      <c r="AM114" s="73"/>
      <c r="AN114" s="73"/>
      <c r="AO114" s="84"/>
      <c r="AP114" s="84"/>
      <c r="AQ114" s="84"/>
      <c r="AR114" s="84"/>
      <c r="AS114" s="84"/>
      <c r="AT114" s="84"/>
      <c r="AU114" s="84"/>
      <c r="AV114" s="84"/>
      <c r="AW114" s="84"/>
      <c r="AX114" s="84"/>
      <c r="AY114" s="84"/>
      <c r="AZ114" s="84"/>
      <c r="BA114" s="84"/>
      <c r="BB114" s="84"/>
      <c r="BC114" s="84"/>
      <c r="BD114" s="84"/>
      <c r="BE114" s="84"/>
    </row>
    <row r="115" spans="1:57" s="44" customFormat="1" x14ac:dyDescent="0.25">
      <c r="A115" s="47"/>
      <c r="B115" s="47"/>
      <c r="C115" s="47"/>
      <c r="D115" s="47"/>
      <c r="E115" s="41"/>
      <c r="F115" s="41"/>
      <c r="G115" s="96"/>
      <c r="H115" s="17"/>
      <c r="I115" s="131"/>
      <c r="J115" s="47"/>
      <c r="K115" s="135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97">
        <f t="shared" si="9"/>
        <v>0</v>
      </c>
      <c r="Z115" s="97">
        <f t="shared" si="10"/>
        <v>0</v>
      </c>
      <c r="AA115" s="97">
        <f t="shared" si="11"/>
        <v>0</v>
      </c>
      <c r="AB115" s="98"/>
      <c r="AC115" s="72">
        <f>SUMPRODUCT(MAX((ROW(Data!$C$2:$C$3000))*(Data!$C$2:$C$3000=$C115)*(Data!$D$2:$D$3000=$D115)))</f>
        <v>3000</v>
      </c>
      <c r="AD115" s="136">
        <f>IF(INDEX(Data!$I:$I,$AC115)="A","",INDEX(Data!$I:$I,$AC115))</f>
        <v>0</v>
      </c>
      <c r="AE115" s="73"/>
      <c r="AF115" s="73"/>
      <c r="AG115" s="73"/>
      <c r="AH115" s="73"/>
      <c r="AI115" s="73"/>
      <c r="AJ115" s="73"/>
      <c r="AK115" s="73"/>
      <c r="AL115" s="73"/>
      <c r="AM115" s="73"/>
      <c r="AN115" s="73"/>
      <c r="AO115" s="84"/>
      <c r="AP115" s="84"/>
      <c r="AQ115" s="84"/>
      <c r="AR115" s="84"/>
      <c r="AS115" s="84"/>
      <c r="AT115" s="84"/>
      <c r="AU115" s="84"/>
      <c r="AV115" s="84"/>
      <c r="AW115" s="84"/>
      <c r="AX115" s="84"/>
      <c r="AY115" s="84"/>
      <c r="AZ115" s="84"/>
      <c r="BA115" s="84"/>
      <c r="BB115" s="84"/>
      <c r="BC115" s="84"/>
      <c r="BD115" s="84"/>
      <c r="BE115" s="84"/>
    </row>
    <row r="116" spans="1:57" s="44" customFormat="1" x14ac:dyDescent="0.25">
      <c r="A116" s="47"/>
      <c r="B116" s="47"/>
      <c r="C116" s="47"/>
      <c r="D116" s="47"/>
      <c r="E116" s="41"/>
      <c r="F116" s="41"/>
      <c r="G116" s="96"/>
      <c r="H116" s="17"/>
      <c r="I116" s="131"/>
      <c r="J116" s="47"/>
      <c r="K116" s="135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97">
        <f t="shared" si="9"/>
        <v>0</v>
      </c>
      <c r="Z116" s="97">
        <f t="shared" si="10"/>
        <v>0</v>
      </c>
      <c r="AA116" s="97">
        <f t="shared" si="11"/>
        <v>0</v>
      </c>
      <c r="AB116" s="98"/>
      <c r="AC116" s="72">
        <f>SUMPRODUCT(MAX((ROW(Data!$C$2:$C$3000))*(Data!$C$2:$C$3000=$C116)*(Data!$D$2:$D$3000=$D116)))</f>
        <v>3000</v>
      </c>
      <c r="AD116" s="136">
        <f>IF(INDEX(Data!$I:$I,$AC116)="A","",INDEX(Data!$I:$I,$AC116))</f>
        <v>0</v>
      </c>
      <c r="AE116" s="73"/>
      <c r="AF116" s="73"/>
      <c r="AG116" s="73"/>
      <c r="AH116" s="73"/>
      <c r="AI116" s="73"/>
      <c r="AJ116" s="73"/>
      <c r="AK116" s="73"/>
      <c r="AL116" s="73"/>
      <c r="AM116" s="73"/>
      <c r="AN116" s="73"/>
      <c r="AO116" s="84"/>
      <c r="AP116" s="84"/>
      <c r="AQ116" s="84"/>
      <c r="AR116" s="84"/>
      <c r="AS116" s="84"/>
      <c r="AT116" s="84"/>
      <c r="AU116" s="84"/>
      <c r="AV116" s="84"/>
      <c r="AW116" s="84"/>
      <c r="AX116" s="84"/>
      <c r="AY116" s="84"/>
      <c r="AZ116" s="84"/>
      <c r="BA116" s="84"/>
      <c r="BB116" s="84"/>
      <c r="BC116" s="84"/>
      <c r="BD116" s="84"/>
      <c r="BE116" s="84"/>
    </row>
    <row r="117" spans="1:57" s="44" customFormat="1" x14ac:dyDescent="0.25">
      <c r="A117" s="47"/>
      <c r="B117" s="47"/>
      <c r="C117" s="47"/>
      <c r="D117" s="47"/>
      <c r="E117" s="41"/>
      <c r="F117" s="41"/>
      <c r="G117" s="96"/>
      <c r="H117" s="17"/>
      <c r="I117" s="131"/>
      <c r="J117" s="47"/>
      <c r="K117" s="135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97">
        <f t="shared" si="9"/>
        <v>0</v>
      </c>
      <c r="Z117" s="97">
        <f t="shared" si="10"/>
        <v>0</v>
      </c>
      <c r="AA117" s="97">
        <f t="shared" si="11"/>
        <v>0</v>
      </c>
      <c r="AB117" s="98"/>
      <c r="AC117" s="72">
        <f>SUMPRODUCT(MAX((ROW(Data!$C$2:$C$3000))*(Data!$C$2:$C$3000=$C117)*(Data!$D$2:$D$3000=$D117)))</f>
        <v>3000</v>
      </c>
      <c r="AD117" s="136">
        <f>IF(INDEX(Data!$I:$I,$AC117)="A","",INDEX(Data!$I:$I,$AC117))</f>
        <v>0</v>
      </c>
      <c r="AE117" s="73"/>
      <c r="AF117" s="73"/>
      <c r="AG117" s="73"/>
      <c r="AH117" s="73"/>
      <c r="AI117" s="73"/>
      <c r="AJ117" s="73"/>
      <c r="AK117" s="73"/>
      <c r="AL117" s="73"/>
      <c r="AM117" s="73"/>
      <c r="AN117" s="73"/>
      <c r="AO117" s="84"/>
      <c r="AP117" s="84"/>
      <c r="AQ117" s="84"/>
      <c r="AR117" s="84"/>
      <c r="AS117" s="84"/>
      <c r="AT117" s="84"/>
      <c r="AU117" s="84"/>
      <c r="AV117" s="84"/>
      <c r="AW117" s="84"/>
      <c r="AX117" s="84"/>
      <c r="AY117" s="84"/>
      <c r="AZ117" s="84"/>
      <c r="BA117" s="84"/>
      <c r="BB117" s="84"/>
      <c r="BC117" s="84"/>
      <c r="BD117" s="84"/>
      <c r="BE117" s="84"/>
    </row>
    <row r="118" spans="1:57" s="44" customFormat="1" x14ac:dyDescent="0.25">
      <c r="A118" s="47"/>
      <c r="B118" s="47"/>
      <c r="C118" s="47"/>
      <c r="D118" s="47"/>
      <c r="E118" s="41"/>
      <c r="F118" s="41"/>
      <c r="G118" s="96"/>
      <c r="H118" s="17"/>
      <c r="I118" s="131"/>
      <c r="J118" s="47"/>
      <c r="K118" s="135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97">
        <f t="shared" si="9"/>
        <v>0</v>
      </c>
      <c r="Z118" s="97">
        <f t="shared" si="10"/>
        <v>0</v>
      </c>
      <c r="AA118" s="97">
        <f t="shared" si="11"/>
        <v>0</v>
      </c>
      <c r="AB118" s="98"/>
      <c r="AC118" s="72">
        <f>SUMPRODUCT(MAX((ROW(Data!$C$2:$C$3000))*(Data!$C$2:$C$3000=$C118)*(Data!$D$2:$D$3000=$D118)))</f>
        <v>3000</v>
      </c>
      <c r="AD118" s="136">
        <f>IF(INDEX(Data!$I:$I,$AC118)="A","",INDEX(Data!$I:$I,$AC118))</f>
        <v>0</v>
      </c>
      <c r="AE118" s="73"/>
      <c r="AF118" s="73"/>
      <c r="AG118" s="73"/>
      <c r="AH118" s="73"/>
      <c r="AI118" s="73"/>
      <c r="AJ118" s="73"/>
      <c r="AK118" s="73"/>
      <c r="AL118" s="73"/>
      <c r="AM118" s="73"/>
      <c r="AN118" s="73"/>
      <c r="AO118" s="84"/>
      <c r="AP118" s="84"/>
      <c r="AQ118" s="84"/>
      <c r="AR118" s="84"/>
      <c r="AS118" s="84"/>
      <c r="AT118" s="84"/>
      <c r="AU118" s="84"/>
      <c r="AV118" s="84"/>
      <c r="AW118" s="84"/>
      <c r="AX118" s="84"/>
      <c r="AY118" s="84"/>
      <c r="AZ118" s="84"/>
      <c r="BA118" s="84"/>
      <c r="BB118" s="84"/>
      <c r="BC118" s="84"/>
      <c r="BD118" s="84"/>
      <c r="BE118" s="84"/>
    </row>
    <row r="119" spans="1:57" s="44" customFormat="1" x14ac:dyDescent="0.25">
      <c r="A119" s="47"/>
      <c r="B119" s="47"/>
      <c r="C119" s="47"/>
      <c r="D119" s="47"/>
      <c r="E119" s="41"/>
      <c r="F119" s="41"/>
      <c r="G119" s="96"/>
      <c r="H119" s="17"/>
      <c r="I119" s="131"/>
      <c r="J119" s="47"/>
      <c r="K119" s="135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97">
        <f t="shared" si="9"/>
        <v>0</v>
      </c>
      <c r="Z119" s="97">
        <f t="shared" si="10"/>
        <v>0</v>
      </c>
      <c r="AA119" s="97">
        <f t="shared" si="11"/>
        <v>0</v>
      </c>
      <c r="AB119" s="98"/>
      <c r="AC119" s="72">
        <f>SUMPRODUCT(MAX((ROW(Data!$C$2:$C$3000))*(Data!$C$2:$C$3000=$C119)*(Data!$D$2:$D$3000=$D119)))</f>
        <v>3000</v>
      </c>
      <c r="AD119" s="136">
        <f>IF(INDEX(Data!$I:$I,$AC119)="A","",INDEX(Data!$I:$I,$AC119))</f>
        <v>0</v>
      </c>
      <c r="AE119" s="73"/>
      <c r="AF119" s="73"/>
      <c r="AG119" s="73"/>
      <c r="AH119" s="73"/>
      <c r="AI119" s="73"/>
      <c r="AJ119" s="73"/>
      <c r="AK119" s="73"/>
      <c r="AL119" s="73"/>
      <c r="AM119" s="73"/>
      <c r="AN119" s="73"/>
      <c r="AO119" s="84"/>
      <c r="AP119" s="84"/>
      <c r="AQ119" s="84"/>
      <c r="AR119" s="84"/>
      <c r="AS119" s="84"/>
      <c r="AT119" s="84"/>
      <c r="AU119" s="84"/>
      <c r="AV119" s="84"/>
      <c r="AW119" s="84"/>
      <c r="AX119" s="84"/>
      <c r="AY119" s="84"/>
      <c r="AZ119" s="84"/>
      <c r="BA119" s="84"/>
      <c r="BB119" s="84"/>
      <c r="BC119" s="84"/>
      <c r="BD119" s="84"/>
      <c r="BE119" s="84"/>
    </row>
    <row r="120" spans="1:57" s="44" customFormat="1" x14ac:dyDescent="0.25">
      <c r="A120" s="47"/>
      <c r="B120" s="47"/>
      <c r="C120" s="47"/>
      <c r="D120" s="47"/>
      <c r="E120" s="41"/>
      <c r="F120" s="41"/>
      <c r="G120" s="96"/>
      <c r="H120" s="17"/>
      <c r="I120" s="131"/>
      <c r="J120" s="47"/>
      <c r="K120" s="135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97">
        <f t="shared" si="9"/>
        <v>0</v>
      </c>
      <c r="Z120" s="97">
        <f t="shared" si="10"/>
        <v>0</v>
      </c>
      <c r="AA120" s="97">
        <f t="shared" si="11"/>
        <v>0</v>
      </c>
      <c r="AB120" s="98"/>
      <c r="AC120" s="72">
        <f>SUMPRODUCT(MAX((ROW(Data!$C$2:$C$3000))*(Data!$C$2:$C$3000=$C120)*(Data!$D$2:$D$3000=$D120)))</f>
        <v>3000</v>
      </c>
      <c r="AD120" s="136">
        <f>IF(INDEX(Data!$I:$I,$AC120)="A","",INDEX(Data!$I:$I,$AC120))</f>
        <v>0</v>
      </c>
      <c r="AE120" s="73"/>
      <c r="AF120" s="73"/>
      <c r="AG120" s="73"/>
      <c r="AH120" s="73"/>
      <c r="AI120" s="73"/>
      <c r="AJ120" s="73"/>
      <c r="AK120" s="73"/>
      <c r="AL120" s="73"/>
      <c r="AM120" s="73"/>
      <c r="AN120" s="73"/>
      <c r="AO120" s="84"/>
      <c r="AP120" s="84"/>
      <c r="AQ120" s="84"/>
      <c r="AR120" s="84"/>
      <c r="AS120" s="84"/>
      <c r="AT120" s="84"/>
      <c r="AU120" s="84"/>
      <c r="AV120" s="84"/>
      <c r="AW120" s="84"/>
      <c r="AX120" s="84"/>
      <c r="AY120" s="84"/>
      <c r="AZ120" s="84"/>
      <c r="BA120" s="84"/>
      <c r="BB120" s="84"/>
      <c r="BC120" s="84"/>
      <c r="BD120" s="84"/>
      <c r="BE120" s="84"/>
    </row>
    <row r="121" spans="1:57" s="44" customFormat="1" x14ac:dyDescent="0.25">
      <c r="A121" s="47"/>
      <c r="B121" s="47"/>
      <c r="C121" s="47"/>
      <c r="D121" s="47"/>
      <c r="E121" s="41"/>
      <c r="F121" s="41"/>
      <c r="G121" s="96"/>
      <c r="H121" s="17"/>
      <c r="I121" s="131"/>
      <c r="J121" s="47"/>
      <c r="K121" s="135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97">
        <f t="shared" si="9"/>
        <v>0</v>
      </c>
      <c r="Z121" s="97">
        <f t="shared" si="10"/>
        <v>0</v>
      </c>
      <c r="AA121" s="97">
        <f t="shared" si="11"/>
        <v>0</v>
      </c>
      <c r="AB121" s="98"/>
      <c r="AC121" s="72">
        <f>SUMPRODUCT(MAX((ROW(Data!$C$2:$C$3000))*(Data!$C$2:$C$3000=$C121)*(Data!$D$2:$D$3000=$D121)))</f>
        <v>3000</v>
      </c>
      <c r="AD121" s="136">
        <f>IF(INDEX(Data!$I:$I,$AC121)="A","",INDEX(Data!$I:$I,$AC121))</f>
        <v>0</v>
      </c>
      <c r="AE121" s="73"/>
      <c r="AF121" s="73"/>
      <c r="AG121" s="73"/>
      <c r="AH121" s="73"/>
      <c r="AI121" s="73"/>
      <c r="AJ121" s="73"/>
      <c r="AK121" s="73"/>
      <c r="AL121" s="73"/>
      <c r="AM121" s="73"/>
      <c r="AN121" s="73"/>
      <c r="AO121" s="84"/>
      <c r="AP121" s="84"/>
      <c r="AQ121" s="84"/>
      <c r="AR121" s="84"/>
      <c r="AS121" s="84"/>
      <c r="AT121" s="84"/>
      <c r="AU121" s="84"/>
      <c r="AV121" s="84"/>
      <c r="AW121" s="84"/>
      <c r="AX121" s="84"/>
      <c r="AY121" s="84"/>
      <c r="AZ121" s="84"/>
      <c r="BA121" s="84"/>
      <c r="BB121" s="84"/>
      <c r="BC121" s="84"/>
      <c r="BD121" s="84"/>
      <c r="BE121" s="84"/>
    </row>
    <row r="122" spans="1:57" s="44" customFormat="1" x14ac:dyDescent="0.25">
      <c r="A122" s="47"/>
      <c r="B122" s="47"/>
      <c r="C122" s="47"/>
      <c r="D122" s="47"/>
      <c r="E122" s="41"/>
      <c r="F122" s="41"/>
      <c r="G122" s="96"/>
      <c r="H122" s="17"/>
      <c r="I122" s="131"/>
      <c r="J122" s="47"/>
      <c r="K122" s="135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97">
        <f t="shared" si="9"/>
        <v>0</v>
      </c>
      <c r="Z122" s="97">
        <f t="shared" si="10"/>
        <v>0</v>
      </c>
      <c r="AA122" s="97">
        <f t="shared" si="11"/>
        <v>0</v>
      </c>
      <c r="AB122" s="98"/>
      <c r="AC122" s="72">
        <f>SUMPRODUCT(MAX((ROW(Data!$C$2:$C$3000))*(Data!$C$2:$C$3000=$C122)*(Data!$D$2:$D$3000=$D122)))</f>
        <v>3000</v>
      </c>
      <c r="AD122" s="136">
        <f>IF(INDEX(Data!$I:$I,$AC122)="A","",INDEX(Data!$I:$I,$AC122))</f>
        <v>0</v>
      </c>
      <c r="AE122" s="73"/>
      <c r="AF122" s="73"/>
      <c r="AG122" s="73"/>
      <c r="AH122" s="73"/>
      <c r="AI122" s="73"/>
      <c r="AJ122" s="73"/>
      <c r="AK122" s="73"/>
      <c r="AL122" s="73"/>
      <c r="AM122" s="73"/>
      <c r="AN122" s="73"/>
      <c r="AO122" s="84"/>
      <c r="AP122" s="84"/>
      <c r="AQ122" s="84"/>
      <c r="AR122" s="84"/>
      <c r="AS122" s="84"/>
      <c r="AT122" s="84"/>
      <c r="AU122" s="84"/>
      <c r="AV122" s="84"/>
      <c r="AW122" s="84"/>
      <c r="AX122" s="84"/>
      <c r="AY122" s="84"/>
      <c r="AZ122" s="84"/>
      <c r="BA122" s="84"/>
      <c r="BB122" s="84"/>
      <c r="BC122" s="84"/>
      <c r="BD122" s="84"/>
      <c r="BE122" s="84"/>
    </row>
    <row r="123" spans="1:57" s="44" customFormat="1" x14ac:dyDescent="0.25">
      <c r="A123" s="47"/>
      <c r="B123" s="47"/>
      <c r="C123" s="47"/>
      <c r="D123" s="47"/>
      <c r="E123" s="41"/>
      <c r="F123" s="41"/>
      <c r="G123" s="96"/>
      <c r="H123" s="17"/>
      <c r="I123" s="131"/>
      <c r="J123" s="47"/>
      <c r="K123" s="135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97">
        <f t="shared" si="9"/>
        <v>0</v>
      </c>
      <c r="Z123" s="97">
        <f t="shared" si="10"/>
        <v>0</v>
      </c>
      <c r="AA123" s="97">
        <f t="shared" si="11"/>
        <v>0</v>
      </c>
      <c r="AB123" s="98"/>
      <c r="AC123" s="72">
        <f>SUMPRODUCT(MAX((ROW(Data!$C$2:$C$3000))*(Data!$C$2:$C$3000=$C123)*(Data!$D$2:$D$3000=$D123)))</f>
        <v>3000</v>
      </c>
      <c r="AD123" s="136">
        <f>IF(INDEX(Data!$I:$I,$AC123)="A","",INDEX(Data!$I:$I,$AC123))</f>
        <v>0</v>
      </c>
      <c r="AE123" s="73"/>
      <c r="AF123" s="73"/>
      <c r="AG123" s="73"/>
      <c r="AH123" s="73"/>
      <c r="AI123" s="73"/>
      <c r="AJ123" s="73"/>
      <c r="AK123" s="73"/>
      <c r="AL123" s="73"/>
      <c r="AM123" s="73"/>
      <c r="AN123" s="73"/>
      <c r="AO123" s="84"/>
      <c r="AP123" s="84"/>
      <c r="AQ123" s="84"/>
      <c r="AR123" s="84"/>
      <c r="AS123" s="84"/>
      <c r="AT123" s="84"/>
      <c r="AU123" s="84"/>
      <c r="AV123" s="84"/>
      <c r="AW123" s="84"/>
      <c r="AX123" s="84"/>
      <c r="AY123" s="84"/>
      <c r="AZ123" s="84"/>
      <c r="BA123" s="84"/>
      <c r="BB123" s="84"/>
      <c r="BC123" s="84"/>
      <c r="BD123" s="84"/>
      <c r="BE123" s="84"/>
    </row>
    <row r="124" spans="1:57" s="44" customFormat="1" x14ac:dyDescent="0.25">
      <c r="A124" s="47"/>
      <c r="B124" s="47"/>
      <c r="C124" s="47"/>
      <c r="D124" s="47"/>
      <c r="E124" s="41"/>
      <c r="F124" s="41"/>
      <c r="G124" s="96"/>
      <c r="H124" s="17"/>
      <c r="I124" s="131"/>
      <c r="J124" s="47"/>
      <c r="K124" s="135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97">
        <f t="shared" si="9"/>
        <v>0</v>
      </c>
      <c r="Z124" s="97">
        <f t="shared" si="10"/>
        <v>0</v>
      </c>
      <c r="AA124" s="97">
        <f t="shared" si="11"/>
        <v>0</v>
      </c>
      <c r="AB124" s="98"/>
      <c r="AC124" s="72">
        <f>SUMPRODUCT(MAX((ROW(Data!$C$2:$C$3000))*(Data!$C$2:$C$3000=$C124)*(Data!$D$2:$D$3000=$D124)))</f>
        <v>3000</v>
      </c>
      <c r="AD124" s="136">
        <f>IF(INDEX(Data!$I:$I,$AC124)="A","",INDEX(Data!$I:$I,$AC124))</f>
        <v>0</v>
      </c>
      <c r="AE124" s="73"/>
      <c r="AF124" s="73"/>
      <c r="AG124" s="73"/>
      <c r="AH124" s="73"/>
      <c r="AI124" s="73"/>
      <c r="AJ124" s="73"/>
      <c r="AK124" s="73"/>
      <c r="AL124" s="73"/>
      <c r="AM124" s="73"/>
      <c r="AN124" s="73"/>
      <c r="AO124" s="84"/>
      <c r="AP124" s="84"/>
      <c r="AQ124" s="84"/>
      <c r="AR124" s="84"/>
      <c r="AS124" s="84"/>
      <c r="AT124" s="84"/>
      <c r="AU124" s="84"/>
      <c r="AV124" s="84"/>
      <c r="AW124" s="84"/>
      <c r="AX124" s="84"/>
      <c r="AY124" s="84"/>
      <c r="AZ124" s="84"/>
      <c r="BA124" s="84"/>
      <c r="BB124" s="84"/>
      <c r="BC124" s="84"/>
      <c r="BD124" s="84"/>
      <c r="BE124" s="84"/>
    </row>
    <row r="125" spans="1:57" s="44" customFormat="1" x14ac:dyDescent="0.25">
      <c r="A125" s="47"/>
      <c r="B125" s="47"/>
      <c r="C125" s="47"/>
      <c r="D125" s="47"/>
      <c r="E125" s="41"/>
      <c r="F125" s="41"/>
      <c r="G125" s="96"/>
      <c r="H125" s="17"/>
      <c r="I125" s="131"/>
      <c r="J125" s="47"/>
      <c r="K125" s="135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97">
        <f t="shared" si="9"/>
        <v>0</v>
      </c>
      <c r="Z125" s="97">
        <f t="shared" si="10"/>
        <v>0</v>
      </c>
      <c r="AA125" s="97">
        <f t="shared" si="11"/>
        <v>0</v>
      </c>
      <c r="AB125" s="98"/>
      <c r="AC125" s="72">
        <f>SUMPRODUCT(MAX((ROW(Data!$C$2:$C$3000))*(Data!$C$2:$C$3000=$C125)*(Data!$D$2:$D$3000=$D125)))</f>
        <v>3000</v>
      </c>
      <c r="AD125" s="136">
        <f>IF(INDEX(Data!$I:$I,$AC125)="A","",INDEX(Data!$I:$I,$AC125))</f>
        <v>0</v>
      </c>
      <c r="AE125" s="73"/>
      <c r="AF125" s="73"/>
      <c r="AG125" s="73"/>
      <c r="AH125" s="73"/>
      <c r="AI125" s="73"/>
      <c r="AJ125" s="73"/>
      <c r="AK125" s="73"/>
      <c r="AL125" s="73"/>
      <c r="AM125" s="73"/>
      <c r="AN125" s="73"/>
      <c r="AO125" s="84"/>
      <c r="AP125" s="84"/>
      <c r="AQ125" s="84"/>
      <c r="AR125" s="84"/>
      <c r="AS125" s="84"/>
      <c r="AT125" s="84"/>
      <c r="AU125" s="84"/>
      <c r="AV125" s="84"/>
      <c r="AW125" s="84"/>
      <c r="AX125" s="84"/>
      <c r="AY125" s="84"/>
      <c r="AZ125" s="84"/>
      <c r="BA125" s="84"/>
      <c r="BB125" s="84"/>
      <c r="BC125" s="84"/>
      <c r="BD125" s="84"/>
      <c r="BE125" s="84"/>
    </row>
    <row r="126" spans="1:57" s="44" customFormat="1" x14ac:dyDescent="0.25">
      <c r="A126" s="47"/>
      <c r="B126" s="47"/>
      <c r="C126" s="47"/>
      <c r="D126" s="47"/>
      <c r="E126" s="41"/>
      <c r="F126" s="41"/>
      <c r="G126" s="96"/>
      <c r="H126" s="17"/>
      <c r="I126" s="131"/>
      <c r="J126" s="47"/>
      <c r="K126" s="135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97">
        <f t="shared" si="9"/>
        <v>0</v>
      </c>
      <c r="Z126" s="97">
        <f t="shared" si="10"/>
        <v>0</v>
      </c>
      <c r="AA126" s="97">
        <f t="shared" si="11"/>
        <v>0</v>
      </c>
      <c r="AB126" s="98"/>
      <c r="AC126" s="72">
        <f>SUMPRODUCT(MAX((ROW(Data!$C$2:$C$3000))*(Data!$C$2:$C$3000=$C126)*(Data!$D$2:$D$3000=$D126)))</f>
        <v>3000</v>
      </c>
      <c r="AD126" s="136">
        <f>IF(INDEX(Data!$I:$I,$AC126)="A","",INDEX(Data!$I:$I,$AC126))</f>
        <v>0</v>
      </c>
      <c r="AE126" s="73"/>
      <c r="AF126" s="73"/>
      <c r="AG126" s="73"/>
      <c r="AH126" s="73"/>
      <c r="AI126" s="73"/>
      <c r="AJ126" s="73"/>
      <c r="AK126" s="73"/>
      <c r="AL126" s="73"/>
      <c r="AM126" s="73"/>
      <c r="AN126" s="73"/>
      <c r="AO126" s="84"/>
      <c r="AP126" s="84"/>
      <c r="AQ126" s="84"/>
      <c r="AR126" s="84"/>
      <c r="AS126" s="84"/>
      <c r="AT126" s="84"/>
      <c r="AU126" s="84"/>
      <c r="AV126" s="84"/>
      <c r="AW126" s="84"/>
      <c r="AX126" s="84"/>
      <c r="AY126" s="84"/>
      <c r="AZ126" s="84"/>
      <c r="BA126" s="84"/>
      <c r="BB126" s="84"/>
      <c r="BC126" s="84"/>
      <c r="BD126" s="84"/>
      <c r="BE126" s="84"/>
    </row>
    <row r="127" spans="1:57" s="44" customFormat="1" x14ac:dyDescent="0.25">
      <c r="A127" s="47"/>
      <c r="B127" s="47"/>
      <c r="C127" s="47"/>
      <c r="D127" s="47"/>
      <c r="E127" s="41"/>
      <c r="F127" s="41"/>
      <c r="G127" s="96"/>
      <c r="H127" s="17"/>
      <c r="I127" s="131"/>
      <c r="J127" s="47"/>
      <c r="K127" s="135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97">
        <f t="shared" si="9"/>
        <v>0</v>
      </c>
      <c r="Z127" s="97">
        <f t="shared" si="10"/>
        <v>0</v>
      </c>
      <c r="AA127" s="97">
        <f t="shared" si="11"/>
        <v>0</v>
      </c>
      <c r="AB127" s="98"/>
      <c r="AC127" s="72">
        <f>SUMPRODUCT(MAX((ROW(Data!$C$2:$C$3000))*(Data!$C$2:$C$3000=$C127)*(Data!$D$2:$D$3000=$D127)))</f>
        <v>3000</v>
      </c>
      <c r="AD127" s="136">
        <f>IF(INDEX(Data!$I:$I,$AC127)="A","",INDEX(Data!$I:$I,$AC127))</f>
        <v>0</v>
      </c>
      <c r="AE127" s="73"/>
      <c r="AF127" s="73"/>
      <c r="AG127" s="73"/>
      <c r="AH127" s="73"/>
      <c r="AI127" s="73"/>
      <c r="AJ127" s="73"/>
      <c r="AK127" s="73"/>
      <c r="AL127" s="73"/>
      <c r="AM127" s="73"/>
      <c r="AN127" s="73"/>
      <c r="AO127" s="84"/>
      <c r="AP127" s="84"/>
      <c r="AQ127" s="84"/>
      <c r="AR127" s="84"/>
      <c r="AS127" s="84"/>
      <c r="AT127" s="84"/>
      <c r="AU127" s="84"/>
      <c r="AV127" s="84"/>
      <c r="AW127" s="84"/>
      <c r="AX127" s="84"/>
      <c r="AY127" s="84"/>
      <c r="AZ127" s="84"/>
      <c r="BA127" s="84"/>
      <c r="BB127" s="84"/>
      <c r="BC127" s="84"/>
      <c r="BD127" s="84"/>
      <c r="BE127" s="84"/>
    </row>
    <row r="128" spans="1:57" s="44" customFormat="1" x14ac:dyDescent="0.25">
      <c r="A128" s="47"/>
      <c r="B128" s="47"/>
      <c r="C128" s="47"/>
      <c r="D128" s="47"/>
      <c r="E128" s="41"/>
      <c r="F128" s="41"/>
      <c r="G128" s="96"/>
      <c r="H128" s="17"/>
      <c r="I128" s="131"/>
      <c r="J128" s="47"/>
      <c r="K128" s="135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97">
        <f t="shared" si="9"/>
        <v>0</v>
      </c>
      <c r="Z128" s="97">
        <f t="shared" si="10"/>
        <v>0</v>
      </c>
      <c r="AA128" s="97">
        <f t="shared" si="11"/>
        <v>0</v>
      </c>
      <c r="AB128" s="98"/>
      <c r="AC128" s="72">
        <f>SUMPRODUCT(MAX((ROW(Data!$C$2:$C$3000))*(Data!$C$2:$C$3000=$C128)*(Data!$D$2:$D$3000=$D128)))</f>
        <v>3000</v>
      </c>
      <c r="AD128" s="136">
        <f>IF(INDEX(Data!$I:$I,$AC128)="A","",INDEX(Data!$I:$I,$AC128))</f>
        <v>0</v>
      </c>
      <c r="AE128" s="73"/>
      <c r="AF128" s="73"/>
      <c r="AG128" s="73"/>
      <c r="AH128" s="73"/>
      <c r="AI128" s="73"/>
      <c r="AJ128" s="73"/>
      <c r="AK128" s="73"/>
      <c r="AL128" s="73"/>
      <c r="AM128" s="73"/>
      <c r="AN128" s="73"/>
      <c r="AO128" s="84"/>
      <c r="AP128" s="84"/>
      <c r="AQ128" s="84"/>
      <c r="AR128" s="84"/>
      <c r="AS128" s="84"/>
      <c r="AT128" s="84"/>
      <c r="AU128" s="84"/>
      <c r="AV128" s="84"/>
      <c r="AW128" s="84"/>
      <c r="AX128" s="84"/>
      <c r="AY128" s="84"/>
      <c r="AZ128" s="84"/>
      <c r="BA128" s="84"/>
      <c r="BB128" s="84"/>
      <c r="BC128" s="84"/>
      <c r="BD128" s="84"/>
      <c r="BE128" s="84"/>
    </row>
    <row r="129" spans="1:57" s="44" customFormat="1" x14ac:dyDescent="0.25">
      <c r="A129" s="47"/>
      <c r="B129" s="47"/>
      <c r="C129" s="47"/>
      <c r="D129" s="47"/>
      <c r="E129" s="41"/>
      <c r="F129" s="41"/>
      <c r="G129" s="96"/>
      <c r="H129" s="17"/>
      <c r="I129" s="131"/>
      <c r="J129" s="47"/>
      <c r="K129" s="135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97">
        <f t="shared" si="9"/>
        <v>0</v>
      </c>
      <c r="Z129" s="97">
        <f t="shared" si="10"/>
        <v>0</v>
      </c>
      <c r="AA129" s="97">
        <f t="shared" si="11"/>
        <v>0</v>
      </c>
      <c r="AB129" s="98"/>
      <c r="AC129" s="72">
        <f>SUMPRODUCT(MAX((ROW(Data!$C$2:$C$3000))*(Data!$C$2:$C$3000=$C129)*(Data!$D$2:$D$3000=$D129)))</f>
        <v>3000</v>
      </c>
      <c r="AD129" s="136">
        <f>IF(INDEX(Data!$I:$I,$AC129)="A","",INDEX(Data!$I:$I,$AC129))</f>
        <v>0</v>
      </c>
      <c r="AE129" s="73"/>
      <c r="AF129" s="73"/>
      <c r="AG129" s="73"/>
      <c r="AH129" s="73"/>
      <c r="AI129" s="73"/>
      <c r="AJ129" s="73"/>
      <c r="AK129" s="73"/>
      <c r="AL129" s="73"/>
      <c r="AM129" s="73"/>
      <c r="AN129" s="73"/>
      <c r="AO129" s="84"/>
      <c r="AP129" s="84"/>
      <c r="AQ129" s="84"/>
      <c r="AR129" s="84"/>
      <c r="AS129" s="84"/>
      <c r="AT129" s="84"/>
      <c r="AU129" s="84"/>
      <c r="AV129" s="84"/>
      <c r="AW129" s="84"/>
      <c r="AX129" s="84"/>
      <c r="AY129" s="84"/>
      <c r="AZ129" s="84"/>
      <c r="BA129" s="84"/>
      <c r="BB129" s="84"/>
      <c r="BC129" s="84"/>
      <c r="BD129" s="84"/>
      <c r="BE129" s="84"/>
    </row>
    <row r="130" spans="1:57" s="44" customFormat="1" x14ac:dyDescent="0.25">
      <c r="A130" s="47"/>
      <c r="B130" s="47"/>
      <c r="C130" s="47"/>
      <c r="D130" s="47"/>
      <c r="E130" s="41"/>
      <c r="F130" s="41"/>
      <c r="G130" s="96"/>
      <c r="H130" s="17"/>
      <c r="I130" s="131"/>
      <c r="J130" s="47"/>
      <c r="K130" s="135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97">
        <f t="shared" si="9"/>
        <v>0</v>
      </c>
      <c r="Z130" s="97">
        <f t="shared" si="10"/>
        <v>0</v>
      </c>
      <c r="AA130" s="97">
        <f t="shared" si="11"/>
        <v>0</v>
      </c>
      <c r="AB130" s="98"/>
      <c r="AC130" s="72">
        <f>SUMPRODUCT(MAX((ROW(Data!$C$2:$C$3000))*(Data!$C$2:$C$3000=$C130)*(Data!$D$2:$D$3000=$D130)))</f>
        <v>3000</v>
      </c>
      <c r="AD130" s="136">
        <f>IF(INDEX(Data!$I:$I,$AC130)="A","",INDEX(Data!$I:$I,$AC130))</f>
        <v>0</v>
      </c>
      <c r="AE130" s="73"/>
      <c r="AF130" s="73"/>
      <c r="AG130" s="73"/>
      <c r="AH130" s="73"/>
      <c r="AI130" s="73"/>
      <c r="AJ130" s="73"/>
      <c r="AK130" s="73"/>
      <c r="AL130" s="73"/>
      <c r="AM130" s="73"/>
      <c r="AN130" s="73"/>
      <c r="AO130" s="84"/>
      <c r="AP130" s="84"/>
      <c r="AQ130" s="84"/>
      <c r="AR130" s="84"/>
      <c r="AS130" s="84"/>
      <c r="AT130" s="84"/>
      <c r="AU130" s="84"/>
      <c r="AV130" s="84"/>
      <c r="AW130" s="84"/>
      <c r="AX130" s="84"/>
      <c r="AY130" s="84"/>
      <c r="AZ130" s="84"/>
      <c r="BA130" s="84"/>
      <c r="BB130" s="84"/>
      <c r="BC130" s="84"/>
      <c r="BD130" s="84"/>
      <c r="BE130" s="84"/>
    </row>
    <row r="131" spans="1:57" s="44" customFormat="1" x14ac:dyDescent="0.25">
      <c r="A131" s="47"/>
      <c r="B131" s="47"/>
      <c r="C131" s="47"/>
      <c r="D131" s="47"/>
      <c r="E131" s="41"/>
      <c r="F131" s="41"/>
      <c r="G131" s="96"/>
      <c r="H131" s="17"/>
      <c r="I131" s="131"/>
      <c r="J131" s="47"/>
      <c r="K131" s="135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97">
        <f t="shared" si="9"/>
        <v>0</v>
      </c>
      <c r="Z131" s="97">
        <f t="shared" si="10"/>
        <v>0</v>
      </c>
      <c r="AA131" s="97">
        <f t="shared" si="11"/>
        <v>0</v>
      </c>
      <c r="AB131" s="98"/>
      <c r="AC131" s="72">
        <f>SUMPRODUCT(MAX((ROW(Data!$C$2:$C$3000))*(Data!$C$2:$C$3000=$C131)*(Data!$D$2:$D$3000=$D131)))</f>
        <v>3000</v>
      </c>
      <c r="AD131" s="136">
        <f>IF(INDEX(Data!$I:$I,$AC131)="A","",INDEX(Data!$I:$I,$AC131))</f>
        <v>0</v>
      </c>
      <c r="AE131" s="73"/>
      <c r="AF131" s="73"/>
      <c r="AG131" s="73"/>
      <c r="AH131" s="73"/>
      <c r="AI131" s="73"/>
      <c r="AJ131" s="73"/>
      <c r="AK131" s="73"/>
      <c r="AL131" s="73"/>
      <c r="AM131" s="73"/>
      <c r="AN131" s="73"/>
      <c r="AO131" s="84"/>
      <c r="AP131" s="84"/>
      <c r="AQ131" s="84"/>
      <c r="AR131" s="84"/>
      <c r="AS131" s="84"/>
      <c r="AT131" s="84"/>
      <c r="AU131" s="84"/>
      <c r="AV131" s="84"/>
      <c r="AW131" s="84"/>
      <c r="AX131" s="84"/>
      <c r="AY131" s="84"/>
      <c r="AZ131" s="84"/>
      <c r="BA131" s="84"/>
      <c r="BB131" s="84"/>
      <c r="BC131" s="84"/>
      <c r="BD131" s="84"/>
      <c r="BE131" s="84"/>
    </row>
    <row r="132" spans="1:57" s="44" customFormat="1" x14ac:dyDescent="0.25">
      <c r="A132" s="47"/>
      <c r="B132" s="47"/>
      <c r="C132" s="47"/>
      <c r="D132" s="47"/>
      <c r="E132" s="41"/>
      <c r="F132" s="41"/>
      <c r="G132" s="96"/>
      <c r="H132" s="17"/>
      <c r="I132" s="131"/>
      <c r="J132" s="47"/>
      <c r="K132" s="135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97">
        <f t="shared" si="9"/>
        <v>0</v>
      </c>
      <c r="Z132" s="97">
        <f t="shared" si="10"/>
        <v>0</v>
      </c>
      <c r="AA132" s="97">
        <f t="shared" si="11"/>
        <v>0</v>
      </c>
      <c r="AB132" s="98"/>
      <c r="AC132" s="72">
        <f>SUMPRODUCT(MAX((ROW(Data!$C$2:$C$3000))*(Data!$C$2:$C$3000=$C132)*(Data!$D$2:$D$3000=$D132)))</f>
        <v>3000</v>
      </c>
      <c r="AD132" s="136">
        <f>IF(INDEX(Data!$I:$I,$AC132)="A","",INDEX(Data!$I:$I,$AC132))</f>
        <v>0</v>
      </c>
      <c r="AE132" s="73"/>
      <c r="AF132" s="73"/>
      <c r="AG132" s="73"/>
      <c r="AH132" s="73"/>
      <c r="AI132" s="73"/>
      <c r="AJ132" s="73"/>
      <c r="AK132" s="73"/>
      <c r="AL132" s="73"/>
      <c r="AM132" s="73"/>
      <c r="AN132" s="73"/>
      <c r="AO132" s="84"/>
      <c r="AP132" s="84"/>
      <c r="AQ132" s="84"/>
      <c r="AR132" s="84"/>
      <c r="AS132" s="84"/>
      <c r="AT132" s="84"/>
      <c r="AU132" s="84"/>
      <c r="AV132" s="84"/>
      <c r="AW132" s="84"/>
      <c r="AX132" s="84"/>
      <c r="AY132" s="84"/>
      <c r="AZ132" s="84"/>
      <c r="BA132" s="84"/>
      <c r="BB132" s="84"/>
      <c r="BC132" s="84"/>
      <c r="BD132" s="84"/>
      <c r="BE132" s="84"/>
    </row>
    <row r="133" spans="1:57" s="44" customFormat="1" x14ac:dyDescent="0.25">
      <c r="A133" s="47"/>
      <c r="B133" s="47"/>
      <c r="C133" s="47"/>
      <c r="D133" s="47"/>
      <c r="E133" s="41"/>
      <c r="F133" s="41"/>
      <c r="G133" s="96"/>
      <c r="H133" s="17"/>
      <c r="I133" s="131"/>
      <c r="J133" s="47"/>
      <c r="K133" s="135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97">
        <f t="shared" si="9"/>
        <v>0</v>
      </c>
      <c r="Z133" s="97">
        <f t="shared" si="10"/>
        <v>0</v>
      </c>
      <c r="AA133" s="97">
        <f t="shared" si="11"/>
        <v>0</v>
      </c>
      <c r="AB133" s="98"/>
      <c r="AC133" s="72">
        <f>SUMPRODUCT(MAX((ROW(Data!$C$2:$C$3000))*(Data!$C$2:$C$3000=$C133)*(Data!$D$2:$D$3000=$D133)))</f>
        <v>3000</v>
      </c>
      <c r="AD133" s="136">
        <f>IF(INDEX(Data!$I:$I,$AC133)="A","",INDEX(Data!$I:$I,$AC133))</f>
        <v>0</v>
      </c>
      <c r="AE133" s="73"/>
      <c r="AF133" s="73"/>
      <c r="AG133" s="73"/>
      <c r="AH133" s="73"/>
      <c r="AI133" s="73"/>
      <c r="AJ133" s="73"/>
      <c r="AK133" s="73"/>
      <c r="AL133" s="73"/>
      <c r="AM133" s="73"/>
      <c r="AN133" s="73"/>
      <c r="AO133" s="84"/>
      <c r="AP133" s="84"/>
      <c r="AQ133" s="84"/>
      <c r="AR133" s="84"/>
      <c r="AS133" s="84"/>
      <c r="AT133" s="84"/>
      <c r="AU133" s="84"/>
      <c r="AV133" s="84"/>
      <c r="AW133" s="84"/>
      <c r="AX133" s="84"/>
      <c r="AY133" s="84"/>
      <c r="AZ133" s="84"/>
      <c r="BA133" s="84"/>
      <c r="BB133" s="84"/>
      <c r="BC133" s="84"/>
      <c r="BD133" s="84"/>
      <c r="BE133" s="84"/>
    </row>
    <row r="134" spans="1:57" s="44" customFormat="1" x14ac:dyDescent="0.25">
      <c r="A134" s="47"/>
      <c r="B134" s="47"/>
      <c r="C134" s="47"/>
      <c r="D134" s="47"/>
      <c r="E134" s="41"/>
      <c r="F134" s="41"/>
      <c r="G134" s="96"/>
      <c r="H134" s="17"/>
      <c r="I134" s="131"/>
      <c r="J134" s="47"/>
      <c r="K134" s="135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97">
        <f t="shared" si="9"/>
        <v>0</v>
      </c>
      <c r="Z134" s="97">
        <f t="shared" si="10"/>
        <v>0</v>
      </c>
      <c r="AA134" s="97">
        <f t="shared" si="11"/>
        <v>0</v>
      </c>
      <c r="AB134" s="98"/>
      <c r="AC134" s="72">
        <f>SUMPRODUCT(MAX((ROW(Data!$C$2:$C$3000))*(Data!$C$2:$C$3000=$C134)*(Data!$D$2:$D$3000=$D134)))</f>
        <v>3000</v>
      </c>
      <c r="AD134" s="136">
        <f>IF(INDEX(Data!$I:$I,$AC134)="A","",INDEX(Data!$I:$I,$AC134))</f>
        <v>0</v>
      </c>
      <c r="AE134" s="73"/>
      <c r="AF134" s="73"/>
      <c r="AG134" s="73"/>
      <c r="AH134" s="73"/>
      <c r="AI134" s="73"/>
      <c r="AJ134" s="73"/>
      <c r="AK134" s="73"/>
      <c r="AL134" s="73"/>
      <c r="AM134" s="73"/>
      <c r="AN134" s="73"/>
      <c r="AO134" s="84"/>
      <c r="AP134" s="84"/>
      <c r="AQ134" s="84"/>
      <c r="AR134" s="84"/>
      <c r="AS134" s="84"/>
      <c r="AT134" s="84"/>
      <c r="AU134" s="84"/>
      <c r="AV134" s="84"/>
      <c r="AW134" s="84"/>
      <c r="AX134" s="84"/>
      <c r="AY134" s="84"/>
      <c r="AZ134" s="84"/>
      <c r="BA134" s="84"/>
      <c r="BB134" s="84"/>
      <c r="BC134" s="84"/>
      <c r="BD134" s="84"/>
      <c r="BE134" s="84"/>
    </row>
    <row r="135" spans="1:57" s="44" customFormat="1" x14ac:dyDescent="0.25">
      <c r="A135" s="47"/>
      <c r="B135" s="47"/>
      <c r="C135" s="47"/>
      <c r="D135" s="47"/>
      <c r="E135" s="41"/>
      <c r="F135" s="41"/>
      <c r="G135" s="96"/>
      <c r="H135" s="17"/>
      <c r="I135" s="131"/>
      <c r="J135" s="47"/>
      <c r="K135" s="135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97">
        <f t="shared" ref="Y135:Y155" si="12">IF(E135=0,0,F135-E135)</f>
        <v>0</v>
      </c>
      <c r="Z135" s="97">
        <f t="shared" ref="Z135:Z155" si="13">IF(F135=0,0,G135-F135)</f>
        <v>0</v>
      </c>
      <c r="AA135" s="97">
        <f t="shared" ref="AA135:AA155" si="14">IF(F135=0,0,Y135+Z135)</f>
        <v>0</v>
      </c>
      <c r="AB135" s="98"/>
      <c r="AC135" s="72">
        <f>SUMPRODUCT(MAX((ROW(Data!$C$2:$C$3000))*(Data!$C$2:$C$3000=$C135)*(Data!$D$2:$D$3000=$D135)))</f>
        <v>3000</v>
      </c>
      <c r="AD135" s="136">
        <f>IF(INDEX(Data!$I:$I,$AC135)="A","",INDEX(Data!$I:$I,$AC135))</f>
        <v>0</v>
      </c>
      <c r="AE135" s="73"/>
      <c r="AF135" s="73"/>
      <c r="AG135" s="73"/>
      <c r="AH135" s="73"/>
      <c r="AI135" s="73"/>
      <c r="AJ135" s="73"/>
      <c r="AK135" s="73"/>
      <c r="AL135" s="73"/>
      <c r="AM135" s="73"/>
      <c r="AN135" s="73"/>
      <c r="AO135" s="84"/>
      <c r="AP135" s="84"/>
      <c r="AQ135" s="84"/>
      <c r="AR135" s="84"/>
      <c r="AS135" s="84"/>
      <c r="AT135" s="84"/>
      <c r="AU135" s="84"/>
      <c r="AV135" s="84"/>
      <c r="AW135" s="84"/>
      <c r="AX135" s="84"/>
      <c r="AY135" s="84"/>
      <c r="AZ135" s="84"/>
      <c r="BA135" s="84"/>
      <c r="BB135" s="84"/>
      <c r="BC135" s="84"/>
      <c r="BD135" s="84"/>
      <c r="BE135" s="84"/>
    </row>
    <row r="136" spans="1:57" s="44" customFormat="1" x14ac:dyDescent="0.25">
      <c r="A136" s="47"/>
      <c r="B136" s="47"/>
      <c r="C136" s="47"/>
      <c r="D136" s="47"/>
      <c r="E136" s="41"/>
      <c r="F136" s="41"/>
      <c r="G136" s="96"/>
      <c r="H136" s="17"/>
      <c r="I136" s="131"/>
      <c r="J136" s="47"/>
      <c r="K136" s="135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97">
        <f t="shared" si="12"/>
        <v>0</v>
      </c>
      <c r="Z136" s="97">
        <f t="shared" si="13"/>
        <v>0</v>
      </c>
      <c r="AA136" s="97">
        <f t="shared" si="14"/>
        <v>0</v>
      </c>
      <c r="AB136" s="98"/>
      <c r="AC136" s="72">
        <f>SUMPRODUCT(MAX((ROW(Data!$C$2:$C$3000))*(Data!$C$2:$C$3000=$C136)*(Data!$D$2:$D$3000=$D136)))</f>
        <v>3000</v>
      </c>
      <c r="AD136" s="136">
        <f>IF(INDEX(Data!$I:$I,$AC136)="A","",INDEX(Data!$I:$I,$AC136))</f>
        <v>0</v>
      </c>
      <c r="AE136" s="73"/>
      <c r="AF136" s="73"/>
      <c r="AG136" s="73"/>
      <c r="AH136" s="73"/>
      <c r="AI136" s="73"/>
      <c r="AJ136" s="73"/>
      <c r="AK136" s="73"/>
      <c r="AL136" s="73"/>
      <c r="AM136" s="73"/>
      <c r="AN136" s="73"/>
      <c r="AO136" s="84"/>
      <c r="AP136" s="84"/>
      <c r="AQ136" s="84"/>
      <c r="AR136" s="84"/>
      <c r="AS136" s="84"/>
      <c r="AT136" s="84"/>
      <c r="AU136" s="84"/>
      <c r="AV136" s="84"/>
      <c r="AW136" s="84"/>
      <c r="AX136" s="84"/>
      <c r="AY136" s="84"/>
      <c r="AZ136" s="84"/>
      <c r="BA136" s="84"/>
      <c r="BB136" s="84"/>
      <c r="BC136" s="84"/>
      <c r="BD136" s="84"/>
      <c r="BE136" s="84"/>
    </row>
    <row r="137" spans="1:57" s="44" customFormat="1" x14ac:dyDescent="0.25">
      <c r="A137" s="47"/>
      <c r="B137" s="47"/>
      <c r="C137" s="47"/>
      <c r="D137" s="47"/>
      <c r="E137" s="41"/>
      <c r="F137" s="41"/>
      <c r="G137" s="96"/>
      <c r="H137" s="17"/>
      <c r="I137" s="131"/>
      <c r="J137" s="47"/>
      <c r="K137" s="135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97">
        <f t="shared" si="12"/>
        <v>0</v>
      </c>
      <c r="Z137" s="97">
        <f t="shared" si="13"/>
        <v>0</v>
      </c>
      <c r="AA137" s="97">
        <f t="shared" si="14"/>
        <v>0</v>
      </c>
      <c r="AB137" s="98"/>
      <c r="AC137" s="72">
        <f>SUMPRODUCT(MAX((ROW(Data!$C$2:$C$3000))*(Data!$C$2:$C$3000=$C137)*(Data!$D$2:$D$3000=$D137)))</f>
        <v>3000</v>
      </c>
      <c r="AD137" s="136">
        <f>IF(INDEX(Data!$I:$I,$AC137)="A","",INDEX(Data!$I:$I,$AC137))</f>
        <v>0</v>
      </c>
      <c r="AE137" s="73"/>
      <c r="AF137" s="73"/>
      <c r="AG137" s="73"/>
      <c r="AH137" s="73"/>
      <c r="AI137" s="73"/>
      <c r="AJ137" s="73"/>
      <c r="AK137" s="73"/>
      <c r="AL137" s="73"/>
      <c r="AM137" s="73"/>
      <c r="AN137" s="73"/>
      <c r="AO137" s="84"/>
      <c r="AP137" s="84"/>
      <c r="AQ137" s="84"/>
      <c r="AR137" s="84"/>
      <c r="AS137" s="84"/>
      <c r="AT137" s="84"/>
      <c r="AU137" s="84"/>
      <c r="AV137" s="84"/>
      <c r="AW137" s="84"/>
      <c r="AX137" s="84"/>
      <c r="AY137" s="84"/>
      <c r="AZ137" s="84"/>
      <c r="BA137" s="84"/>
      <c r="BB137" s="84"/>
      <c r="BC137" s="84"/>
      <c r="BD137" s="84"/>
      <c r="BE137" s="84"/>
    </row>
    <row r="138" spans="1:57" s="44" customFormat="1" x14ac:dyDescent="0.25">
      <c r="A138" s="47"/>
      <c r="B138" s="47"/>
      <c r="C138" s="47"/>
      <c r="D138" s="47"/>
      <c r="E138" s="41"/>
      <c r="F138" s="41"/>
      <c r="G138" s="96"/>
      <c r="H138" s="17"/>
      <c r="I138" s="131"/>
      <c r="J138" s="47"/>
      <c r="K138" s="135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97">
        <f t="shared" si="12"/>
        <v>0</v>
      </c>
      <c r="Z138" s="97">
        <f t="shared" si="13"/>
        <v>0</v>
      </c>
      <c r="AA138" s="97">
        <f t="shared" si="14"/>
        <v>0</v>
      </c>
      <c r="AB138" s="98"/>
      <c r="AC138" s="72">
        <f>SUMPRODUCT(MAX((ROW(Data!$C$2:$C$3000))*(Data!$C$2:$C$3000=$C138)*(Data!$D$2:$D$3000=$D138)))</f>
        <v>3000</v>
      </c>
      <c r="AD138" s="136">
        <f>IF(INDEX(Data!$I:$I,$AC138)="A","",INDEX(Data!$I:$I,$AC138))</f>
        <v>0</v>
      </c>
      <c r="AE138" s="73"/>
      <c r="AF138" s="73"/>
      <c r="AG138" s="73"/>
      <c r="AH138" s="73"/>
      <c r="AI138" s="73"/>
      <c r="AJ138" s="73"/>
      <c r="AK138" s="73"/>
      <c r="AL138" s="73"/>
      <c r="AM138" s="73"/>
      <c r="AN138" s="73"/>
      <c r="AO138" s="84"/>
      <c r="AP138" s="84"/>
      <c r="AQ138" s="84"/>
      <c r="AR138" s="84"/>
      <c r="AS138" s="84"/>
      <c r="AT138" s="84"/>
      <c r="AU138" s="84"/>
      <c r="AV138" s="84"/>
      <c r="AW138" s="84"/>
      <c r="AX138" s="84"/>
      <c r="AY138" s="84"/>
      <c r="AZ138" s="84"/>
      <c r="BA138" s="84"/>
      <c r="BB138" s="84"/>
      <c r="BC138" s="84"/>
      <c r="BD138" s="84"/>
      <c r="BE138" s="84"/>
    </row>
    <row r="139" spans="1:57" s="44" customFormat="1" x14ac:dyDescent="0.25">
      <c r="A139" s="47"/>
      <c r="B139" s="47"/>
      <c r="C139" s="47"/>
      <c r="D139" s="47"/>
      <c r="E139" s="41"/>
      <c r="F139" s="41"/>
      <c r="G139" s="96"/>
      <c r="H139" s="17"/>
      <c r="I139" s="131"/>
      <c r="J139" s="47"/>
      <c r="K139" s="135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97">
        <f t="shared" si="12"/>
        <v>0</v>
      </c>
      <c r="Z139" s="97">
        <f t="shared" si="13"/>
        <v>0</v>
      </c>
      <c r="AA139" s="97">
        <f t="shared" si="14"/>
        <v>0</v>
      </c>
      <c r="AB139" s="98"/>
      <c r="AC139" s="72">
        <f>SUMPRODUCT(MAX((ROW(Data!$C$2:$C$3000))*(Data!$C$2:$C$3000=$C139)*(Data!$D$2:$D$3000=$D139)))</f>
        <v>3000</v>
      </c>
      <c r="AD139" s="136">
        <f>IF(INDEX(Data!$I:$I,$AC139)="A","",INDEX(Data!$I:$I,$AC139))</f>
        <v>0</v>
      </c>
      <c r="AE139" s="73"/>
      <c r="AF139" s="73"/>
      <c r="AG139" s="73"/>
      <c r="AH139" s="73"/>
      <c r="AI139" s="73"/>
      <c r="AJ139" s="73"/>
      <c r="AK139" s="73"/>
      <c r="AL139" s="73"/>
      <c r="AM139" s="73"/>
      <c r="AN139" s="73"/>
      <c r="AO139" s="84"/>
      <c r="AP139" s="84"/>
      <c r="AQ139" s="84"/>
      <c r="AR139" s="84"/>
      <c r="AS139" s="84"/>
      <c r="AT139" s="84"/>
      <c r="AU139" s="84"/>
      <c r="AV139" s="84"/>
      <c r="AW139" s="84"/>
      <c r="AX139" s="84"/>
      <c r="AY139" s="84"/>
      <c r="AZ139" s="84"/>
      <c r="BA139" s="84"/>
      <c r="BB139" s="84"/>
      <c r="BC139" s="84"/>
      <c r="BD139" s="84"/>
      <c r="BE139" s="84"/>
    </row>
    <row r="140" spans="1:57" s="44" customFormat="1" x14ac:dyDescent="0.25">
      <c r="A140" s="47"/>
      <c r="B140" s="47"/>
      <c r="C140" s="47"/>
      <c r="D140" s="47"/>
      <c r="E140" s="41"/>
      <c r="F140" s="41"/>
      <c r="G140" s="96"/>
      <c r="H140" s="17"/>
      <c r="I140" s="131"/>
      <c r="J140" s="47"/>
      <c r="K140" s="135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97">
        <f t="shared" si="12"/>
        <v>0</v>
      </c>
      <c r="Z140" s="97">
        <f t="shared" si="13"/>
        <v>0</v>
      </c>
      <c r="AA140" s="97">
        <f t="shared" si="14"/>
        <v>0</v>
      </c>
      <c r="AB140" s="98"/>
      <c r="AC140" s="72">
        <f>SUMPRODUCT(MAX((ROW(Data!$C$2:$C$3000))*(Data!$C$2:$C$3000=$C140)*(Data!$D$2:$D$3000=$D140)))</f>
        <v>3000</v>
      </c>
      <c r="AD140" s="136">
        <f>IF(INDEX(Data!$I:$I,$AC140)="A","",INDEX(Data!$I:$I,$AC140))</f>
        <v>0</v>
      </c>
      <c r="AE140" s="73"/>
      <c r="AF140" s="73"/>
      <c r="AG140" s="73"/>
      <c r="AH140" s="73"/>
      <c r="AI140" s="73"/>
      <c r="AJ140" s="73"/>
      <c r="AK140" s="73"/>
      <c r="AL140" s="73"/>
      <c r="AM140" s="73"/>
      <c r="AN140" s="73"/>
      <c r="AO140" s="84"/>
      <c r="AP140" s="84"/>
      <c r="AQ140" s="84"/>
      <c r="AR140" s="84"/>
      <c r="AS140" s="84"/>
      <c r="AT140" s="84"/>
      <c r="AU140" s="84"/>
      <c r="AV140" s="84"/>
      <c r="AW140" s="84"/>
      <c r="AX140" s="84"/>
      <c r="AY140" s="84"/>
      <c r="AZ140" s="84"/>
      <c r="BA140" s="84"/>
      <c r="BB140" s="84"/>
      <c r="BC140" s="84"/>
      <c r="BD140" s="84"/>
      <c r="BE140" s="84"/>
    </row>
    <row r="141" spans="1:57" s="44" customFormat="1" x14ac:dyDescent="0.25">
      <c r="A141" s="47"/>
      <c r="B141" s="47"/>
      <c r="C141" s="47"/>
      <c r="D141" s="47"/>
      <c r="E141" s="41"/>
      <c r="F141" s="41"/>
      <c r="G141" s="96"/>
      <c r="H141" s="17"/>
      <c r="I141" s="131"/>
      <c r="J141" s="47"/>
      <c r="K141" s="135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97">
        <f t="shared" si="12"/>
        <v>0</v>
      </c>
      <c r="Z141" s="97">
        <f t="shared" si="13"/>
        <v>0</v>
      </c>
      <c r="AA141" s="97">
        <f t="shared" si="14"/>
        <v>0</v>
      </c>
      <c r="AB141" s="98"/>
      <c r="AC141" s="72">
        <f>SUMPRODUCT(MAX((ROW(Data!$C$2:$C$3000))*(Data!$C$2:$C$3000=$C141)*(Data!$D$2:$D$3000=$D141)))</f>
        <v>3000</v>
      </c>
      <c r="AD141" s="136">
        <f>IF(INDEX(Data!$I:$I,$AC141)="A","",INDEX(Data!$I:$I,$AC141))</f>
        <v>0</v>
      </c>
      <c r="AE141" s="73"/>
      <c r="AF141" s="73"/>
      <c r="AG141" s="73"/>
      <c r="AH141" s="73"/>
      <c r="AI141" s="73"/>
      <c r="AJ141" s="73"/>
      <c r="AK141" s="73"/>
      <c r="AL141" s="73"/>
      <c r="AM141" s="73"/>
      <c r="AN141" s="73"/>
      <c r="AO141" s="84"/>
      <c r="AP141" s="84"/>
      <c r="AQ141" s="84"/>
      <c r="AR141" s="84"/>
      <c r="AS141" s="84"/>
      <c r="AT141" s="84"/>
      <c r="AU141" s="84"/>
      <c r="AV141" s="84"/>
      <c r="AW141" s="84"/>
      <c r="AX141" s="84"/>
      <c r="AY141" s="84"/>
      <c r="AZ141" s="84"/>
      <c r="BA141" s="84"/>
      <c r="BB141" s="84"/>
      <c r="BC141" s="84"/>
      <c r="BD141" s="84"/>
      <c r="BE141" s="84"/>
    </row>
    <row r="142" spans="1:57" s="44" customFormat="1" x14ac:dyDescent="0.25">
      <c r="A142" s="47"/>
      <c r="B142" s="47"/>
      <c r="C142" s="47"/>
      <c r="D142" s="47"/>
      <c r="E142" s="41"/>
      <c r="F142" s="41"/>
      <c r="G142" s="96"/>
      <c r="H142" s="17"/>
      <c r="I142" s="131"/>
      <c r="J142" s="47"/>
      <c r="K142" s="135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97">
        <f t="shared" si="12"/>
        <v>0</v>
      </c>
      <c r="Z142" s="97">
        <f t="shared" si="13"/>
        <v>0</v>
      </c>
      <c r="AA142" s="97">
        <f t="shared" si="14"/>
        <v>0</v>
      </c>
      <c r="AB142" s="98"/>
      <c r="AC142" s="72">
        <f>SUMPRODUCT(MAX((ROW(Data!$C$2:$C$3000))*(Data!$C$2:$C$3000=$C142)*(Data!$D$2:$D$3000=$D142)))</f>
        <v>3000</v>
      </c>
      <c r="AD142" s="136">
        <f>IF(INDEX(Data!$I:$I,$AC142)="A","",INDEX(Data!$I:$I,$AC142))</f>
        <v>0</v>
      </c>
      <c r="AE142" s="73"/>
      <c r="AF142" s="73"/>
      <c r="AG142" s="73"/>
      <c r="AH142" s="73"/>
      <c r="AI142" s="73"/>
      <c r="AJ142" s="73"/>
      <c r="AK142" s="73"/>
      <c r="AL142" s="73"/>
      <c r="AM142" s="73"/>
      <c r="AN142" s="73"/>
      <c r="AO142" s="84"/>
      <c r="AP142" s="84"/>
      <c r="AQ142" s="84"/>
      <c r="AR142" s="84"/>
      <c r="AS142" s="84"/>
      <c r="AT142" s="84"/>
      <c r="AU142" s="84"/>
      <c r="AV142" s="84"/>
      <c r="AW142" s="84"/>
      <c r="AX142" s="84"/>
      <c r="AY142" s="84"/>
      <c r="AZ142" s="84"/>
      <c r="BA142" s="84"/>
      <c r="BB142" s="84"/>
      <c r="BC142" s="84"/>
      <c r="BD142" s="84"/>
      <c r="BE142" s="84"/>
    </row>
    <row r="143" spans="1:57" s="44" customFormat="1" x14ac:dyDescent="0.25">
      <c r="A143" s="47"/>
      <c r="B143" s="47"/>
      <c r="C143" s="47"/>
      <c r="D143" s="47"/>
      <c r="E143" s="41"/>
      <c r="F143" s="41"/>
      <c r="G143" s="96"/>
      <c r="H143" s="17"/>
      <c r="I143" s="131"/>
      <c r="J143" s="47"/>
      <c r="K143" s="135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97">
        <f t="shared" si="12"/>
        <v>0</v>
      </c>
      <c r="Z143" s="97">
        <f t="shared" si="13"/>
        <v>0</v>
      </c>
      <c r="AA143" s="97">
        <f t="shared" si="14"/>
        <v>0</v>
      </c>
      <c r="AB143" s="98"/>
      <c r="AC143" s="72">
        <f>SUMPRODUCT(MAX((ROW(Data!$C$2:$C$3000))*(Data!$C$2:$C$3000=$C143)*(Data!$D$2:$D$3000=$D143)))</f>
        <v>3000</v>
      </c>
      <c r="AD143" s="136">
        <f>IF(INDEX(Data!$I:$I,$AC143)="A","",INDEX(Data!$I:$I,$AC143))</f>
        <v>0</v>
      </c>
      <c r="AE143" s="73"/>
      <c r="AF143" s="73"/>
      <c r="AG143" s="73"/>
      <c r="AH143" s="73"/>
      <c r="AI143" s="73"/>
      <c r="AJ143" s="73"/>
      <c r="AK143" s="73"/>
      <c r="AL143" s="73"/>
      <c r="AM143" s="73"/>
      <c r="AN143" s="73"/>
      <c r="AO143" s="84"/>
      <c r="AP143" s="84"/>
      <c r="AQ143" s="84"/>
      <c r="AR143" s="84"/>
      <c r="AS143" s="84"/>
      <c r="AT143" s="84"/>
      <c r="AU143" s="84"/>
      <c r="AV143" s="84"/>
      <c r="AW143" s="84"/>
      <c r="AX143" s="84"/>
      <c r="AY143" s="84"/>
      <c r="AZ143" s="84"/>
      <c r="BA143" s="84"/>
      <c r="BB143" s="84"/>
      <c r="BC143" s="84"/>
      <c r="BD143" s="84"/>
      <c r="BE143" s="84"/>
    </row>
    <row r="144" spans="1:57" s="44" customFormat="1" x14ac:dyDescent="0.25">
      <c r="A144" s="47"/>
      <c r="B144" s="47"/>
      <c r="C144" s="47"/>
      <c r="D144" s="47"/>
      <c r="E144" s="41"/>
      <c r="F144" s="41"/>
      <c r="G144" s="96"/>
      <c r="H144" s="17"/>
      <c r="I144" s="131"/>
      <c r="J144" s="47"/>
      <c r="K144" s="135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97">
        <f t="shared" si="12"/>
        <v>0</v>
      </c>
      <c r="Z144" s="97">
        <f t="shared" si="13"/>
        <v>0</v>
      </c>
      <c r="AA144" s="97">
        <f t="shared" si="14"/>
        <v>0</v>
      </c>
      <c r="AB144" s="98"/>
      <c r="AC144" s="72">
        <f>SUMPRODUCT(MAX((ROW(Data!$C$2:$C$3000))*(Data!$C$2:$C$3000=$C144)*(Data!$D$2:$D$3000=$D144)))</f>
        <v>3000</v>
      </c>
      <c r="AD144" s="136">
        <f>IF(INDEX(Data!$I:$I,$AC144)="A","",INDEX(Data!$I:$I,$AC144))</f>
        <v>0</v>
      </c>
      <c r="AE144" s="73"/>
      <c r="AF144" s="73"/>
      <c r="AG144" s="73"/>
      <c r="AH144" s="73"/>
      <c r="AI144" s="73"/>
      <c r="AJ144" s="73"/>
      <c r="AK144" s="73"/>
      <c r="AL144" s="73"/>
      <c r="AM144" s="73"/>
      <c r="AN144" s="73"/>
      <c r="AO144" s="84"/>
      <c r="AP144" s="84"/>
      <c r="AQ144" s="84"/>
      <c r="AR144" s="84"/>
      <c r="AS144" s="84"/>
      <c r="AT144" s="84"/>
      <c r="AU144" s="84"/>
      <c r="AV144" s="84"/>
      <c r="AW144" s="84"/>
      <c r="AX144" s="84"/>
      <c r="AY144" s="84"/>
      <c r="AZ144" s="84"/>
      <c r="BA144" s="84"/>
      <c r="BB144" s="84"/>
      <c r="BC144" s="84"/>
      <c r="BD144" s="84"/>
      <c r="BE144" s="84"/>
    </row>
    <row r="145" spans="1:57" s="44" customFormat="1" x14ac:dyDescent="0.25">
      <c r="A145" s="47"/>
      <c r="B145" s="47"/>
      <c r="C145" s="47"/>
      <c r="D145" s="47"/>
      <c r="E145" s="41"/>
      <c r="F145" s="41"/>
      <c r="G145" s="96"/>
      <c r="H145" s="17"/>
      <c r="I145" s="131"/>
      <c r="J145" s="47"/>
      <c r="K145" s="135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97">
        <f t="shared" si="12"/>
        <v>0</v>
      </c>
      <c r="Z145" s="97">
        <f t="shared" si="13"/>
        <v>0</v>
      </c>
      <c r="AA145" s="97">
        <f t="shared" si="14"/>
        <v>0</v>
      </c>
      <c r="AB145" s="98"/>
      <c r="AC145" s="72">
        <f>SUMPRODUCT(MAX((ROW(Data!$C$2:$C$3000))*(Data!$C$2:$C$3000=$C145)*(Data!$D$2:$D$3000=$D145)))</f>
        <v>3000</v>
      </c>
      <c r="AD145" s="136">
        <f>IF(INDEX(Data!$I:$I,$AC145)="A","",INDEX(Data!$I:$I,$AC145))</f>
        <v>0</v>
      </c>
      <c r="AE145" s="73"/>
      <c r="AF145" s="73"/>
      <c r="AG145" s="73"/>
      <c r="AH145" s="73"/>
      <c r="AI145" s="73"/>
      <c r="AJ145" s="73"/>
      <c r="AK145" s="73"/>
      <c r="AL145" s="73"/>
      <c r="AM145" s="73"/>
      <c r="AN145" s="73"/>
      <c r="AO145" s="84"/>
      <c r="AP145" s="84"/>
      <c r="AQ145" s="84"/>
      <c r="AR145" s="84"/>
      <c r="AS145" s="84"/>
      <c r="AT145" s="84"/>
      <c r="AU145" s="84"/>
      <c r="AV145" s="84"/>
      <c r="AW145" s="84"/>
      <c r="AX145" s="84"/>
      <c r="AY145" s="84"/>
      <c r="AZ145" s="84"/>
      <c r="BA145" s="84"/>
      <c r="BB145" s="84"/>
      <c r="BC145" s="84"/>
      <c r="BD145" s="84"/>
      <c r="BE145" s="84"/>
    </row>
    <row r="146" spans="1:57" s="44" customFormat="1" x14ac:dyDescent="0.25">
      <c r="A146" s="47"/>
      <c r="B146" s="47"/>
      <c r="C146" s="47"/>
      <c r="D146" s="47"/>
      <c r="E146" s="41"/>
      <c r="F146" s="41"/>
      <c r="G146" s="96"/>
      <c r="H146" s="17"/>
      <c r="I146" s="131"/>
      <c r="J146" s="47"/>
      <c r="K146" s="135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97">
        <f t="shared" si="12"/>
        <v>0</v>
      </c>
      <c r="Z146" s="97">
        <f t="shared" si="13"/>
        <v>0</v>
      </c>
      <c r="AA146" s="97">
        <f t="shared" si="14"/>
        <v>0</v>
      </c>
      <c r="AB146" s="98"/>
      <c r="AC146" s="72">
        <f>SUMPRODUCT(MAX((ROW(Data!$C$2:$C$3000))*(Data!$C$2:$C$3000=$C146)*(Data!$D$2:$D$3000=$D146)))</f>
        <v>3000</v>
      </c>
      <c r="AD146" s="136">
        <f>IF(INDEX(Data!$I:$I,$AC146)="A","",INDEX(Data!$I:$I,$AC146))</f>
        <v>0</v>
      </c>
      <c r="AE146" s="73"/>
      <c r="AF146" s="73"/>
      <c r="AG146" s="73"/>
      <c r="AH146" s="73"/>
      <c r="AI146" s="73"/>
      <c r="AJ146" s="73"/>
      <c r="AK146" s="73"/>
      <c r="AL146" s="73"/>
      <c r="AM146" s="73"/>
      <c r="AN146" s="73"/>
      <c r="AO146" s="84"/>
      <c r="AP146" s="84"/>
      <c r="AQ146" s="84"/>
      <c r="AR146" s="84"/>
      <c r="AS146" s="84"/>
      <c r="AT146" s="84"/>
      <c r="AU146" s="84"/>
      <c r="AV146" s="84"/>
      <c r="AW146" s="84"/>
      <c r="AX146" s="84"/>
      <c r="AY146" s="84"/>
      <c r="AZ146" s="84"/>
      <c r="BA146" s="84"/>
      <c r="BB146" s="84"/>
      <c r="BC146" s="84"/>
      <c r="BD146" s="84"/>
      <c r="BE146" s="84"/>
    </row>
    <row r="147" spans="1:57" s="44" customFormat="1" x14ac:dyDescent="0.25">
      <c r="A147" s="47"/>
      <c r="B147" s="47"/>
      <c r="C147" s="47"/>
      <c r="D147" s="47"/>
      <c r="E147" s="41"/>
      <c r="F147" s="41"/>
      <c r="G147" s="96"/>
      <c r="H147" s="17"/>
      <c r="I147" s="131"/>
      <c r="J147" s="47"/>
      <c r="K147" s="135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97">
        <f t="shared" si="12"/>
        <v>0</v>
      </c>
      <c r="Z147" s="97">
        <f t="shared" si="13"/>
        <v>0</v>
      </c>
      <c r="AA147" s="97">
        <f t="shared" si="14"/>
        <v>0</v>
      </c>
      <c r="AB147" s="98"/>
      <c r="AC147" s="72">
        <f>SUMPRODUCT(MAX((ROW(Data!$C$2:$C$3000))*(Data!$C$2:$C$3000=$C147)*(Data!$D$2:$D$3000=$D147)))</f>
        <v>3000</v>
      </c>
      <c r="AD147" s="136">
        <f>IF(INDEX(Data!$I:$I,$AC147)="A","",INDEX(Data!$I:$I,$AC147))</f>
        <v>0</v>
      </c>
      <c r="AE147" s="73"/>
      <c r="AF147" s="73"/>
      <c r="AG147" s="73"/>
      <c r="AH147" s="73"/>
      <c r="AI147" s="73"/>
      <c r="AJ147" s="73"/>
      <c r="AK147" s="73"/>
      <c r="AL147" s="73"/>
      <c r="AM147" s="73"/>
      <c r="AN147" s="73"/>
      <c r="AO147" s="84"/>
      <c r="AP147" s="84"/>
      <c r="AQ147" s="84"/>
      <c r="AR147" s="84"/>
      <c r="AS147" s="84"/>
      <c r="AT147" s="84"/>
      <c r="AU147" s="84"/>
      <c r="AV147" s="84"/>
      <c r="AW147" s="84"/>
      <c r="AX147" s="84"/>
      <c r="AY147" s="84"/>
      <c r="AZ147" s="84"/>
      <c r="BA147" s="84"/>
      <c r="BB147" s="84"/>
      <c r="BC147" s="84"/>
      <c r="BD147" s="84"/>
      <c r="BE147" s="84"/>
    </row>
    <row r="148" spans="1:57" s="44" customFormat="1" x14ac:dyDescent="0.25">
      <c r="A148" s="47"/>
      <c r="B148" s="47"/>
      <c r="C148" s="47"/>
      <c r="D148" s="47"/>
      <c r="E148" s="41"/>
      <c r="F148" s="41"/>
      <c r="G148" s="96"/>
      <c r="H148" s="17"/>
      <c r="I148" s="131"/>
      <c r="J148" s="47"/>
      <c r="K148" s="135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97">
        <f t="shared" si="12"/>
        <v>0</v>
      </c>
      <c r="Z148" s="97">
        <f t="shared" si="13"/>
        <v>0</v>
      </c>
      <c r="AA148" s="97">
        <f t="shared" si="14"/>
        <v>0</v>
      </c>
      <c r="AB148" s="98"/>
      <c r="AC148" s="72">
        <f>SUMPRODUCT(MAX((ROW(Data!$C$2:$C$3000))*(Data!$C$2:$C$3000=$C148)*(Data!$D$2:$D$3000=$D148)))</f>
        <v>3000</v>
      </c>
      <c r="AD148" s="136">
        <f>IF(INDEX(Data!$I:$I,$AC148)="A","",INDEX(Data!$I:$I,$AC148))</f>
        <v>0</v>
      </c>
      <c r="AE148" s="73"/>
      <c r="AF148" s="73"/>
      <c r="AG148" s="73"/>
      <c r="AH148" s="73"/>
      <c r="AI148" s="73"/>
      <c r="AJ148" s="73"/>
      <c r="AK148" s="73"/>
      <c r="AL148" s="73"/>
      <c r="AM148" s="73"/>
      <c r="AN148" s="73"/>
      <c r="AO148" s="84"/>
      <c r="AP148" s="84"/>
      <c r="AQ148" s="84"/>
      <c r="AR148" s="84"/>
      <c r="AS148" s="84"/>
      <c r="AT148" s="84"/>
      <c r="AU148" s="84"/>
      <c r="AV148" s="84"/>
      <c r="AW148" s="84"/>
      <c r="AX148" s="84"/>
      <c r="AY148" s="84"/>
      <c r="AZ148" s="84"/>
      <c r="BA148" s="84"/>
      <c r="BB148" s="84"/>
      <c r="BC148" s="84"/>
      <c r="BD148" s="84"/>
      <c r="BE148" s="84"/>
    </row>
    <row r="149" spans="1:57" s="44" customFormat="1" x14ac:dyDescent="0.25">
      <c r="A149" s="47"/>
      <c r="B149" s="47"/>
      <c r="C149" s="47"/>
      <c r="D149" s="47"/>
      <c r="E149" s="41"/>
      <c r="F149" s="41"/>
      <c r="G149" s="96"/>
      <c r="H149" s="17"/>
      <c r="I149" s="131"/>
      <c r="J149" s="47"/>
      <c r="K149" s="135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97">
        <f t="shared" si="12"/>
        <v>0</v>
      </c>
      <c r="Z149" s="97">
        <f t="shared" si="13"/>
        <v>0</v>
      </c>
      <c r="AA149" s="97">
        <f t="shared" si="14"/>
        <v>0</v>
      </c>
      <c r="AB149" s="98"/>
      <c r="AC149" s="72">
        <f>SUMPRODUCT(MAX((ROW(Data!$C$2:$C$3000))*(Data!$C$2:$C$3000=$C149)*(Data!$D$2:$D$3000=$D149)))</f>
        <v>3000</v>
      </c>
      <c r="AD149" s="136">
        <f>IF(INDEX(Data!$I:$I,$AC149)="A","",INDEX(Data!$I:$I,$AC149))</f>
        <v>0</v>
      </c>
      <c r="AE149" s="73"/>
      <c r="AF149" s="73"/>
      <c r="AG149" s="73"/>
      <c r="AH149" s="73"/>
      <c r="AI149" s="73"/>
      <c r="AJ149" s="73"/>
      <c r="AK149" s="73"/>
      <c r="AL149" s="73"/>
      <c r="AM149" s="73"/>
      <c r="AN149" s="73"/>
      <c r="AO149" s="84"/>
      <c r="AP149" s="84"/>
      <c r="AQ149" s="84"/>
      <c r="AR149" s="84"/>
      <c r="AS149" s="84"/>
      <c r="AT149" s="84"/>
      <c r="AU149" s="84"/>
      <c r="AV149" s="84"/>
      <c r="AW149" s="84"/>
      <c r="AX149" s="84"/>
      <c r="AY149" s="84"/>
      <c r="AZ149" s="84"/>
      <c r="BA149" s="84"/>
      <c r="BB149" s="84"/>
      <c r="BC149" s="84"/>
      <c r="BD149" s="84"/>
      <c r="BE149" s="84"/>
    </row>
    <row r="150" spans="1:57" s="44" customFormat="1" x14ac:dyDescent="0.25">
      <c r="A150" s="47"/>
      <c r="B150" s="47"/>
      <c r="C150" s="47"/>
      <c r="D150" s="47"/>
      <c r="E150" s="41"/>
      <c r="F150" s="41"/>
      <c r="G150" s="96"/>
      <c r="H150" s="17"/>
      <c r="I150" s="131"/>
      <c r="J150" s="47"/>
      <c r="K150" s="135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97">
        <f t="shared" si="12"/>
        <v>0</v>
      </c>
      <c r="Z150" s="97">
        <f t="shared" si="13"/>
        <v>0</v>
      </c>
      <c r="AA150" s="97">
        <f t="shared" si="14"/>
        <v>0</v>
      </c>
      <c r="AB150" s="98"/>
      <c r="AC150" s="72">
        <f>SUMPRODUCT(MAX((ROW(Data!$C$2:$C$3000))*(Data!$C$2:$C$3000=$C150)*(Data!$D$2:$D$3000=$D150)))</f>
        <v>3000</v>
      </c>
      <c r="AD150" s="136">
        <f>IF(INDEX(Data!$I:$I,$AC150)="A","",INDEX(Data!$I:$I,$AC150))</f>
        <v>0</v>
      </c>
      <c r="AE150" s="73"/>
      <c r="AF150" s="73"/>
      <c r="AG150" s="73"/>
      <c r="AH150" s="73"/>
      <c r="AI150" s="73"/>
      <c r="AJ150" s="73"/>
      <c r="AK150" s="73"/>
      <c r="AL150" s="73"/>
      <c r="AM150" s="73"/>
      <c r="AN150" s="73"/>
      <c r="AO150" s="84"/>
      <c r="AP150" s="84"/>
      <c r="AQ150" s="84"/>
      <c r="AR150" s="84"/>
      <c r="AS150" s="84"/>
      <c r="AT150" s="84"/>
      <c r="AU150" s="84"/>
      <c r="AV150" s="84"/>
      <c r="AW150" s="84"/>
      <c r="AX150" s="84"/>
      <c r="AY150" s="84"/>
      <c r="AZ150" s="84"/>
      <c r="BA150" s="84"/>
      <c r="BB150" s="84"/>
      <c r="BC150" s="84"/>
      <c r="BD150" s="84"/>
      <c r="BE150" s="84"/>
    </row>
    <row r="151" spans="1:57" s="44" customFormat="1" x14ac:dyDescent="0.25">
      <c r="A151" s="47"/>
      <c r="B151" s="47"/>
      <c r="C151" s="47"/>
      <c r="D151" s="47"/>
      <c r="E151" s="41"/>
      <c r="F151" s="41"/>
      <c r="G151" s="96"/>
      <c r="H151" s="17"/>
      <c r="I151" s="131"/>
      <c r="J151" s="47"/>
      <c r="K151" s="135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97">
        <f t="shared" si="12"/>
        <v>0</v>
      </c>
      <c r="Z151" s="97">
        <f t="shared" si="13"/>
        <v>0</v>
      </c>
      <c r="AA151" s="97">
        <f t="shared" si="14"/>
        <v>0</v>
      </c>
      <c r="AB151" s="98"/>
      <c r="AC151" s="72">
        <f>SUMPRODUCT(MAX((ROW(Data!$C$2:$C$3000))*(Data!$C$2:$C$3000=$C151)*(Data!$D$2:$D$3000=$D151)))</f>
        <v>3000</v>
      </c>
      <c r="AD151" s="136">
        <f>IF(INDEX(Data!$I:$I,$AC151)="A","",INDEX(Data!$I:$I,$AC151))</f>
        <v>0</v>
      </c>
      <c r="AE151" s="73"/>
      <c r="AF151" s="73"/>
      <c r="AG151" s="73"/>
      <c r="AH151" s="73"/>
      <c r="AI151" s="73"/>
      <c r="AJ151" s="73"/>
      <c r="AK151" s="73"/>
      <c r="AL151" s="73"/>
      <c r="AM151" s="73"/>
      <c r="AN151" s="73"/>
      <c r="AO151" s="84"/>
      <c r="AP151" s="84"/>
      <c r="AQ151" s="84"/>
      <c r="AR151" s="84"/>
      <c r="AS151" s="84"/>
      <c r="AT151" s="84"/>
      <c r="AU151" s="84"/>
      <c r="AV151" s="84"/>
      <c r="AW151" s="84"/>
      <c r="AX151" s="84"/>
      <c r="AY151" s="84"/>
      <c r="AZ151" s="84"/>
      <c r="BA151" s="84"/>
      <c r="BB151" s="84"/>
      <c r="BC151" s="84"/>
      <c r="BD151" s="84"/>
      <c r="BE151" s="84"/>
    </row>
    <row r="152" spans="1:57" s="44" customFormat="1" x14ac:dyDescent="0.25">
      <c r="A152" s="47"/>
      <c r="B152" s="47"/>
      <c r="C152" s="47"/>
      <c r="D152" s="47"/>
      <c r="E152" s="41"/>
      <c r="F152" s="41"/>
      <c r="G152" s="96"/>
      <c r="H152" s="17"/>
      <c r="I152" s="131"/>
      <c r="J152" s="47"/>
      <c r="K152" s="135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97">
        <f t="shared" si="12"/>
        <v>0</v>
      </c>
      <c r="Z152" s="97">
        <f t="shared" si="13"/>
        <v>0</v>
      </c>
      <c r="AA152" s="97">
        <f t="shared" si="14"/>
        <v>0</v>
      </c>
      <c r="AB152" s="98"/>
      <c r="AC152" s="72">
        <f>SUMPRODUCT(MAX((ROW(Data!$C$2:$C$3000))*(Data!$C$2:$C$3000=$C152)*(Data!$D$2:$D$3000=$D152)))</f>
        <v>3000</v>
      </c>
      <c r="AD152" s="136">
        <f>IF(INDEX(Data!$I:$I,$AC152)="A","",INDEX(Data!$I:$I,$AC152))</f>
        <v>0</v>
      </c>
      <c r="AE152" s="73"/>
      <c r="AF152" s="73"/>
      <c r="AG152" s="73"/>
      <c r="AH152" s="73"/>
      <c r="AI152" s="73"/>
      <c r="AJ152" s="73"/>
      <c r="AK152" s="73"/>
      <c r="AL152" s="73"/>
      <c r="AM152" s="73"/>
      <c r="AN152" s="73"/>
      <c r="AO152" s="84"/>
      <c r="AP152" s="84"/>
      <c r="AQ152" s="84"/>
      <c r="AR152" s="84"/>
      <c r="AS152" s="84"/>
      <c r="AT152" s="84"/>
      <c r="AU152" s="84"/>
      <c r="AV152" s="84"/>
      <c r="AW152" s="84"/>
      <c r="AX152" s="84"/>
      <c r="AY152" s="84"/>
      <c r="AZ152" s="84"/>
      <c r="BA152" s="84"/>
      <c r="BB152" s="84"/>
      <c r="BC152" s="84"/>
      <c r="BD152" s="84"/>
      <c r="BE152" s="84"/>
    </row>
    <row r="153" spans="1:57" s="44" customFormat="1" x14ac:dyDescent="0.25">
      <c r="A153" s="47"/>
      <c r="B153" s="47"/>
      <c r="C153" s="47"/>
      <c r="D153" s="47"/>
      <c r="E153" s="41"/>
      <c r="F153" s="41"/>
      <c r="G153" s="96"/>
      <c r="H153" s="17"/>
      <c r="I153" s="131"/>
      <c r="J153" s="47"/>
      <c r="K153" s="135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97">
        <f t="shared" si="12"/>
        <v>0</v>
      </c>
      <c r="Z153" s="97">
        <f t="shared" si="13"/>
        <v>0</v>
      </c>
      <c r="AA153" s="97">
        <f t="shared" si="14"/>
        <v>0</v>
      </c>
      <c r="AB153" s="98"/>
      <c r="AC153" s="72">
        <f>SUMPRODUCT(MAX((ROW(Data!$C$2:$C$3000))*(Data!$C$2:$C$3000=$C153)*(Data!$D$2:$D$3000=$D153)))</f>
        <v>3000</v>
      </c>
      <c r="AD153" s="136">
        <f>IF(INDEX(Data!$I:$I,$AC153)="A","",INDEX(Data!$I:$I,$AC153))</f>
        <v>0</v>
      </c>
      <c r="AE153" s="73"/>
      <c r="AF153" s="73"/>
      <c r="AG153" s="73"/>
      <c r="AH153" s="73"/>
      <c r="AI153" s="73"/>
      <c r="AJ153" s="73"/>
      <c r="AK153" s="73"/>
      <c r="AL153" s="73"/>
      <c r="AM153" s="73"/>
      <c r="AN153" s="73"/>
      <c r="AO153" s="84"/>
      <c r="AP153" s="84"/>
      <c r="AQ153" s="84"/>
      <c r="AR153" s="84"/>
      <c r="AS153" s="84"/>
      <c r="AT153" s="84"/>
      <c r="AU153" s="84"/>
      <c r="AV153" s="84"/>
      <c r="AW153" s="84"/>
      <c r="AX153" s="84"/>
      <c r="AY153" s="84"/>
      <c r="AZ153" s="84"/>
      <c r="BA153" s="84"/>
      <c r="BB153" s="84"/>
      <c r="BC153" s="84"/>
      <c r="BD153" s="84"/>
      <c r="BE153" s="84"/>
    </row>
    <row r="154" spans="1:57" s="44" customFormat="1" x14ac:dyDescent="0.25">
      <c r="A154" s="47"/>
      <c r="B154" s="47"/>
      <c r="C154" s="47"/>
      <c r="D154" s="47"/>
      <c r="E154" s="41"/>
      <c r="F154" s="41"/>
      <c r="G154" s="96"/>
      <c r="H154" s="17"/>
      <c r="I154" s="131"/>
      <c r="J154" s="47"/>
      <c r="K154" s="135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97">
        <f t="shared" si="12"/>
        <v>0</v>
      </c>
      <c r="Z154" s="97">
        <f t="shared" si="13"/>
        <v>0</v>
      </c>
      <c r="AA154" s="97">
        <f t="shared" si="14"/>
        <v>0</v>
      </c>
      <c r="AB154" s="98"/>
      <c r="AC154" s="72">
        <f>SUMPRODUCT(MAX((ROW(Data!$C$2:$C$3000))*(Data!$C$2:$C$3000=$C154)*(Data!$D$2:$D$3000=$D154)))</f>
        <v>3000</v>
      </c>
      <c r="AD154" s="136">
        <f>IF(INDEX(Data!$I:$I,$AC154)="A","",INDEX(Data!$I:$I,$AC154))</f>
        <v>0</v>
      </c>
      <c r="AE154" s="73"/>
      <c r="AF154" s="73"/>
      <c r="AG154" s="73"/>
      <c r="AH154" s="73"/>
      <c r="AI154" s="73"/>
      <c r="AJ154" s="73"/>
      <c r="AK154" s="73"/>
      <c r="AL154" s="73"/>
      <c r="AM154" s="73"/>
      <c r="AN154" s="73"/>
      <c r="AO154" s="84"/>
      <c r="AP154" s="84"/>
      <c r="AQ154" s="84"/>
      <c r="AR154" s="84"/>
      <c r="AS154" s="84"/>
      <c r="AT154" s="84"/>
      <c r="AU154" s="84"/>
      <c r="AV154" s="84"/>
      <c r="AW154" s="84"/>
      <c r="AX154" s="84"/>
      <c r="AY154" s="84"/>
      <c r="AZ154" s="84"/>
      <c r="BA154" s="84"/>
      <c r="BB154" s="84"/>
      <c r="BC154" s="84"/>
      <c r="BD154" s="84"/>
      <c r="BE154" s="84"/>
    </row>
    <row r="155" spans="1:57" s="44" customFormat="1" x14ac:dyDescent="0.25">
      <c r="A155" s="47"/>
      <c r="B155" s="47"/>
      <c r="C155" s="47"/>
      <c r="D155" s="47"/>
      <c r="E155" s="41"/>
      <c r="F155" s="41"/>
      <c r="G155" s="96"/>
      <c r="H155" s="17"/>
      <c r="I155" s="131"/>
      <c r="J155" s="47"/>
      <c r="K155" s="135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97">
        <f t="shared" si="12"/>
        <v>0</v>
      </c>
      <c r="Z155" s="97">
        <f t="shared" si="13"/>
        <v>0</v>
      </c>
      <c r="AA155" s="97">
        <f t="shared" si="14"/>
        <v>0</v>
      </c>
      <c r="AB155" s="98"/>
      <c r="AC155" s="72">
        <f>SUMPRODUCT(MAX((ROW(Data!$C$2:$C$3000))*(Data!$C$2:$C$3000=$C155)*(Data!$D$2:$D$3000=$D155)))</f>
        <v>3000</v>
      </c>
      <c r="AD155" s="136">
        <f>IF(INDEX(Data!$I:$I,$AC155)="A","",INDEX(Data!$I:$I,$AC155))</f>
        <v>0</v>
      </c>
      <c r="AE155" s="73"/>
      <c r="AF155" s="73"/>
      <c r="AG155" s="73"/>
      <c r="AH155" s="73"/>
      <c r="AI155" s="73"/>
      <c r="AJ155" s="73"/>
      <c r="AK155" s="73"/>
      <c r="AL155" s="73"/>
      <c r="AM155" s="73"/>
      <c r="AN155" s="73"/>
      <c r="AO155" s="84"/>
      <c r="AP155" s="84"/>
      <c r="AQ155" s="84"/>
      <c r="AR155" s="84"/>
      <c r="AS155" s="84"/>
      <c r="AT155" s="84"/>
      <c r="AU155" s="84"/>
      <c r="AV155" s="84"/>
      <c r="AW155" s="84"/>
      <c r="AX155" s="84"/>
      <c r="AY155" s="84"/>
      <c r="AZ155" s="84"/>
      <c r="BA155" s="84"/>
      <c r="BB155" s="84"/>
      <c r="BC155" s="84"/>
      <c r="BD155" s="84"/>
      <c r="BE155" s="84"/>
    </row>
    <row r="156" spans="1:57" s="44" customFormat="1" x14ac:dyDescent="0.25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6"/>
      <c r="Z156" s="46"/>
      <c r="AA156" s="46"/>
      <c r="AB156" s="45"/>
      <c r="AC156" s="73"/>
      <c r="AD156" s="73"/>
      <c r="AE156" s="73"/>
      <c r="AF156" s="73"/>
      <c r="AG156" s="73"/>
      <c r="AH156" s="73"/>
      <c r="AI156" s="73"/>
      <c r="AJ156" s="73"/>
      <c r="AK156" s="73"/>
      <c r="AL156" s="73"/>
      <c r="AM156" s="73"/>
      <c r="AN156" s="73"/>
      <c r="AO156" s="84"/>
      <c r="AP156" s="84"/>
      <c r="AQ156" s="84"/>
      <c r="AR156" s="84"/>
      <c r="AS156" s="84"/>
      <c r="AT156" s="84"/>
      <c r="AU156" s="84"/>
      <c r="AV156" s="84"/>
      <c r="AW156" s="84"/>
      <c r="AX156" s="84"/>
      <c r="AY156" s="84"/>
      <c r="AZ156" s="84"/>
      <c r="BA156" s="84"/>
      <c r="BB156" s="84"/>
      <c r="BC156" s="84"/>
      <c r="BD156" s="84"/>
      <c r="BE156" s="84"/>
    </row>
    <row r="157" spans="1:57" s="44" customFormat="1" x14ac:dyDescent="0.25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6"/>
      <c r="Z157" s="46"/>
      <c r="AA157" s="46"/>
      <c r="AB157" s="45"/>
      <c r="AC157" s="73"/>
      <c r="AD157" s="73"/>
      <c r="AE157" s="73"/>
      <c r="AF157" s="73"/>
      <c r="AG157" s="73"/>
      <c r="AH157" s="73"/>
      <c r="AI157" s="73"/>
      <c r="AJ157" s="73"/>
      <c r="AK157" s="73"/>
      <c r="AL157" s="73"/>
      <c r="AM157" s="73"/>
      <c r="AN157" s="73"/>
      <c r="AO157" s="84"/>
      <c r="AP157" s="84"/>
      <c r="AQ157" s="84"/>
      <c r="AR157" s="84"/>
      <c r="AS157" s="84"/>
      <c r="AT157" s="84"/>
      <c r="AU157" s="84"/>
      <c r="AV157" s="84"/>
      <c r="AW157" s="84"/>
      <c r="AX157" s="84"/>
      <c r="AY157" s="84"/>
      <c r="AZ157" s="84"/>
      <c r="BA157" s="84"/>
      <c r="BB157" s="84"/>
      <c r="BC157" s="84"/>
      <c r="BD157" s="84"/>
      <c r="BE157" s="84"/>
    </row>
    <row r="158" spans="1:57" s="44" customFormat="1" x14ac:dyDescent="0.25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6"/>
      <c r="Z158" s="46"/>
      <c r="AA158" s="46"/>
      <c r="AB158" s="45"/>
      <c r="AC158" s="73"/>
      <c r="AD158" s="73"/>
      <c r="AE158" s="73"/>
      <c r="AF158" s="73"/>
      <c r="AG158" s="73"/>
      <c r="AH158" s="73"/>
      <c r="AI158" s="73"/>
      <c r="AJ158" s="73"/>
      <c r="AK158" s="73"/>
      <c r="AL158" s="73"/>
      <c r="AM158" s="73"/>
      <c r="AN158" s="73"/>
      <c r="AO158" s="84"/>
      <c r="AP158" s="84"/>
      <c r="AQ158" s="84"/>
      <c r="AR158" s="84"/>
      <c r="AS158" s="84"/>
      <c r="AT158" s="84"/>
      <c r="AU158" s="84"/>
      <c r="AV158" s="84"/>
      <c r="AW158" s="84"/>
      <c r="AX158" s="84"/>
      <c r="AY158" s="84"/>
      <c r="AZ158" s="84"/>
      <c r="BA158" s="84"/>
      <c r="BB158" s="84"/>
      <c r="BC158" s="84"/>
      <c r="BD158" s="84"/>
      <c r="BE158" s="84"/>
    </row>
    <row r="159" spans="1:57" s="44" customFormat="1" x14ac:dyDescent="0.25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6"/>
      <c r="Z159" s="46"/>
      <c r="AA159" s="46"/>
      <c r="AB159" s="45"/>
      <c r="AC159" s="73"/>
      <c r="AD159" s="73"/>
      <c r="AE159" s="73"/>
      <c r="AF159" s="73"/>
      <c r="AG159" s="73"/>
      <c r="AH159" s="73"/>
      <c r="AI159" s="73"/>
      <c r="AJ159" s="73"/>
      <c r="AK159" s="73"/>
      <c r="AL159" s="73"/>
      <c r="AM159" s="73"/>
      <c r="AN159" s="73"/>
      <c r="AO159" s="84"/>
      <c r="AP159" s="84"/>
      <c r="AQ159" s="84"/>
      <c r="AR159" s="84"/>
      <c r="AS159" s="84"/>
      <c r="AT159" s="84"/>
      <c r="AU159" s="84"/>
      <c r="AV159" s="84"/>
      <c r="AW159" s="84"/>
      <c r="AX159" s="84"/>
      <c r="AY159" s="84"/>
      <c r="AZ159" s="84"/>
      <c r="BA159" s="84"/>
      <c r="BB159" s="84"/>
      <c r="BC159" s="84"/>
      <c r="BD159" s="84"/>
      <c r="BE159" s="84"/>
    </row>
    <row r="160" spans="1:57" s="44" customFormat="1" x14ac:dyDescent="0.25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6"/>
      <c r="Z160" s="46"/>
      <c r="AA160" s="46"/>
      <c r="AB160" s="45"/>
      <c r="AC160" s="73"/>
      <c r="AD160" s="73"/>
      <c r="AE160" s="73"/>
      <c r="AF160" s="73"/>
      <c r="AG160" s="73"/>
      <c r="AH160" s="73"/>
      <c r="AI160" s="73"/>
      <c r="AJ160" s="73"/>
      <c r="AK160" s="73"/>
      <c r="AL160" s="73"/>
      <c r="AM160" s="73"/>
      <c r="AN160" s="73"/>
      <c r="AO160" s="84"/>
      <c r="AP160" s="84"/>
      <c r="AQ160" s="84"/>
      <c r="AR160" s="84"/>
      <c r="AS160" s="84"/>
      <c r="AT160" s="84"/>
      <c r="AU160" s="84"/>
      <c r="AV160" s="84"/>
      <c r="AW160" s="84"/>
      <c r="AX160" s="84"/>
      <c r="AY160" s="84"/>
      <c r="AZ160" s="84"/>
      <c r="BA160" s="84"/>
      <c r="BB160" s="84"/>
      <c r="BC160" s="84"/>
      <c r="BD160" s="84"/>
      <c r="BE160" s="84"/>
    </row>
    <row r="161" spans="1:57" s="44" customFormat="1" x14ac:dyDescent="0.25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6"/>
      <c r="Z161" s="46"/>
      <c r="AA161" s="46"/>
      <c r="AB161" s="45"/>
      <c r="AC161" s="73"/>
      <c r="AD161" s="73"/>
      <c r="AE161" s="73"/>
      <c r="AF161" s="73"/>
      <c r="AG161" s="73"/>
      <c r="AH161" s="73"/>
      <c r="AI161" s="73"/>
      <c r="AJ161" s="73"/>
      <c r="AK161" s="73"/>
      <c r="AL161" s="73"/>
      <c r="AM161" s="73"/>
      <c r="AN161" s="73"/>
      <c r="AO161" s="84"/>
      <c r="AP161" s="84"/>
      <c r="AQ161" s="84"/>
      <c r="AR161" s="84"/>
      <c r="AS161" s="84"/>
      <c r="AT161" s="84"/>
      <c r="AU161" s="84"/>
      <c r="AV161" s="84"/>
      <c r="AW161" s="84"/>
      <c r="AX161" s="84"/>
      <c r="AY161" s="84"/>
      <c r="AZ161" s="84"/>
      <c r="BA161" s="84"/>
      <c r="BB161" s="84"/>
      <c r="BC161" s="84"/>
      <c r="BD161" s="84"/>
      <c r="BE161" s="84"/>
    </row>
    <row r="162" spans="1:57" s="44" customFormat="1" x14ac:dyDescent="0.25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6"/>
      <c r="Z162" s="46"/>
      <c r="AA162" s="46"/>
      <c r="AB162" s="45"/>
      <c r="AC162" s="73"/>
      <c r="AD162" s="73"/>
      <c r="AE162" s="73"/>
      <c r="AF162" s="73"/>
      <c r="AG162" s="73"/>
      <c r="AH162" s="73"/>
      <c r="AI162" s="73"/>
      <c r="AJ162" s="73"/>
      <c r="AK162" s="73"/>
      <c r="AL162" s="73"/>
      <c r="AM162" s="73"/>
      <c r="AN162" s="73"/>
      <c r="AO162" s="84"/>
      <c r="AP162" s="84"/>
      <c r="AQ162" s="84"/>
      <c r="AR162" s="84"/>
      <c r="AS162" s="84"/>
      <c r="AT162" s="84"/>
      <c r="AU162" s="84"/>
      <c r="AV162" s="84"/>
      <c r="AW162" s="84"/>
      <c r="AX162" s="84"/>
      <c r="AY162" s="84"/>
      <c r="AZ162" s="84"/>
      <c r="BA162" s="84"/>
      <c r="BB162" s="84"/>
      <c r="BC162" s="84"/>
      <c r="BD162" s="84"/>
      <c r="BE162" s="84"/>
    </row>
    <row r="163" spans="1:57" s="44" customFormat="1" x14ac:dyDescent="0.25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6"/>
      <c r="Z163" s="46"/>
      <c r="AA163" s="46"/>
      <c r="AB163" s="45"/>
      <c r="AC163" s="73"/>
      <c r="AD163" s="73"/>
      <c r="AE163" s="73"/>
      <c r="AF163" s="73"/>
      <c r="AG163" s="73"/>
      <c r="AH163" s="73"/>
      <c r="AI163" s="73"/>
      <c r="AJ163" s="73"/>
      <c r="AK163" s="73"/>
      <c r="AL163" s="73"/>
      <c r="AM163" s="73"/>
      <c r="AN163" s="73"/>
      <c r="AO163" s="84"/>
      <c r="AP163" s="84"/>
      <c r="AQ163" s="84"/>
      <c r="AR163" s="84"/>
      <c r="AS163" s="84"/>
      <c r="AT163" s="84"/>
      <c r="AU163" s="84"/>
      <c r="AV163" s="84"/>
      <c r="AW163" s="84"/>
      <c r="AX163" s="84"/>
      <c r="AY163" s="84"/>
      <c r="AZ163" s="84"/>
      <c r="BA163" s="84"/>
      <c r="BB163" s="84"/>
      <c r="BC163" s="84"/>
      <c r="BD163" s="84"/>
      <c r="BE163" s="84"/>
    </row>
    <row r="164" spans="1:57" s="44" customFormat="1" x14ac:dyDescent="0.25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6"/>
      <c r="Z164" s="46"/>
      <c r="AA164" s="46"/>
      <c r="AB164" s="45"/>
      <c r="AC164" s="73"/>
      <c r="AD164" s="73"/>
      <c r="AE164" s="73"/>
      <c r="AF164" s="73"/>
      <c r="AG164" s="73"/>
      <c r="AH164" s="73"/>
      <c r="AI164" s="73"/>
      <c r="AJ164" s="73"/>
      <c r="AK164" s="73"/>
      <c r="AL164" s="73"/>
      <c r="AM164" s="73"/>
      <c r="AN164" s="73"/>
      <c r="AO164" s="84"/>
      <c r="AP164" s="84"/>
      <c r="AQ164" s="84"/>
      <c r="AR164" s="84"/>
      <c r="AS164" s="84"/>
      <c r="AT164" s="84"/>
      <c r="AU164" s="84"/>
      <c r="AV164" s="84"/>
      <c r="AW164" s="84"/>
      <c r="AX164" s="84"/>
      <c r="AY164" s="84"/>
      <c r="AZ164" s="84"/>
      <c r="BA164" s="84"/>
      <c r="BB164" s="84"/>
      <c r="BC164" s="84"/>
      <c r="BD164" s="84"/>
      <c r="BE164" s="84"/>
    </row>
    <row r="165" spans="1:57" s="44" customFormat="1" x14ac:dyDescent="0.25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6"/>
      <c r="Z165" s="46"/>
      <c r="AA165" s="46"/>
      <c r="AB165" s="45"/>
      <c r="AC165" s="73"/>
      <c r="AD165" s="73"/>
      <c r="AE165" s="73"/>
      <c r="AF165" s="73"/>
      <c r="AG165" s="73"/>
      <c r="AH165" s="73"/>
      <c r="AI165" s="73"/>
      <c r="AJ165" s="73"/>
      <c r="AK165" s="73"/>
      <c r="AL165" s="73"/>
      <c r="AM165" s="73"/>
      <c r="AN165" s="73"/>
      <c r="AO165" s="84"/>
      <c r="AP165" s="84"/>
      <c r="AQ165" s="84"/>
      <c r="AR165" s="84"/>
      <c r="AS165" s="84"/>
      <c r="AT165" s="84"/>
      <c r="AU165" s="84"/>
      <c r="AV165" s="84"/>
      <c r="AW165" s="84"/>
      <c r="AX165" s="84"/>
      <c r="AY165" s="84"/>
      <c r="AZ165" s="84"/>
      <c r="BA165" s="84"/>
      <c r="BB165" s="84"/>
      <c r="BC165" s="84"/>
      <c r="BD165" s="84"/>
      <c r="BE165" s="84"/>
    </row>
    <row r="166" spans="1:57" s="44" customFormat="1" x14ac:dyDescent="0.25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6"/>
      <c r="Z166" s="46"/>
      <c r="AA166" s="46"/>
      <c r="AB166" s="45"/>
      <c r="AC166" s="73"/>
      <c r="AD166" s="73"/>
      <c r="AE166" s="73"/>
      <c r="AF166" s="73"/>
      <c r="AG166" s="73"/>
      <c r="AH166" s="73"/>
      <c r="AI166" s="73"/>
      <c r="AJ166" s="73"/>
      <c r="AK166" s="73"/>
      <c r="AL166" s="73"/>
      <c r="AM166" s="73"/>
      <c r="AN166" s="73"/>
      <c r="AO166" s="84"/>
      <c r="AP166" s="84"/>
      <c r="AQ166" s="84"/>
      <c r="AR166" s="84"/>
      <c r="AS166" s="84"/>
      <c r="AT166" s="84"/>
      <c r="AU166" s="84"/>
      <c r="AV166" s="84"/>
      <c r="AW166" s="84"/>
      <c r="AX166" s="84"/>
      <c r="AY166" s="84"/>
      <c r="AZ166" s="84"/>
      <c r="BA166" s="84"/>
      <c r="BB166" s="84"/>
      <c r="BC166" s="84"/>
      <c r="BD166" s="84"/>
      <c r="BE166" s="84"/>
    </row>
    <row r="167" spans="1:57" s="44" customFormat="1" x14ac:dyDescent="0.25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6"/>
      <c r="Z167" s="46"/>
      <c r="AA167" s="46"/>
      <c r="AB167" s="45"/>
      <c r="AC167" s="73"/>
      <c r="AD167" s="73"/>
      <c r="AE167" s="73"/>
      <c r="AF167" s="73"/>
      <c r="AG167" s="73"/>
      <c r="AH167" s="73"/>
      <c r="AI167" s="73"/>
      <c r="AJ167" s="73"/>
      <c r="AK167" s="73"/>
      <c r="AL167" s="73"/>
      <c r="AM167" s="73"/>
      <c r="AN167" s="73"/>
      <c r="AO167" s="84"/>
      <c r="AP167" s="84"/>
      <c r="AQ167" s="84"/>
      <c r="AR167" s="84"/>
      <c r="AS167" s="84"/>
      <c r="AT167" s="84"/>
      <c r="AU167" s="84"/>
      <c r="AV167" s="84"/>
      <c r="AW167" s="84"/>
      <c r="AX167" s="84"/>
      <c r="AY167" s="84"/>
      <c r="AZ167" s="84"/>
      <c r="BA167" s="84"/>
      <c r="BB167" s="84"/>
      <c r="BC167" s="84"/>
      <c r="BD167" s="84"/>
      <c r="BE167" s="84"/>
    </row>
    <row r="168" spans="1:57" s="44" customFormat="1" x14ac:dyDescent="0.25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6"/>
      <c r="Z168" s="46"/>
      <c r="AA168" s="46"/>
      <c r="AB168" s="45"/>
      <c r="AC168" s="73"/>
      <c r="AD168" s="73"/>
      <c r="AE168" s="73"/>
      <c r="AF168" s="73"/>
      <c r="AG168" s="73"/>
      <c r="AH168" s="73"/>
      <c r="AI168" s="73"/>
      <c r="AJ168" s="73"/>
      <c r="AK168" s="73"/>
      <c r="AL168" s="73"/>
      <c r="AM168" s="73"/>
      <c r="AN168" s="73"/>
      <c r="AO168" s="84"/>
      <c r="AP168" s="84"/>
      <c r="AQ168" s="84"/>
      <c r="AR168" s="84"/>
      <c r="AS168" s="84"/>
      <c r="AT168" s="84"/>
      <c r="AU168" s="84"/>
      <c r="AV168" s="84"/>
      <c r="AW168" s="84"/>
      <c r="AX168" s="84"/>
      <c r="AY168" s="84"/>
      <c r="AZ168" s="84"/>
      <c r="BA168" s="84"/>
      <c r="BB168" s="84"/>
      <c r="BC168" s="84"/>
      <c r="BD168" s="84"/>
      <c r="BE168" s="84"/>
    </row>
    <row r="169" spans="1:57" s="44" customFormat="1" x14ac:dyDescent="0.25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6"/>
      <c r="Z169" s="46"/>
      <c r="AA169" s="46"/>
      <c r="AB169" s="45"/>
      <c r="AC169" s="73"/>
      <c r="AD169" s="73"/>
      <c r="AE169" s="73"/>
      <c r="AF169" s="73"/>
      <c r="AG169" s="73"/>
      <c r="AH169" s="73"/>
      <c r="AI169" s="73"/>
      <c r="AJ169" s="73"/>
      <c r="AK169" s="73"/>
      <c r="AL169" s="73"/>
      <c r="AM169" s="73"/>
      <c r="AN169" s="73"/>
      <c r="AO169" s="84"/>
      <c r="AP169" s="84"/>
      <c r="AQ169" s="84"/>
      <c r="AR169" s="84"/>
      <c r="AS169" s="84"/>
      <c r="AT169" s="84"/>
      <c r="AU169" s="84"/>
      <c r="AV169" s="84"/>
      <c r="AW169" s="84"/>
      <c r="AX169" s="84"/>
      <c r="AY169" s="84"/>
      <c r="AZ169" s="84"/>
      <c r="BA169" s="84"/>
      <c r="BB169" s="84"/>
      <c r="BC169" s="84"/>
      <c r="BD169" s="84"/>
      <c r="BE169" s="84"/>
    </row>
    <row r="170" spans="1:57" s="44" customFormat="1" x14ac:dyDescent="0.25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6"/>
      <c r="Z170" s="46"/>
      <c r="AA170" s="46"/>
      <c r="AB170" s="45"/>
      <c r="AC170" s="73"/>
      <c r="AD170" s="73"/>
      <c r="AE170" s="73"/>
      <c r="AF170" s="73"/>
      <c r="AG170" s="73"/>
      <c r="AH170" s="73"/>
      <c r="AI170" s="73"/>
      <c r="AJ170" s="73"/>
      <c r="AK170" s="73"/>
      <c r="AL170" s="73"/>
      <c r="AM170" s="73"/>
      <c r="AN170" s="73"/>
      <c r="AO170" s="84"/>
      <c r="AP170" s="84"/>
      <c r="AQ170" s="84"/>
      <c r="AR170" s="84"/>
      <c r="AS170" s="84"/>
      <c r="AT170" s="84"/>
      <c r="AU170" s="84"/>
      <c r="AV170" s="84"/>
      <c r="AW170" s="84"/>
      <c r="AX170" s="84"/>
      <c r="AY170" s="84"/>
      <c r="AZ170" s="84"/>
      <c r="BA170" s="84"/>
      <c r="BB170" s="84"/>
      <c r="BC170" s="84"/>
      <c r="BD170" s="84"/>
      <c r="BE170" s="84"/>
    </row>
    <row r="171" spans="1:57" s="44" customFormat="1" x14ac:dyDescent="0.25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6"/>
      <c r="Z171" s="46"/>
      <c r="AA171" s="46"/>
      <c r="AB171" s="45"/>
      <c r="AC171" s="73"/>
      <c r="AD171" s="73"/>
      <c r="AE171" s="73"/>
      <c r="AF171" s="73"/>
      <c r="AG171" s="73"/>
      <c r="AH171" s="73"/>
      <c r="AI171" s="73"/>
      <c r="AJ171" s="73"/>
      <c r="AK171" s="73"/>
      <c r="AL171" s="73"/>
      <c r="AM171" s="73"/>
      <c r="AN171" s="73"/>
      <c r="AO171" s="84"/>
      <c r="AP171" s="84"/>
      <c r="AQ171" s="84"/>
      <c r="AR171" s="84"/>
      <c r="AS171" s="84"/>
      <c r="AT171" s="84"/>
      <c r="AU171" s="84"/>
      <c r="AV171" s="84"/>
      <c r="AW171" s="84"/>
      <c r="AX171" s="84"/>
      <c r="AY171" s="84"/>
      <c r="AZ171" s="84"/>
      <c r="BA171" s="84"/>
      <c r="BB171" s="84"/>
      <c r="BC171" s="84"/>
      <c r="BD171" s="84"/>
      <c r="BE171" s="84"/>
    </row>
    <row r="172" spans="1:57" s="44" customFormat="1" x14ac:dyDescent="0.25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6"/>
      <c r="Z172" s="46"/>
      <c r="AA172" s="46"/>
      <c r="AB172" s="45"/>
      <c r="AC172" s="73"/>
      <c r="AD172" s="73"/>
      <c r="AE172" s="73"/>
      <c r="AF172" s="73"/>
      <c r="AG172" s="73"/>
      <c r="AH172" s="73"/>
      <c r="AI172" s="73"/>
      <c r="AJ172" s="73"/>
      <c r="AK172" s="73"/>
      <c r="AL172" s="73"/>
      <c r="AM172" s="73"/>
      <c r="AN172" s="73"/>
      <c r="AO172" s="84"/>
      <c r="AP172" s="84"/>
      <c r="AQ172" s="84"/>
      <c r="AR172" s="84"/>
      <c r="AS172" s="84"/>
      <c r="AT172" s="84"/>
      <c r="AU172" s="84"/>
      <c r="AV172" s="84"/>
      <c r="AW172" s="84"/>
      <c r="AX172" s="84"/>
      <c r="AY172" s="84"/>
      <c r="AZ172" s="84"/>
      <c r="BA172" s="84"/>
      <c r="BB172" s="84"/>
      <c r="BC172" s="84"/>
      <c r="BD172" s="84"/>
      <c r="BE172" s="84"/>
    </row>
    <row r="173" spans="1:57" s="44" customFormat="1" x14ac:dyDescent="0.25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6"/>
      <c r="Z173" s="46"/>
      <c r="AA173" s="46"/>
      <c r="AB173" s="45"/>
      <c r="AC173" s="73"/>
      <c r="AD173" s="73"/>
      <c r="AE173" s="73"/>
      <c r="AF173" s="73"/>
      <c r="AG173" s="73"/>
      <c r="AH173" s="73"/>
      <c r="AI173" s="73"/>
      <c r="AJ173" s="73"/>
      <c r="AK173" s="73"/>
      <c r="AL173" s="73"/>
      <c r="AM173" s="73"/>
      <c r="AN173" s="73"/>
      <c r="AO173" s="84"/>
      <c r="AP173" s="84"/>
      <c r="AQ173" s="84"/>
      <c r="AR173" s="84"/>
      <c r="AS173" s="84"/>
      <c r="AT173" s="84"/>
      <c r="AU173" s="84"/>
      <c r="AV173" s="84"/>
      <c r="AW173" s="84"/>
      <c r="AX173" s="84"/>
      <c r="AY173" s="84"/>
      <c r="AZ173" s="84"/>
      <c r="BA173" s="84"/>
      <c r="BB173" s="84"/>
      <c r="BC173" s="84"/>
      <c r="BD173" s="84"/>
      <c r="BE173" s="84"/>
    </row>
    <row r="174" spans="1:57" s="44" customFormat="1" x14ac:dyDescent="0.25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6"/>
      <c r="Z174" s="46"/>
      <c r="AA174" s="46"/>
      <c r="AB174" s="45"/>
      <c r="AC174" s="73"/>
      <c r="AD174" s="73"/>
      <c r="AE174" s="73"/>
      <c r="AF174" s="73"/>
      <c r="AG174" s="73"/>
      <c r="AH174" s="73"/>
      <c r="AI174" s="73"/>
      <c r="AJ174" s="73"/>
      <c r="AK174" s="73"/>
      <c r="AL174" s="73"/>
      <c r="AM174" s="73"/>
      <c r="AN174" s="73"/>
      <c r="AO174" s="84"/>
      <c r="AP174" s="84"/>
      <c r="AQ174" s="84"/>
      <c r="AR174" s="84"/>
      <c r="AS174" s="84"/>
      <c r="AT174" s="84"/>
      <c r="AU174" s="84"/>
      <c r="AV174" s="84"/>
      <c r="AW174" s="84"/>
      <c r="AX174" s="84"/>
      <c r="AY174" s="84"/>
      <c r="AZ174" s="84"/>
      <c r="BA174" s="84"/>
      <c r="BB174" s="84"/>
      <c r="BC174" s="84"/>
      <c r="BD174" s="84"/>
      <c r="BE174" s="84"/>
    </row>
    <row r="175" spans="1:57" s="44" customFormat="1" x14ac:dyDescent="0.25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6"/>
      <c r="Z175" s="46"/>
      <c r="AA175" s="46"/>
      <c r="AB175" s="45"/>
      <c r="AC175" s="73"/>
      <c r="AD175" s="73"/>
      <c r="AE175" s="73"/>
      <c r="AF175" s="73"/>
      <c r="AG175" s="73"/>
      <c r="AH175" s="73"/>
      <c r="AI175" s="73"/>
      <c r="AJ175" s="73"/>
      <c r="AK175" s="73"/>
      <c r="AL175" s="73"/>
      <c r="AM175" s="73"/>
      <c r="AN175" s="73"/>
      <c r="AO175" s="84"/>
      <c r="AP175" s="84"/>
      <c r="AQ175" s="84"/>
      <c r="AR175" s="84"/>
      <c r="AS175" s="84"/>
      <c r="AT175" s="84"/>
      <c r="AU175" s="84"/>
      <c r="AV175" s="84"/>
      <c r="AW175" s="84"/>
      <c r="AX175" s="84"/>
      <c r="AY175" s="84"/>
      <c r="AZ175" s="84"/>
      <c r="BA175" s="84"/>
      <c r="BB175" s="84"/>
      <c r="BC175" s="84"/>
      <c r="BD175" s="84"/>
      <c r="BE175" s="84"/>
    </row>
    <row r="176" spans="1:57" s="44" customFormat="1" x14ac:dyDescent="0.25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6"/>
      <c r="Z176" s="46"/>
      <c r="AA176" s="46"/>
      <c r="AB176" s="45"/>
      <c r="AC176" s="73"/>
      <c r="AD176" s="73"/>
      <c r="AE176" s="73"/>
      <c r="AF176" s="73"/>
      <c r="AG176" s="73"/>
      <c r="AH176" s="73"/>
      <c r="AI176" s="73"/>
      <c r="AJ176" s="73"/>
      <c r="AK176" s="73"/>
      <c r="AL176" s="73"/>
      <c r="AM176" s="73"/>
      <c r="AN176" s="73"/>
      <c r="AO176" s="84"/>
      <c r="AP176" s="84"/>
      <c r="AQ176" s="84"/>
      <c r="AR176" s="84"/>
      <c r="AS176" s="84"/>
      <c r="AT176" s="84"/>
      <c r="AU176" s="84"/>
      <c r="AV176" s="84"/>
      <c r="AW176" s="84"/>
      <c r="AX176" s="84"/>
      <c r="AY176" s="84"/>
      <c r="AZ176" s="84"/>
      <c r="BA176" s="84"/>
      <c r="BB176" s="84"/>
      <c r="BC176" s="84"/>
      <c r="BD176" s="84"/>
      <c r="BE176" s="84"/>
    </row>
    <row r="177" spans="1:57" s="44" customFormat="1" x14ac:dyDescent="0.25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6"/>
      <c r="Z177" s="46"/>
      <c r="AA177" s="46"/>
      <c r="AB177" s="45"/>
      <c r="AC177" s="73"/>
      <c r="AD177" s="73"/>
      <c r="AE177" s="73"/>
      <c r="AF177" s="73"/>
      <c r="AG177" s="73"/>
      <c r="AH177" s="73"/>
      <c r="AI177" s="73"/>
      <c r="AJ177" s="73"/>
      <c r="AK177" s="73"/>
      <c r="AL177" s="73"/>
      <c r="AM177" s="73"/>
      <c r="AN177" s="73"/>
      <c r="AO177" s="84"/>
      <c r="AP177" s="84"/>
      <c r="AQ177" s="84"/>
      <c r="AR177" s="84"/>
      <c r="AS177" s="84"/>
      <c r="AT177" s="84"/>
      <c r="AU177" s="84"/>
      <c r="AV177" s="84"/>
      <c r="AW177" s="84"/>
      <c r="AX177" s="84"/>
      <c r="AY177" s="84"/>
      <c r="AZ177" s="84"/>
      <c r="BA177" s="84"/>
      <c r="BB177" s="84"/>
      <c r="BC177" s="84"/>
      <c r="BD177" s="84"/>
      <c r="BE177" s="84"/>
    </row>
    <row r="178" spans="1:57" s="44" customFormat="1" x14ac:dyDescent="0.25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6"/>
      <c r="Z178" s="46"/>
      <c r="AA178" s="46"/>
      <c r="AB178" s="45"/>
      <c r="AC178" s="73"/>
      <c r="AD178" s="73"/>
      <c r="AE178" s="73"/>
      <c r="AF178" s="73"/>
      <c r="AG178" s="73"/>
      <c r="AH178" s="73"/>
      <c r="AI178" s="73"/>
      <c r="AJ178" s="73"/>
      <c r="AK178" s="73"/>
      <c r="AL178" s="73"/>
      <c r="AM178" s="73"/>
      <c r="AN178" s="73"/>
      <c r="AO178" s="84"/>
      <c r="AP178" s="84"/>
      <c r="AQ178" s="84"/>
      <c r="AR178" s="84"/>
      <c r="AS178" s="84"/>
      <c r="AT178" s="84"/>
      <c r="AU178" s="84"/>
      <c r="AV178" s="84"/>
      <c r="AW178" s="84"/>
      <c r="AX178" s="84"/>
      <c r="AY178" s="84"/>
      <c r="AZ178" s="84"/>
      <c r="BA178" s="84"/>
      <c r="BB178" s="84"/>
      <c r="BC178" s="84"/>
      <c r="BD178" s="84"/>
      <c r="BE178" s="84"/>
    </row>
    <row r="179" spans="1:57" s="44" customFormat="1" x14ac:dyDescent="0.25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6"/>
      <c r="Z179" s="46"/>
      <c r="AA179" s="46"/>
      <c r="AB179" s="45"/>
      <c r="AC179" s="73"/>
      <c r="AD179" s="73"/>
      <c r="AE179" s="73"/>
      <c r="AF179" s="73"/>
      <c r="AG179" s="73"/>
      <c r="AH179" s="73"/>
      <c r="AI179" s="73"/>
      <c r="AJ179" s="73"/>
      <c r="AK179" s="73"/>
      <c r="AL179" s="73"/>
      <c r="AM179" s="73"/>
      <c r="AN179" s="73"/>
      <c r="AO179" s="84"/>
      <c r="AP179" s="84"/>
      <c r="AQ179" s="84"/>
      <c r="AR179" s="84"/>
      <c r="AS179" s="84"/>
      <c r="AT179" s="84"/>
      <c r="AU179" s="84"/>
      <c r="AV179" s="84"/>
      <c r="AW179" s="84"/>
      <c r="AX179" s="84"/>
      <c r="AY179" s="84"/>
      <c r="AZ179" s="84"/>
      <c r="BA179" s="84"/>
      <c r="BB179" s="84"/>
      <c r="BC179" s="84"/>
      <c r="BD179" s="84"/>
      <c r="BE179" s="84"/>
    </row>
    <row r="180" spans="1:57" s="44" customFormat="1" x14ac:dyDescent="0.25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6"/>
      <c r="Z180" s="46"/>
      <c r="AA180" s="46"/>
      <c r="AB180" s="45"/>
      <c r="AC180" s="73"/>
      <c r="AD180" s="73"/>
      <c r="AE180" s="73"/>
      <c r="AF180" s="73"/>
      <c r="AG180" s="73"/>
      <c r="AH180" s="73"/>
      <c r="AI180" s="73"/>
      <c r="AJ180" s="73"/>
      <c r="AK180" s="73"/>
      <c r="AL180" s="73"/>
      <c r="AM180" s="73"/>
      <c r="AN180" s="73"/>
      <c r="AO180" s="84"/>
      <c r="AP180" s="84"/>
      <c r="AQ180" s="84"/>
      <c r="AR180" s="84"/>
      <c r="AS180" s="84"/>
      <c r="AT180" s="84"/>
      <c r="AU180" s="84"/>
      <c r="AV180" s="84"/>
      <c r="AW180" s="84"/>
      <c r="AX180" s="84"/>
      <c r="AY180" s="84"/>
      <c r="AZ180" s="84"/>
      <c r="BA180" s="84"/>
      <c r="BB180" s="84"/>
      <c r="BC180" s="84"/>
      <c r="BD180" s="84"/>
      <c r="BE180" s="84"/>
    </row>
    <row r="181" spans="1:57" s="44" customFormat="1" x14ac:dyDescent="0.25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6"/>
      <c r="Z181" s="46"/>
      <c r="AA181" s="46"/>
      <c r="AB181" s="45"/>
      <c r="AC181" s="73"/>
      <c r="AD181" s="73"/>
      <c r="AE181" s="73"/>
      <c r="AF181" s="73"/>
      <c r="AG181" s="73"/>
      <c r="AH181" s="73"/>
      <c r="AI181" s="73"/>
      <c r="AJ181" s="73"/>
      <c r="AK181" s="73"/>
      <c r="AL181" s="73"/>
      <c r="AM181" s="73"/>
      <c r="AN181" s="73"/>
      <c r="AO181" s="84"/>
      <c r="AP181" s="84"/>
      <c r="AQ181" s="84"/>
      <c r="AR181" s="84"/>
      <c r="AS181" s="84"/>
      <c r="AT181" s="84"/>
      <c r="AU181" s="84"/>
      <c r="AV181" s="84"/>
      <c r="AW181" s="84"/>
      <c r="AX181" s="84"/>
      <c r="AY181" s="84"/>
      <c r="AZ181" s="84"/>
      <c r="BA181" s="84"/>
      <c r="BB181" s="84"/>
      <c r="BC181" s="84"/>
      <c r="BD181" s="84"/>
      <c r="BE181" s="84"/>
    </row>
    <row r="182" spans="1:57" s="44" customFormat="1" x14ac:dyDescent="0.25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6"/>
      <c r="Z182" s="46"/>
      <c r="AA182" s="46"/>
      <c r="AB182" s="45"/>
      <c r="AC182" s="73"/>
      <c r="AD182" s="73"/>
      <c r="AE182" s="73"/>
      <c r="AF182" s="73"/>
      <c r="AG182" s="73"/>
      <c r="AH182" s="73"/>
      <c r="AI182" s="73"/>
      <c r="AJ182" s="73"/>
      <c r="AK182" s="73"/>
      <c r="AL182" s="73"/>
      <c r="AM182" s="73"/>
      <c r="AN182" s="73"/>
      <c r="AO182" s="84"/>
      <c r="AP182" s="84"/>
      <c r="AQ182" s="84"/>
      <c r="AR182" s="84"/>
      <c r="AS182" s="84"/>
      <c r="AT182" s="84"/>
      <c r="AU182" s="84"/>
      <c r="AV182" s="84"/>
      <c r="AW182" s="84"/>
      <c r="AX182" s="84"/>
      <c r="AY182" s="84"/>
      <c r="AZ182" s="84"/>
      <c r="BA182" s="84"/>
      <c r="BB182" s="84"/>
      <c r="BC182" s="84"/>
      <c r="BD182" s="84"/>
      <c r="BE182" s="84"/>
    </row>
    <row r="183" spans="1:57" s="44" customFormat="1" x14ac:dyDescent="0.25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6"/>
      <c r="Z183" s="46"/>
      <c r="AA183" s="46"/>
      <c r="AB183" s="45"/>
      <c r="AC183" s="73"/>
      <c r="AD183" s="73"/>
      <c r="AE183" s="73"/>
      <c r="AF183" s="73"/>
      <c r="AG183" s="73"/>
      <c r="AH183" s="73"/>
      <c r="AI183" s="73"/>
      <c r="AJ183" s="73"/>
      <c r="AK183" s="73"/>
      <c r="AL183" s="73"/>
      <c r="AM183" s="73"/>
      <c r="AN183" s="73"/>
      <c r="AO183" s="84"/>
      <c r="AP183" s="84"/>
      <c r="AQ183" s="84"/>
      <c r="AR183" s="84"/>
      <c r="AS183" s="84"/>
      <c r="AT183" s="84"/>
      <c r="AU183" s="84"/>
      <c r="AV183" s="84"/>
      <c r="AW183" s="84"/>
      <c r="AX183" s="84"/>
      <c r="AY183" s="84"/>
      <c r="AZ183" s="84"/>
      <c r="BA183" s="84"/>
      <c r="BB183" s="84"/>
      <c r="BC183" s="84"/>
      <c r="BD183" s="84"/>
      <c r="BE183" s="84"/>
    </row>
    <row r="184" spans="1:57" s="44" customFormat="1" x14ac:dyDescent="0.25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6"/>
      <c r="Z184" s="46"/>
      <c r="AA184" s="46"/>
      <c r="AB184" s="45"/>
      <c r="AC184" s="73"/>
      <c r="AD184" s="73"/>
      <c r="AE184" s="73"/>
      <c r="AF184" s="73"/>
      <c r="AG184" s="73"/>
      <c r="AH184" s="73"/>
      <c r="AI184" s="73"/>
      <c r="AJ184" s="73"/>
      <c r="AK184" s="73"/>
      <c r="AL184" s="73"/>
      <c r="AM184" s="73"/>
      <c r="AN184" s="73"/>
      <c r="AO184" s="84"/>
      <c r="AP184" s="84"/>
      <c r="AQ184" s="84"/>
      <c r="AR184" s="84"/>
      <c r="AS184" s="84"/>
      <c r="AT184" s="84"/>
      <c r="AU184" s="84"/>
      <c r="AV184" s="84"/>
      <c r="AW184" s="84"/>
      <c r="AX184" s="84"/>
      <c r="AY184" s="84"/>
      <c r="AZ184" s="84"/>
      <c r="BA184" s="84"/>
      <c r="BB184" s="84"/>
      <c r="BC184" s="84"/>
      <c r="BD184" s="84"/>
      <c r="BE184" s="84"/>
    </row>
    <row r="185" spans="1:57" s="44" customFormat="1" x14ac:dyDescent="0.25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6"/>
      <c r="Z185" s="46"/>
      <c r="AA185" s="46"/>
      <c r="AB185" s="45"/>
      <c r="AC185" s="73"/>
      <c r="AD185" s="73"/>
      <c r="AE185" s="73"/>
      <c r="AF185" s="73"/>
      <c r="AG185" s="73"/>
      <c r="AH185" s="73"/>
      <c r="AI185" s="73"/>
      <c r="AJ185" s="73"/>
      <c r="AK185" s="73"/>
      <c r="AL185" s="73"/>
      <c r="AM185" s="73"/>
      <c r="AN185" s="73"/>
      <c r="AO185" s="84"/>
      <c r="AP185" s="84"/>
      <c r="AQ185" s="84"/>
      <c r="AR185" s="84"/>
      <c r="AS185" s="84"/>
      <c r="AT185" s="84"/>
      <c r="AU185" s="84"/>
      <c r="AV185" s="84"/>
      <c r="AW185" s="84"/>
      <c r="AX185" s="84"/>
      <c r="AY185" s="84"/>
      <c r="AZ185" s="84"/>
      <c r="BA185" s="84"/>
      <c r="BB185" s="84"/>
      <c r="BC185" s="84"/>
      <c r="BD185" s="84"/>
      <c r="BE185" s="84"/>
    </row>
    <row r="186" spans="1:57" s="44" customFormat="1" x14ac:dyDescent="0.25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6"/>
      <c r="Z186" s="46"/>
      <c r="AA186" s="46"/>
      <c r="AB186" s="45"/>
      <c r="AC186" s="73"/>
      <c r="AD186" s="73"/>
      <c r="AE186" s="73"/>
      <c r="AF186" s="73"/>
      <c r="AG186" s="73"/>
      <c r="AH186" s="73"/>
      <c r="AI186" s="73"/>
      <c r="AJ186" s="73"/>
      <c r="AK186" s="73"/>
      <c r="AL186" s="73"/>
      <c r="AM186" s="73"/>
      <c r="AN186" s="73"/>
      <c r="AO186" s="84"/>
      <c r="AP186" s="84"/>
      <c r="AQ186" s="84"/>
      <c r="AR186" s="84"/>
      <c r="AS186" s="84"/>
      <c r="AT186" s="84"/>
      <c r="AU186" s="84"/>
      <c r="AV186" s="84"/>
      <c r="AW186" s="84"/>
      <c r="AX186" s="84"/>
      <c r="AY186" s="84"/>
      <c r="AZ186" s="84"/>
      <c r="BA186" s="84"/>
      <c r="BB186" s="84"/>
      <c r="BC186" s="84"/>
      <c r="BD186" s="84"/>
      <c r="BE186" s="84"/>
    </row>
    <row r="187" spans="1:57" s="44" customFormat="1" x14ac:dyDescent="0.25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6"/>
      <c r="Z187" s="46"/>
      <c r="AA187" s="46"/>
      <c r="AB187" s="45"/>
      <c r="AC187" s="73"/>
      <c r="AD187" s="73"/>
      <c r="AE187" s="73"/>
      <c r="AF187" s="73"/>
      <c r="AG187" s="73"/>
      <c r="AH187" s="73"/>
      <c r="AI187" s="73"/>
      <c r="AJ187" s="73"/>
      <c r="AK187" s="73"/>
      <c r="AL187" s="73"/>
      <c r="AM187" s="73"/>
      <c r="AN187" s="73"/>
      <c r="AO187" s="84"/>
      <c r="AP187" s="84"/>
      <c r="AQ187" s="84"/>
      <c r="AR187" s="84"/>
      <c r="AS187" s="84"/>
      <c r="AT187" s="84"/>
      <c r="AU187" s="84"/>
      <c r="AV187" s="84"/>
      <c r="AW187" s="84"/>
      <c r="AX187" s="84"/>
      <c r="AY187" s="84"/>
      <c r="AZ187" s="84"/>
      <c r="BA187" s="84"/>
      <c r="BB187" s="84"/>
      <c r="BC187" s="84"/>
      <c r="BD187" s="84"/>
      <c r="BE187" s="84"/>
    </row>
    <row r="188" spans="1:57" s="44" customFormat="1" x14ac:dyDescent="0.25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6"/>
      <c r="Z188" s="46"/>
      <c r="AA188" s="46"/>
      <c r="AB188" s="45"/>
      <c r="AC188" s="73"/>
      <c r="AD188" s="73"/>
      <c r="AE188" s="73"/>
      <c r="AF188" s="73"/>
      <c r="AG188" s="73"/>
      <c r="AH188" s="73"/>
      <c r="AI188" s="73"/>
      <c r="AJ188" s="73"/>
      <c r="AK188" s="73"/>
      <c r="AL188" s="73"/>
      <c r="AM188" s="73"/>
      <c r="AN188" s="73"/>
      <c r="AO188" s="84"/>
      <c r="AP188" s="84"/>
      <c r="AQ188" s="84"/>
      <c r="AR188" s="84"/>
      <c r="AS188" s="84"/>
      <c r="AT188" s="84"/>
      <c r="AU188" s="84"/>
      <c r="AV188" s="84"/>
      <c r="AW188" s="84"/>
      <c r="AX188" s="84"/>
      <c r="AY188" s="84"/>
      <c r="AZ188" s="84"/>
      <c r="BA188" s="84"/>
      <c r="BB188" s="84"/>
      <c r="BC188" s="84"/>
      <c r="BD188" s="84"/>
      <c r="BE188" s="84"/>
    </row>
    <row r="189" spans="1:57" s="44" customFormat="1" x14ac:dyDescent="0.25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6"/>
      <c r="Z189" s="46"/>
      <c r="AA189" s="46"/>
      <c r="AB189" s="45"/>
      <c r="AC189" s="73"/>
      <c r="AD189" s="73"/>
      <c r="AE189" s="73"/>
      <c r="AF189" s="73"/>
      <c r="AG189" s="73"/>
      <c r="AH189" s="73"/>
      <c r="AI189" s="73"/>
      <c r="AJ189" s="73"/>
      <c r="AK189" s="73"/>
      <c r="AL189" s="73"/>
      <c r="AM189" s="73"/>
      <c r="AN189" s="73"/>
      <c r="AO189" s="84"/>
      <c r="AP189" s="84"/>
      <c r="AQ189" s="84"/>
      <c r="AR189" s="84"/>
      <c r="AS189" s="84"/>
      <c r="AT189" s="84"/>
      <c r="AU189" s="84"/>
      <c r="AV189" s="84"/>
      <c r="AW189" s="84"/>
      <c r="AX189" s="84"/>
      <c r="AY189" s="84"/>
      <c r="AZ189" s="84"/>
      <c r="BA189" s="84"/>
      <c r="BB189" s="84"/>
      <c r="BC189" s="84"/>
      <c r="BD189" s="84"/>
      <c r="BE189" s="84"/>
    </row>
    <row r="190" spans="1:57" s="44" customFormat="1" x14ac:dyDescent="0.25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6"/>
      <c r="Z190" s="46"/>
      <c r="AA190" s="46"/>
      <c r="AB190" s="45"/>
      <c r="AC190" s="73"/>
      <c r="AD190" s="73"/>
      <c r="AE190" s="73"/>
      <c r="AF190" s="73"/>
      <c r="AG190" s="73"/>
      <c r="AH190" s="73"/>
      <c r="AI190" s="73"/>
      <c r="AJ190" s="73"/>
      <c r="AK190" s="73"/>
      <c r="AL190" s="73"/>
      <c r="AM190" s="73"/>
      <c r="AN190" s="73"/>
      <c r="AO190" s="84"/>
      <c r="AP190" s="84"/>
      <c r="AQ190" s="84"/>
      <c r="AR190" s="84"/>
      <c r="AS190" s="84"/>
      <c r="AT190" s="84"/>
      <c r="AU190" s="84"/>
      <c r="AV190" s="84"/>
      <c r="AW190" s="84"/>
      <c r="AX190" s="84"/>
      <c r="AY190" s="84"/>
      <c r="AZ190" s="84"/>
      <c r="BA190" s="84"/>
      <c r="BB190" s="84"/>
      <c r="BC190" s="84"/>
      <c r="BD190" s="84"/>
      <c r="BE190" s="84"/>
    </row>
    <row r="191" spans="1:57" s="44" customFormat="1" x14ac:dyDescent="0.25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6"/>
      <c r="Z191" s="46"/>
      <c r="AA191" s="46"/>
      <c r="AB191" s="45"/>
      <c r="AC191" s="73"/>
      <c r="AD191" s="73"/>
      <c r="AE191" s="73"/>
      <c r="AF191" s="73"/>
      <c r="AG191" s="73"/>
      <c r="AH191" s="73"/>
      <c r="AI191" s="73"/>
      <c r="AJ191" s="73"/>
      <c r="AK191" s="73"/>
      <c r="AL191" s="73"/>
      <c r="AM191" s="73"/>
      <c r="AN191" s="73"/>
      <c r="AO191" s="84"/>
      <c r="AP191" s="84"/>
      <c r="AQ191" s="84"/>
      <c r="AR191" s="84"/>
      <c r="AS191" s="84"/>
      <c r="AT191" s="84"/>
      <c r="AU191" s="84"/>
      <c r="AV191" s="84"/>
      <c r="AW191" s="84"/>
      <c r="AX191" s="84"/>
      <c r="AY191" s="84"/>
      <c r="AZ191" s="84"/>
      <c r="BA191" s="84"/>
      <c r="BB191" s="84"/>
      <c r="BC191" s="84"/>
      <c r="BD191" s="84"/>
      <c r="BE191" s="84"/>
    </row>
    <row r="192" spans="1:57" s="44" customFormat="1" x14ac:dyDescent="0.25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6"/>
      <c r="Z192" s="46"/>
      <c r="AA192" s="46"/>
      <c r="AB192" s="45"/>
      <c r="AC192" s="73"/>
      <c r="AD192" s="73"/>
      <c r="AE192" s="73"/>
      <c r="AF192" s="73"/>
      <c r="AG192" s="73"/>
      <c r="AH192" s="73"/>
      <c r="AI192" s="73"/>
      <c r="AJ192" s="73"/>
      <c r="AK192" s="73"/>
      <c r="AL192" s="73"/>
      <c r="AM192" s="73"/>
      <c r="AN192" s="73"/>
      <c r="AO192" s="84"/>
      <c r="AP192" s="84"/>
      <c r="AQ192" s="84"/>
      <c r="AR192" s="84"/>
      <c r="AS192" s="84"/>
      <c r="AT192" s="84"/>
      <c r="AU192" s="84"/>
      <c r="AV192" s="84"/>
      <c r="AW192" s="84"/>
      <c r="AX192" s="84"/>
      <c r="AY192" s="84"/>
      <c r="AZ192" s="84"/>
      <c r="BA192" s="84"/>
      <c r="BB192" s="84"/>
      <c r="BC192" s="84"/>
      <c r="BD192" s="84"/>
      <c r="BE192" s="84"/>
    </row>
    <row r="193" spans="1:57" s="44" customFormat="1" x14ac:dyDescent="0.25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6"/>
      <c r="Z193" s="46"/>
      <c r="AA193" s="46"/>
      <c r="AB193" s="45"/>
      <c r="AC193" s="73"/>
      <c r="AD193" s="73"/>
      <c r="AE193" s="73"/>
      <c r="AF193" s="73"/>
      <c r="AG193" s="73"/>
      <c r="AH193" s="73"/>
      <c r="AI193" s="73"/>
      <c r="AJ193" s="73"/>
      <c r="AK193" s="73"/>
      <c r="AL193" s="73"/>
      <c r="AM193" s="73"/>
      <c r="AN193" s="73"/>
      <c r="AO193" s="84"/>
      <c r="AP193" s="84"/>
      <c r="AQ193" s="84"/>
      <c r="AR193" s="84"/>
      <c r="AS193" s="84"/>
      <c r="AT193" s="84"/>
      <c r="AU193" s="84"/>
      <c r="AV193" s="84"/>
      <c r="AW193" s="84"/>
      <c r="AX193" s="84"/>
      <c r="AY193" s="84"/>
      <c r="AZ193" s="84"/>
      <c r="BA193" s="84"/>
      <c r="BB193" s="84"/>
      <c r="BC193" s="84"/>
      <c r="BD193" s="84"/>
      <c r="BE193" s="84"/>
    </row>
    <row r="194" spans="1:57" s="44" customFormat="1" x14ac:dyDescent="0.25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6"/>
      <c r="Z194" s="46"/>
      <c r="AA194" s="46"/>
      <c r="AB194" s="45"/>
      <c r="AC194" s="73"/>
      <c r="AD194" s="73"/>
      <c r="AE194" s="73"/>
      <c r="AF194" s="73"/>
      <c r="AG194" s="73"/>
      <c r="AH194" s="73"/>
      <c r="AI194" s="73"/>
      <c r="AJ194" s="73"/>
      <c r="AK194" s="73"/>
      <c r="AL194" s="73"/>
      <c r="AM194" s="73"/>
      <c r="AN194" s="73"/>
      <c r="AO194" s="84"/>
      <c r="AP194" s="84"/>
      <c r="AQ194" s="84"/>
      <c r="AR194" s="84"/>
      <c r="AS194" s="84"/>
      <c r="AT194" s="84"/>
      <c r="AU194" s="84"/>
      <c r="AV194" s="84"/>
      <c r="AW194" s="84"/>
      <c r="AX194" s="84"/>
      <c r="AY194" s="84"/>
      <c r="AZ194" s="84"/>
      <c r="BA194" s="84"/>
      <c r="BB194" s="84"/>
      <c r="BC194" s="84"/>
      <c r="BD194" s="84"/>
      <c r="BE194" s="84"/>
    </row>
    <row r="195" spans="1:57" s="44" customFormat="1" x14ac:dyDescent="0.25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6"/>
      <c r="Z195" s="46"/>
      <c r="AA195" s="46"/>
      <c r="AB195" s="45"/>
      <c r="AC195" s="73"/>
      <c r="AD195" s="73"/>
      <c r="AE195" s="73"/>
      <c r="AF195" s="73"/>
      <c r="AG195" s="73"/>
      <c r="AH195" s="73"/>
      <c r="AI195" s="73"/>
      <c r="AJ195" s="73"/>
      <c r="AK195" s="73"/>
      <c r="AL195" s="73"/>
      <c r="AM195" s="73"/>
      <c r="AN195" s="73"/>
      <c r="AO195" s="84"/>
      <c r="AP195" s="84"/>
      <c r="AQ195" s="84"/>
      <c r="AR195" s="84"/>
      <c r="AS195" s="84"/>
      <c r="AT195" s="84"/>
      <c r="AU195" s="84"/>
      <c r="AV195" s="84"/>
      <c r="AW195" s="84"/>
      <c r="AX195" s="84"/>
      <c r="AY195" s="84"/>
      <c r="AZ195" s="84"/>
      <c r="BA195" s="84"/>
      <c r="BB195" s="84"/>
      <c r="BC195" s="84"/>
      <c r="BD195" s="84"/>
      <c r="BE195" s="84"/>
    </row>
    <row r="196" spans="1:57" s="44" customFormat="1" x14ac:dyDescent="0.25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6"/>
      <c r="Z196" s="46"/>
      <c r="AA196" s="46"/>
      <c r="AB196" s="45"/>
      <c r="AC196" s="73"/>
      <c r="AD196" s="73"/>
      <c r="AE196" s="73"/>
      <c r="AF196" s="73"/>
      <c r="AG196" s="73"/>
      <c r="AH196" s="73"/>
      <c r="AI196" s="73"/>
      <c r="AJ196" s="73"/>
      <c r="AK196" s="73"/>
      <c r="AL196" s="73"/>
      <c r="AM196" s="73"/>
      <c r="AN196" s="73"/>
      <c r="AO196" s="84"/>
      <c r="AP196" s="84"/>
      <c r="AQ196" s="84"/>
      <c r="AR196" s="84"/>
      <c r="AS196" s="84"/>
      <c r="AT196" s="84"/>
      <c r="AU196" s="84"/>
      <c r="AV196" s="84"/>
      <c r="AW196" s="84"/>
      <c r="AX196" s="84"/>
      <c r="AY196" s="84"/>
      <c r="AZ196" s="84"/>
      <c r="BA196" s="84"/>
      <c r="BB196" s="84"/>
      <c r="BC196" s="84"/>
      <c r="BD196" s="84"/>
      <c r="BE196" s="84"/>
    </row>
    <row r="197" spans="1:57" s="44" customFormat="1" x14ac:dyDescent="0.25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6"/>
      <c r="Z197" s="46"/>
      <c r="AA197" s="46"/>
      <c r="AB197" s="45"/>
      <c r="AC197" s="73"/>
      <c r="AD197" s="73"/>
      <c r="AE197" s="73"/>
      <c r="AF197" s="73"/>
      <c r="AG197" s="73"/>
      <c r="AH197" s="73"/>
      <c r="AI197" s="73"/>
      <c r="AJ197" s="73"/>
      <c r="AK197" s="73"/>
      <c r="AL197" s="73"/>
      <c r="AM197" s="73"/>
      <c r="AN197" s="73"/>
      <c r="AO197" s="84"/>
      <c r="AP197" s="84"/>
      <c r="AQ197" s="84"/>
      <c r="AR197" s="84"/>
      <c r="AS197" s="84"/>
      <c r="AT197" s="84"/>
      <c r="AU197" s="84"/>
      <c r="AV197" s="84"/>
      <c r="AW197" s="84"/>
      <c r="AX197" s="84"/>
      <c r="AY197" s="84"/>
      <c r="AZ197" s="84"/>
      <c r="BA197" s="84"/>
      <c r="BB197" s="84"/>
      <c r="BC197" s="84"/>
      <c r="BD197" s="84"/>
      <c r="BE197" s="84"/>
    </row>
    <row r="198" spans="1:57" s="44" customFormat="1" x14ac:dyDescent="0.25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6"/>
      <c r="Z198" s="46"/>
      <c r="AA198" s="46"/>
      <c r="AB198" s="45"/>
      <c r="AC198" s="73"/>
      <c r="AD198" s="73"/>
      <c r="AE198" s="73"/>
      <c r="AF198" s="73"/>
      <c r="AG198" s="73"/>
      <c r="AH198" s="73"/>
      <c r="AI198" s="73"/>
      <c r="AJ198" s="73"/>
      <c r="AK198" s="73"/>
      <c r="AL198" s="73"/>
      <c r="AM198" s="73"/>
      <c r="AN198" s="73"/>
      <c r="AO198" s="84"/>
      <c r="AP198" s="84"/>
      <c r="AQ198" s="84"/>
      <c r="AR198" s="84"/>
      <c r="AS198" s="84"/>
      <c r="AT198" s="84"/>
      <c r="AU198" s="84"/>
      <c r="AV198" s="84"/>
      <c r="AW198" s="84"/>
      <c r="AX198" s="84"/>
      <c r="AY198" s="84"/>
      <c r="AZ198" s="84"/>
      <c r="BA198" s="84"/>
      <c r="BB198" s="84"/>
      <c r="BC198" s="84"/>
      <c r="BD198" s="84"/>
      <c r="BE198" s="84"/>
    </row>
    <row r="199" spans="1:57" s="44" customFormat="1" x14ac:dyDescent="0.25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6"/>
      <c r="Z199" s="46"/>
      <c r="AA199" s="46"/>
      <c r="AB199" s="45"/>
      <c r="AC199" s="73"/>
      <c r="AD199" s="73"/>
      <c r="AE199" s="73"/>
      <c r="AF199" s="73"/>
      <c r="AG199" s="73"/>
      <c r="AH199" s="73"/>
      <c r="AI199" s="73"/>
      <c r="AJ199" s="73"/>
      <c r="AK199" s="73"/>
      <c r="AL199" s="73"/>
      <c r="AM199" s="73"/>
      <c r="AN199" s="73"/>
      <c r="AO199" s="84"/>
      <c r="AP199" s="84"/>
      <c r="AQ199" s="84"/>
      <c r="AR199" s="84"/>
      <c r="AS199" s="84"/>
      <c r="AT199" s="84"/>
      <c r="AU199" s="84"/>
      <c r="AV199" s="84"/>
      <c r="AW199" s="84"/>
      <c r="AX199" s="84"/>
      <c r="AY199" s="84"/>
      <c r="AZ199" s="84"/>
      <c r="BA199" s="84"/>
      <c r="BB199" s="84"/>
      <c r="BC199" s="84"/>
      <c r="BD199" s="84"/>
      <c r="BE199" s="84"/>
    </row>
    <row r="200" spans="1:57" s="44" customFormat="1" x14ac:dyDescent="0.25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6"/>
      <c r="Z200" s="46"/>
      <c r="AA200" s="46"/>
      <c r="AB200" s="45"/>
      <c r="AC200" s="73"/>
      <c r="AD200" s="73"/>
      <c r="AE200" s="73"/>
      <c r="AF200" s="73"/>
      <c r="AG200" s="73"/>
      <c r="AH200" s="73"/>
      <c r="AI200" s="73"/>
      <c r="AJ200" s="73"/>
      <c r="AK200" s="73"/>
      <c r="AL200" s="73"/>
      <c r="AM200" s="73"/>
      <c r="AN200" s="73"/>
      <c r="AO200" s="84"/>
      <c r="AP200" s="84"/>
      <c r="AQ200" s="84"/>
      <c r="AR200" s="84"/>
      <c r="AS200" s="84"/>
      <c r="AT200" s="84"/>
      <c r="AU200" s="84"/>
      <c r="AV200" s="84"/>
      <c r="AW200" s="84"/>
      <c r="AX200" s="84"/>
      <c r="AY200" s="84"/>
      <c r="AZ200" s="84"/>
      <c r="BA200" s="84"/>
      <c r="BB200" s="84"/>
      <c r="BC200" s="84"/>
      <c r="BD200" s="84"/>
      <c r="BE200" s="84"/>
    </row>
    <row r="201" spans="1:57" s="44" customFormat="1" x14ac:dyDescent="0.25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6"/>
      <c r="Z201" s="46"/>
      <c r="AA201" s="46"/>
      <c r="AB201" s="45"/>
      <c r="AC201" s="73"/>
      <c r="AD201" s="73"/>
      <c r="AE201" s="73"/>
      <c r="AF201" s="73"/>
      <c r="AG201" s="73"/>
      <c r="AH201" s="73"/>
      <c r="AI201" s="73"/>
      <c r="AJ201" s="73"/>
      <c r="AK201" s="73"/>
      <c r="AL201" s="73"/>
      <c r="AM201" s="73"/>
      <c r="AN201" s="73"/>
      <c r="AO201" s="84"/>
      <c r="AP201" s="84"/>
      <c r="AQ201" s="84"/>
      <c r="AR201" s="84"/>
      <c r="AS201" s="84"/>
      <c r="AT201" s="84"/>
      <c r="AU201" s="84"/>
      <c r="AV201" s="84"/>
      <c r="AW201" s="84"/>
      <c r="AX201" s="84"/>
      <c r="AY201" s="84"/>
      <c r="AZ201" s="84"/>
      <c r="BA201" s="84"/>
      <c r="BB201" s="84"/>
      <c r="BC201" s="84"/>
      <c r="BD201" s="84"/>
      <c r="BE201" s="84"/>
    </row>
    <row r="202" spans="1:57" s="44" customFormat="1" x14ac:dyDescent="0.25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6"/>
      <c r="Z202" s="46"/>
      <c r="AA202" s="46"/>
      <c r="AB202" s="45"/>
      <c r="AC202" s="73"/>
      <c r="AD202" s="73"/>
      <c r="AE202" s="73"/>
      <c r="AF202" s="73"/>
      <c r="AG202" s="73"/>
      <c r="AH202" s="73"/>
      <c r="AI202" s="73"/>
      <c r="AJ202" s="73"/>
      <c r="AK202" s="73"/>
      <c r="AL202" s="73"/>
      <c r="AM202" s="73"/>
      <c r="AN202" s="73"/>
      <c r="AO202" s="84"/>
      <c r="AP202" s="84"/>
      <c r="AQ202" s="84"/>
      <c r="AR202" s="84"/>
      <c r="AS202" s="84"/>
      <c r="AT202" s="84"/>
      <c r="AU202" s="84"/>
      <c r="AV202" s="84"/>
      <c r="AW202" s="84"/>
      <c r="AX202" s="84"/>
      <c r="AY202" s="84"/>
      <c r="AZ202" s="84"/>
      <c r="BA202" s="84"/>
      <c r="BB202" s="84"/>
      <c r="BC202" s="84"/>
      <c r="BD202" s="84"/>
      <c r="BE202" s="84"/>
    </row>
    <row r="203" spans="1:57" s="44" customFormat="1" x14ac:dyDescent="0.25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6"/>
      <c r="Z203" s="46"/>
      <c r="AA203" s="46"/>
      <c r="AB203" s="45"/>
      <c r="AC203" s="73"/>
      <c r="AD203" s="73"/>
      <c r="AE203" s="73"/>
      <c r="AF203" s="73"/>
      <c r="AG203" s="73"/>
      <c r="AH203" s="73"/>
      <c r="AI203" s="73"/>
      <c r="AJ203" s="73"/>
      <c r="AK203" s="73"/>
      <c r="AL203" s="73"/>
      <c r="AM203" s="73"/>
      <c r="AN203" s="73"/>
      <c r="AO203" s="84"/>
      <c r="AP203" s="84"/>
      <c r="AQ203" s="84"/>
      <c r="AR203" s="84"/>
      <c r="AS203" s="84"/>
      <c r="AT203" s="84"/>
      <c r="AU203" s="84"/>
      <c r="AV203" s="84"/>
      <c r="AW203" s="84"/>
      <c r="AX203" s="84"/>
      <c r="AY203" s="84"/>
      <c r="AZ203" s="84"/>
      <c r="BA203" s="84"/>
      <c r="BB203" s="84"/>
      <c r="BC203" s="84"/>
      <c r="BD203" s="84"/>
      <c r="BE203" s="84"/>
    </row>
    <row r="204" spans="1:57" s="44" customFormat="1" x14ac:dyDescent="0.25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6"/>
      <c r="Z204" s="46"/>
      <c r="AA204" s="46"/>
      <c r="AB204" s="45"/>
      <c r="AC204" s="73"/>
      <c r="AD204" s="73"/>
      <c r="AE204" s="73"/>
      <c r="AF204" s="73"/>
      <c r="AG204" s="73"/>
      <c r="AH204" s="73"/>
      <c r="AI204" s="73"/>
      <c r="AJ204" s="73"/>
      <c r="AK204" s="73"/>
      <c r="AL204" s="73"/>
      <c r="AM204" s="73"/>
      <c r="AN204" s="73"/>
      <c r="AO204" s="84"/>
      <c r="AP204" s="84"/>
      <c r="AQ204" s="84"/>
      <c r="AR204" s="84"/>
      <c r="AS204" s="84"/>
      <c r="AT204" s="84"/>
      <c r="AU204" s="84"/>
      <c r="AV204" s="84"/>
      <c r="AW204" s="84"/>
      <c r="AX204" s="84"/>
      <c r="AY204" s="84"/>
      <c r="AZ204" s="84"/>
      <c r="BA204" s="84"/>
      <c r="BB204" s="84"/>
      <c r="BC204" s="84"/>
      <c r="BD204" s="84"/>
      <c r="BE204" s="84"/>
    </row>
    <row r="205" spans="1:57" s="44" customFormat="1" x14ac:dyDescent="0.25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6"/>
      <c r="Z205" s="46"/>
      <c r="AA205" s="46"/>
      <c r="AB205" s="45"/>
      <c r="AC205" s="73"/>
      <c r="AD205" s="73"/>
      <c r="AE205" s="73"/>
      <c r="AF205" s="73"/>
      <c r="AG205" s="73"/>
      <c r="AH205" s="73"/>
      <c r="AI205" s="73"/>
      <c r="AJ205" s="73"/>
      <c r="AK205" s="73"/>
      <c r="AL205" s="73"/>
      <c r="AM205" s="73"/>
      <c r="AN205" s="73"/>
      <c r="AO205" s="84"/>
      <c r="AP205" s="84"/>
      <c r="AQ205" s="84"/>
      <c r="AR205" s="84"/>
      <c r="AS205" s="84"/>
      <c r="AT205" s="84"/>
      <c r="AU205" s="84"/>
      <c r="AV205" s="84"/>
      <c r="AW205" s="84"/>
      <c r="AX205" s="84"/>
      <c r="AY205" s="84"/>
      <c r="AZ205" s="84"/>
      <c r="BA205" s="84"/>
      <c r="BB205" s="84"/>
      <c r="BC205" s="84"/>
      <c r="BD205" s="84"/>
      <c r="BE205" s="84"/>
    </row>
    <row r="206" spans="1:57" s="44" customFormat="1" x14ac:dyDescent="0.25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6"/>
      <c r="Z206" s="46"/>
      <c r="AA206" s="46"/>
      <c r="AB206" s="45"/>
      <c r="AC206" s="73"/>
      <c r="AD206" s="73"/>
      <c r="AE206" s="73"/>
      <c r="AF206" s="73"/>
      <c r="AG206" s="73"/>
      <c r="AH206" s="73"/>
      <c r="AI206" s="73"/>
      <c r="AJ206" s="73"/>
      <c r="AK206" s="73"/>
      <c r="AL206" s="73"/>
      <c r="AM206" s="73"/>
      <c r="AN206" s="73"/>
      <c r="AO206" s="84"/>
      <c r="AP206" s="84"/>
      <c r="AQ206" s="84"/>
      <c r="AR206" s="84"/>
      <c r="AS206" s="84"/>
      <c r="AT206" s="84"/>
      <c r="AU206" s="84"/>
      <c r="AV206" s="84"/>
      <c r="AW206" s="84"/>
      <c r="AX206" s="84"/>
      <c r="AY206" s="84"/>
      <c r="AZ206" s="84"/>
      <c r="BA206" s="84"/>
      <c r="BB206" s="84"/>
      <c r="BC206" s="84"/>
      <c r="BD206" s="84"/>
      <c r="BE206" s="84"/>
    </row>
    <row r="207" spans="1:57" s="44" customFormat="1" x14ac:dyDescent="0.25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6"/>
      <c r="Z207" s="46"/>
      <c r="AA207" s="46"/>
      <c r="AB207" s="45"/>
      <c r="AC207" s="73"/>
      <c r="AD207" s="73"/>
      <c r="AE207" s="73"/>
      <c r="AF207" s="73"/>
      <c r="AG207" s="73"/>
      <c r="AH207" s="73"/>
      <c r="AI207" s="73"/>
      <c r="AJ207" s="73"/>
      <c r="AK207" s="73"/>
      <c r="AL207" s="73"/>
      <c r="AM207" s="73"/>
      <c r="AN207" s="73"/>
      <c r="AO207" s="84"/>
      <c r="AP207" s="84"/>
      <c r="AQ207" s="84"/>
      <c r="AR207" s="84"/>
      <c r="AS207" s="84"/>
      <c r="AT207" s="84"/>
      <c r="AU207" s="84"/>
      <c r="AV207" s="84"/>
      <c r="AW207" s="84"/>
      <c r="AX207" s="84"/>
      <c r="AY207" s="84"/>
      <c r="AZ207" s="84"/>
      <c r="BA207" s="84"/>
      <c r="BB207" s="84"/>
      <c r="BC207" s="84"/>
      <c r="BD207" s="84"/>
      <c r="BE207" s="84"/>
    </row>
    <row r="208" spans="1:57" s="44" customFormat="1" x14ac:dyDescent="0.25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6"/>
      <c r="Z208" s="46"/>
      <c r="AA208" s="46"/>
      <c r="AB208" s="45"/>
      <c r="AC208" s="73"/>
      <c r="AD208" s="73"/>
      <c r="AE208" s="73"/>
      <c r="AF208" s="73"/>
      <c r="AG208" s="73"/>
      <c r="AH208" s="73"/>
      <c r="AI208" s="73"/>
      <c r="AJ208" s="73"/>
      <c r="AK208" s="73"/>
      <c r="AL208" s="73"/>
      <c r="AM208" s="73"/>
      <c r="AN208" s="73"/>
      <c r="AO208" s="84"/>
      <c r="AP208" s="84"/>
      <c r="AQ208" s="84"/>
      <c r="AR208" s="84"/>
      <c r="AS208" s="84"/>
      <c r="AT208" s="84"/>
      <c r="AU208" s="84"/>
      <c r="AV208" s="84"/>
      <c r="AW208" s="84"/>
      <c r="AX208" s="84"/>
      <c r="AY208" s="84"/>
      <c r="AZ208" s="84"/>
      <c r="BA208" s="84"/>
      <c r="BB208" s="84"/>
      <c r="BC208" s="84"/>
      <c r="BD208" s="84"/>
      <c r="BE208" s="84"/>
    </row>
    <row r="209" spans="1:57" s="44" customFormat="1" x14ac:dyDescent="0.25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6"/>
      <c r="Z209" s="46"/>
      <c r="AA209" s="46"/>
      <c r="AB209" s="45"/>
      <c r="AC209" s="73"/>
      <c r="AD209" s="73"/>
      <c r="AE209" s="73"/>
      <c r="AF209" s="73"/>
      <c r="AG209" s="73"/>
      <c r="AH209" s="73"/>
      <c r="AI209" s="73"/>
      <c r="AJ209" s="73"/>
      <c r="AK209" s="73"/>
      <c r="AL209" s="73"/>
      <c r="AM209" s="73"/>
      <c r="AN209" s="73"/>
      <c r="AO209" s="84"/>
      <c r="AP209" s="84"/>
      <c r="AQ209" s="84"/>
      <c r="AR209" s="84"/>
      <c r="AS209" s="84"/>
      <c r="AT209" s="84"/>
      <c r="AU209" s="84"/>
      <c r="AV209" s="84"/>
      <c r="AW209" s="84"/>
      <c r="AX209" s="84"/>
      <c r="AY209" s="84"/>
      <c r="AZ209" s="84"/>
      <c r="BA209" s="84"/>
      <c r="BB209" s="84"/>
      <c r="BC209" s="84"/>
      <c r="BD209" s="84"/>
      <c r="BE209" s="84"/>
    </row>
    <row r="210" spans="1:57" s="44" customFormat="1" x14ac:dyDescent="0.25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6"/>
      <c r="Z210" s="46"/>
      <c r="AA210" s="46"/>
      <c r="AB210" s="45"/>
      <c r="AC210" s="73"/>
      <c r="AD210" s="73"/>
      <c r="AE210" s="73"/>
      <c r="AF210" s="73"/>
      <c r="AG210" s="73"/>
      <c r="AH210" s="73"/>
      <c r="AI210" s="73"/>
      <c r="AJ210" s="73"/>
      <c r="AK210" s="73"/>
      <c r="AL210" s="73"/>
      <c r="AM210" s="73"/>
      <c r="AN210" s="73"/>
      <c r="AO210" s="84"/>
      <c r="AP210" s="84"/>
      <c r="AQ210" s="84"/>
      <c r="AR210" s="84"/>
      <c r="AS210" s="84"/>
      <c r="AT210" s="84"/>
      <c r="AU210" s="84"/>
      <c r="AV210" s="84"/>
      <c r="AW210" s="84"/>
      <c r="AX210" s="84"/>
      <c r="AY210" s="84"/>
      <c r="AZ210" s="84"/>
      <c r="BA210" s="84"/>
      <c r="BB210" s="84"/>
      <c r="BC210" s="84"/>
      <c r="BD210" s="84"/>
      <c r="BE210" s="84"/>
    </row>
    <row r="211" spans="1:57" s="44" customFormat="1" x14ac:dyDescent="0.25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6"/>
      <c r="Z211" s="46"/>
      <c r="AA211" s="46"/>
      <c r="AB211" s="45"/>
      <c r="AC211" s="73"/>
      <c r="AD211" s="73"/>
      <c r="AE211" s="73"/>
      <c r="AF211" s="73"/>
      <c r="AG211" s="73"/>
      <c r="AH211" s="73"/>
      <c r="AI211" s="73"/>
      <c r="AJ211" s="73"/>
      <c r="AK211" s="73"/>
      <c r="AL211" s="73"/>
      <c r="AM211" s="73"/>
      <c r="AN211" s="73"/>
      <c r="AO211" s="84"/>
      <c r="AP211" s="84"/>
      <c r="AQ211" s="84"/>
      <c r="AR211" s="84"/>
      <c r="AS211" s="84"/>
      <c r="AT211" s="84"/>
      <c r="AU211" s="84"/>
      <c r="AV211" s="84"/>
      <c r="AW211" s="84"/>
      <c r="AX211" s="84"/>
      <c r="AY211" s="84"/>
      <c r="AZ211" s="84"/>
      <c r="BA211" s="84"/>
      <c r="BB211" s="84"/>
      <c r="BC211" s="84"/>
      <c r="BD211" s="84"/>
      <c r="BE211" s="84"/>
    </row>
    <row r="212" spans="1:57" s="44" customFormat="1" x14ac:dyDescent="0.25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6"/>
      <c r="Z212" s="46"/>
      <c r="AA212" s="46"/>
      <c r="AB212" s="45"/>
      <c r="AC212" s="73"/>
      <c r="AD212" s="73"/>
      <c r="AE212" s="73"/>
      <c r="AF212" s="73"/>
      <c r="AG212" s="73"/>
      <c r="AH212" s="73"/>
      <c r="AI212" s="73"/>
      <c r="AJ212" s="73"/>
      <c r="AK212" s="73"/>
      <c r="AL212" s="73"/>
      <c r="AM212" s="73"/>
      <c r="AN212" s="73"/>
      <c r="AO212" s="84"/>
      <c r="AP212" s="84"/>
      <c r="AQ212" s="84"/>
      <c r="AR212" s="84"/>
      <c r="AS212" s="84"/>
      <c r="AT212" s="84"/>
      <c r="AU212" s="84"/>
      <c r="AV212" s="84"/>
      <c r="AW212" s="84"/>
      <c r="AX212" s="84"/>
      <c r="AY212" s="84"/>
      <c r="AZ212" s="84"/>
      <c r="BA212" s="84"/>
      <c r="BB212" s="84"/>
      <c r="BC212" s="84"/>
      <c r="BD212" s="84"/>
      <c r="BE212" s="84"/>
    </row>
    <row r="213" spans="1:57" s="44" customFormat="1" x14ac:dyDescent="0.25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6"/>
      <c r="Z213" s="46"/>
      <c r="AA213" s="46"/>
      <c r="AB213" s="45"/>
      <c r="AC213" s="73"/>
      <c r="AD213" s="73"/>
      <c r="AE213" s="73"/>
      <c r="AF213" s="73"/>
      <c r="AG213" s="73"/>
      <c r="AH213" s="73"/>
      <c r="AI213" s="73"/>
      <c r="AJ213" s="73"/>
      <c r="AK213" s="73"/>
      <c r="AL213" s="73"/>
      <c r="AM213" s="73"/>
      <c r="AN213" s="73"/>
      <c r="AO213" s="84"/>
      <c r="AP213" s="84"/>
      <c r="AQ213" s="84"/>
      <c r="AR213" s="84"/>
      <c r="AS213" s="84"/>
      <c r="AT213" s="84"/>
      <c r="AU213" s="84"/>
      <c r="AV213" s="84"/>
      <c r="AW213" s="84"/>
      <c r="AX213" s="84"/>
      <c r="AY213" s="84"/>
      <c r="AZ213" s="84"/>
      <c r="BA213" s="84"/>
      <c r="BB213" s="84"/>
      <c r="BC213" s="84"/>
      <c r="BD213" s="84"/>
      <c r="BE213" s="84"/>
    </row>
    <row r="214" spans="1:57" s="44" customFormat="1" x14ac:dyDescent="0.25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6"/>
      <c r="Z214" s="46"/>
      <c r="AA214" s="46"/>
      <c r="AB214" s="45"/>
      <c r="AC214" s="73"/>
      <c r="AD214" s="73"/>
      <c r="AE214" s="73"/>
      <c r="AF214" s="73"/>
      <c r="AG214" s="73"/>
      <c r="AH214" s="73"/>
      <c r="AI214" s="73"/>
      <c r="AJ214" s="73"/>
      <c r="AK214" s="73"/>
      <c r="AL214" s="73"/>
      <c r="AM214" s="73"/>
      <c r="AN214" s="73"/>
      <c r="AO214" s="84"/>
      <c r="AP214" s="84"/>
      <c r="AQ214" s="84"/>
      <c r="AR214" s="84"/>
      <c r="AS214" s="84"/>
      <c r="AT214" s="84"/>
      <c r="AU214" s="84"/>
      <c r="AV214" s="84"/>
      <c r="AW214" s="84"/>
      <c r="AX214" s="84"/>
      <c r="AY214" s="84"/>
      <c r="AZ214" s="84"/>
      <c r="BA214" s="84"/>
      <c r="BB214" s="84"/>
      <c r="BC214" s="84"/>
      <c r="BD214" s="84"/>
      <c r="BE214" s="84"/>
    </row>
    <row r="215" spans="1:57" s="44" customFormat="1" x14ac:dyDescent="0.25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6"/>
      <c r="Z215" s="46"/>
      <c r="AA215" s="46"/>
      <c r="AB215" s="45"/>
      <c r="AC215" s="73"/>
      <c r="AD215" s="73"/>
      <c r="AE215" s="73"/>
      <c r="AF215" s="73"/>
      <c r="AG215" s="73"/>
      <c r="AH215" s="73"/>
      <c r="AI215" s="73"/>
      <c r="AJ215" s="73"/>
      <c r="AK215" s="73"/>
      <c r="AL215" s="73"/>
      <c r="AM215" s="73"/>
      <c r="AN215" s="73"/>
      <c r="AO215" s="84"/>
      <c r="AP215" s="84"/>
      <c r="AQ215" s="84"/>
      <c r="AR215" s="84"/>
      <c r="AS215" s="84"/>
      <c r="AT215" s="84"/>
      <c r="AU215" s="84"/>
      <c r="AV215" s="84"/>
      <c r="AW215" s="84"/>
      <c r="AX215" s="84"/>
      <c r="AY215" s="84"/>
      <c r="AZ215" s="84"/>
      <c r="BA215" s="84"/>
      <c r="BB215" s="84"/>
      <c r="BC215" s="84"/>
      <c r="BD215" s="84"/>
      <c r="BE215" s="84"/>
    </row>
    <row r="216" spans="1:57" s="44" customFormat="1" x14ac:dyDescent="0.25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6"/>
      <c r="Z216" s="46"/>
      <c r="AA216" s="46"/>
      <c r="AB216" s="45"/>
      <c r="AC216" s="73"/>
      <c r="AD216" s="73"/>
      <c r="AE216" s="73"/>
      <c r="AF216" s="73"/>
      <c r="AG216" s="73"/>
      <c r="AH216" s="73"/>
      <c r="AI216" s="73"/>
      <c r="AJ216" s="73"/>
      <c r="AK216" s="73"/>
      <c r="AL216" s="73"/>
      <c r="AM216" s="73"/>
      <c r="AN216" s="73"/>
      <c r="AO216" s="84"/>
      <c r="AP216" s="84"/>
      <c r="AQ216" s="84"/>
      <c r="AR216" s="84"/>
      <c r="AS216" s="84"/>
      <c r="AT216" s="84"/>
      <c r="AU216" s="84"/>
      <c r="AV216" s="84"/>
      <c r="AW216" s="84"/>
      <c r="AX216" s="84"/>
      <c r="AY216" s="84"/>
      <c r="AZ216" s="84"/>
      <c r="BA216" s="84"/>
      <c r="BB216" s="84"/>
      <c r="BC216" s="84"/>
      <c r="BD216" s="84"/>
      <c r="BE216" s="84"/>
    </row>
    <row r="217" spans="1:57" s="44" customFormat="1" x14ac:dyDescent="0.25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6"/>
      <c r="Z217" s="46"/>
      <c r="AA217" s="46"/>
      <c r="AB217" s="45"/>
      <c r="AC217" s="73"/>
      <c r="AD217" s="73"/>
      <c r="AE217" s="73"/>
      <c r="AF217" s="73"/>
      <c r="AG217" s="73"/>
      <c r="AH217" s="73"/>
      <c r="AI217" s="73"/>
      <c r="AJ217" s="73"/>
      <c r="AK217" s="73"/>
      <c r="AL217" s="73"/>
      <c r="AM217" s="73"/>
      <c r="AN217" s="73"/>
      <c r="AO217" s="84"/>
      <c r="AP217" s="84"/>
      <c r="AQ217" s="84"/>
      <c r="AR217" s="84"/>
      <c r="AS217" s="84"/>
      <c r="AT217" s="84"/>
      <c r="AU217" s="84"/>
      <c r="AV217" s="84"/>
      <c r="AW217" s="84"/>
      <c r="AX217" s="84"/>
      <c r="AY217" s="84"/>
      <c r="AZ217" s="84"/>
      <c r="BA217" s="84"/>
      <c r="BB217" s="84"/>
      <c r="BC217" s="84"/>
      <c r="BD217" s="84"/>
      <c r="BE217" s="84"/>
    </row>
    <row r="218" spans="1:57" s="44" customFormat="1" x14ac:dyDescent="0.25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6"/>
      <c r="Z218" s="46"/>
      <c r="AA218" s="46"/>
      <c r="AB218" s="45"/>
      <c r="AC218" s="73"/>
      <c r="AD218" s="73"/>
      <c r="AE218" s="73"/>
      <c r="AF218" s="73"/>
      <c r="AG218" s="73"/>
      <c r="AH218" s="73"/>
      <c r="AI218" s="73"/>
      <c r="AJ218" s="73"/>
      <c r="AK218" s="73"/>
      <c r="AL218" s="73"/>
      <c r="AM218" s="73"/>
      <c r="AN218" s="73"/>
      <c r="AO218" s="84"/>
      <c r="AP218" s="84"/>
      <c r="AQ218" s="84"/>
      <c r="AR218" s="84"/>
      <c r="AS218" s="84"/>
      <c r="AT218" s="84"/>
      <c r="AU218" s="84"/>
      <c r="AV218" s="84"/>
      <c r="AW218" s="84"/>
      <c r="AX218" s="84"/>
      <c r="AY218" s="84"/>
      <c r="AZ218" s="84"/>
      <c r="BA218" s="84"/>
      <c r="BB218" s="84"/>
      <c r="BC218" s="84"/>
      <c r="BD218" s="84"/>
      <c r="BE218" s="84"/>
    </row>
    <row r="219" spans="1:57" s="44" customFormat="1" x14ac:dyDescent="0.25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6"/>
      <c r="Z219" s="46"/>
      <c r="AA219" s="46"/>
      <c r="AB219" s="45"/>
      <c r="AC219" s="73"/>
      <c r="AD219" s="73"/>
      <c r="AE219" s="73"/>
      <c r="AF219" s="73"/>
      <c r="AG219" s="73"/>
      <c r="AH219" s="73"/>
      <c r="AI219" s="73"/>
      <c r="AJ219" s="73"/>
      <c r="AK219" s="73"/>
      <c r="AL219" s="73"/>
      <c r="AM219" s="73"/>
      <c r="AN219" s="73"/>
      <c r="AO219" s="84"/>
      <c r="AP219" s="84"/>
      <c r="AQ219" s="84"/>
      <c r="AR219" s="84"/>
      <c r="AS219" s="84"/>
      <c r="AT219" s="84"/>
      <c r="AU219" s="84"/>
      <c r="AV219" s="84"/>
      <c r="AW219" s="84"/>
      <c r="AX219" s="84"/>
      <c r="AY219" s="84"/>
      <c r="AZ219" s="84"/>
      <c r="BA219" s="84"/>
      <c r="BB219" s="84"/>
      <c r="BC219" s="84"/>
      <c r="BD219" s="84"/>
      <c r="BE219" s="84"/>
    </row>
    <row r="220" spans="1:57" s="44" customFormat="1" x14ac:dyDescent="0.25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6"/>
      <c r="Z220" s="46"/>
      <c r="AA220" s="46"/>
      <c r="AB220" s="45"/>
      <c r="AC220" s="73"/>
      <c r="AD220" s="73"/>
      <c r="AE220" s="73"/>
      <c r="AF220" s="73"/>
      <c r="AG220" s="73"/>
      <c r="AH220" s="73"/>
      <c r="AI220" s="73"/>
      <c r="AJ220" s="73"/>
      <c r="AK220" s="73"/>
      <c r="AL220" s="73"/>
      <c r="AM220" s="73"/>
      <c r="AN220" s="73"/>
      <c r="AO220" s="84"/>
      <c r="AP220" s="84"/>
      <c r="AQ220" s="84"/>
      <c r="AR220" s="84"/>
      <c r="AS220" s="84"/>
      <c r="AT220" s="84"/>
      <c r="AU220" s="84"/>
      <c r="AV220" s="84"/>
      <c r="AW220" s="84"/>
      <c r="AX220" s="84"/>
      <c r="AY220" s="84"/>
      <c r="AZ220" s="84"/>
      <c r="BA220" s="84"/>
      <c r="BB220" s="84"/>
      <c r="BC220" s="84"/>
      <c r="BD220" s="84"/>
      <c r="BE220" s="84"/>
    </row>
    <row r="221" spans="1:57" s="44" customFormat="1" x14ac:dyDescent="0.25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6"/>
      <c r="Z221" s="46"/>
      <c r="AA221" s="46"/>
      <c r="AB221" s="45"/>
      <c r="AC221" s="73"/>
      <c r="AD221" s="73"/>
      <c r="AE221" s="73"/>
      <c r="AF221" s="73"/>
      <c r="AG221" s="73"/>
      <c r="AH221" s="73"/>
      <c r="AI221" s="73"/>
      <c r="AJ221" s="73"/>
      <c r="AK221" s="73"/>
      <c r="AL221" s="73"/>
      <c r="AM221" s="73"/>
      <c r="AN221" s="73"/>
      <c r="AO221" s="84"/>
      <c r="AP221" s="84"/>
      <c r="AQ221" s="84"/>
      <c r="AR221" s="84"/>
      <c r="AS221" s="84"/>
      <c r="AT221" s="84"/>
      <c r="AU221" s="84"/>
      <c r="AV221" s="84"/>
      <c r="AW221" s="84"/>
      <c r="AX221" s="84"/>
      <c r="AY221" s="84"/>
      <c r="AZ221" s="84"/>
      <c r="BA221" s="84"/>
      <c r="BB221" s="84"/>
      <c r="BC221" s="84"/>
      <c r="BD221" s="84"/>
      <c r="BE221" s="84"/>
    </row>
    <row r="222" spans="1:57" s="44" customFormat="1" x14ac:dyDescent="0.25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6"/>
      <c r="Z222" s="46"/>
      <c r="AA222" s="46"/>
      <c r="AB222" s="45"/>
      <c r="AC222" s="73"/>
      <c r="AD222" s="73"/>
      <c r="AE222" s="73"/>
      <c r="AF222" s="73"/>
      <c r="AG222" s="73"/>
      <c r="AH222" s="73"/>
      <c r="AI222" s="73"/>
      <c r="AJ222" s="73"/>
      <c r="AK222" s="73"/>
      <c r="AL222" s="73"/>
      <c r="AM222" s="73"/>
      <c r="AN222" s="73"/>
      <c r="AO222" s="84"/>
      <c r="AP222" s="84"/>
      <c r="AQ222" s="84"/>
      <c r="AR222" s="84"/>
      <c r="AS222" s="84"/>
      <c r="AT222" s="84"/>
      <c r="AU222" s="84"/>
      <c r="AV222" s="84"/>
      <c r="AW222" s="84"/>
      <c r="AX222" s="84"/>
      <c r="AY222" s="84"/>
      <c r="AZ222" s="84"/>
      <c r="BA222" s="84"/>
      <c r="BB222" s="84"/>
      <c r="BC222" s="84"/>
      <c r="BD222" s="84"/>
      <c r="BE222" s="84"/>
    </row>
    <row r="223" spans="1:57" s="44" customFormat="1" x14ac:dyDescent="0.25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6"/>
      <c r="Z223" s="46"/>
      <c r="AA223" s="46"/>
      <c r="AB223" s="45"/>
      <c r="AC223" s="73"/>
      <c r="AD223" s="73"/>
      <c r="AE223" s="73"/>
      <c r="AF223" s="73"/>
      <c r="AG223" s="73"/>
      <c r="AH223" s="73"/>
      <c r="AI223" s="73"/>
      <c r="AJ223" s="73"/>
      <c r="AK223" s="73"/>
      <c r="AL223" s="73"/>
      <c r="AM223" s="73"/>
      <c r="AN223" s="73"/>
      <c r="AO223" s="84"/>
      <c r="AP223" s="84"/>
      <c r="AQ223" s="84"/>
      <c r="AR223" s="84"/>
      <c r="AS223" s="84"/>
      <c r="AT223" s="84"/>
      <c r="AU223" s="84"/>
      <c r="AV223" s="84"/>
      <c r="AW223" s="84"/>
      <c r="AX223" s="84"/>
      <c r="AY223" s="84"/>
      <c r="AZ223" s="84"/>
      <c r="BA223" s="84"/>
      <c r="BB223" s="84"/>
      <c r="BC223" s="84"/>
      <c r="BD223" s="84"/>
      <c r="BE223" s="84"/>
    </row>
    <row r="224" spans="1:57" s="44" customFormat="1" x14ac:dyDescent="0.25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6"/>
      <c r="Z224" s="46"/>
      <c r="AA224" s="46"/>
      <c r="AB224" s="45"/>
      <c r="AC224" s="73"/>
      <c r="AD224" s="73"/>
      <c r="AE224" s="73"/>
      <c r="AF224" s="73"/>
      <c r="AG224" s="73"/>
      <c r="AH224" s="73"/>
      <c r="AI224" s="73"/>
      <c r="AJ224" s="73"/>
      <c r="AK224" s="73"/>
      <c r="AL224" s="73"/>
      <c r="AM224" s="73"/>
      <c r="AN224" s="73"/>
      <c r="AO224" s="84"/>
      <c r="AP224" s="84"/>
      <c r="AQ224" s="84"/>
      <c r="AR224" s="84"/>
      <c r="AS224" s="84"/>
      <c r="AT224" s="84"/>
      <c r="AU224" s="84"/>
      <c r="AV224" s="84"/>
      <c r="AW224" s="84"/>
      <c r="AX224" s="84"/>
      <c r="AY224" s="84"/>
      <c r="AZ224" s="84"/>
      <c r="BA224" s="84"/>
      <c r="BB224" s="84"/>
      <c r="BC224" s="84"/>
      <c r="BD224" s="84"/>
      <c r="BE224" s="84"/>
    </row>
    <row r="225" spans="1:57" s="44" customFormat="1" x14ac:dyDescent="0.25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6"/>
      <c r="Z225" s="46"/>
      <c r="AA225" s="46"/>
      <c r="AB225" s="45"/>
      <c r="AC225" s="73"/>
      <c r="AD225" s="73"/>
      <c r="AE225" s="73"/>
      <c r="AF225" s="73"/>
      <c r="AG225" s="73"/>
      <c r="AH225" s="73"/>
      <c r="AI225" s="73"/>
      <c r="AJ225" s="73"/>
      <c r="AK225" s="73"/>
      <c r="AL225" s="73"/>
      <c r="AM225" s="73"/>
      <c r="AN225" s="73"/>
      <c r="AO225" s="84"/>
      <c r="AP225" s="84"/>
      <c r="AQ225" s="84"/>
      <c r="AR225" s="84"/>
      <c r="AS225" s="84"/>
      <c r="AT225" s="84"/>
      <c r="AU225" s="84"/>
      <c r="AV225" s="84"/>
      <c r="AW225" s="84"/>
      <c r="AX225" s="84"/>
      <c r="AY225" s="84"/>
      <c r="AZ225" s="84"/>
      <c r="BA225" s="84"/>
      <c r="BB225" s="84"/>
      <c r="BC225" s="84"/>
      <c r="BD225" s="84"/>
      <c r="BE225" s="84"/>
    </row>
    <row r="226" spans="1:57" s="44" customFormat="1" x14ac:dyDescent="0.25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6"/>
      <c r="Z226" s="46"/>
      <c r="AA226" s="46"/>
      <c r="AB226" s="45"/>
      <c r="AC226" s="73"/>
      <c r="AD226" s="73"/>
      <c r="AE226" s="73"/>
      <c r="AF226" s="73"/>
      <c r="AG226" s="73"/>
      <c r="AH226" s="73"/>
      <c r="AI226" s="73"/>
      <c r="AJ226" s="73"/>
      <c r="AK226" s="73"/>
      <c r="AL226" s="73"/>
      <c r="AM226" s="73"/>
      <c r="AN226" s="73"/>
      <c r="AO226" s="84"/>
      <c r="AP226" s="84"/>
      <c r="AQ226" s="84"/>
      <c r="AR226" s="84"/>
      <c r="AS226" s="84"/>
      <c r="AT226" s="84"/>
      <c r="AU226" s="84"/>
      <c r="AV226" s="84"/>
      <c r="AW226" s="84"/>
      <c r="AX226" s="84"/>
      <c r="AY226" s="84"/>
      <c r="AZ226" s="84"/>
      <c r="BA226" s="84"/>
      <c r="BB226" s="84"/>
      <c r="BC226" s="84"/>
      <c r="BD226" s="84"/>
      <c r="BE226" s="84"/>
    </row>
    <row r="227" spans="1:57" s="44" customFormat="1" x14ac:dyDescent="0.25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6"/>
      <c r="Z227" s="46"/>
      <c r="AA227" s="46"/>
      <c r="AB227" s="45"/>
      <c r="AC227" s="73"/>
      <c r="AD227" s="73"/>
      <c r="AE227" s="73"/>
      <c r="AF227" s="73"/>
      <c r="AG227" s="73"/>
      <c r="AH227" s="73"/>
      <c r="AI227" s="73"/>
      <c r="AJ227" s="73"/>
      <c r="AK227" s="73"/>
      <c r="AL227" s="73"/>
      <c r="AM227" s="73"/>
      <c r="AN227" s="73"/>
      <c r="AO227" s="84"/>
      <c r="AP227" s="84"/>
      <c r="AQ227" s="84"/>
      <c r="AR227" s="84"/>
      <c r="AS227" s="84"/>
      <c r="AT227" s="84"/>
      <c r="AU227" s="84"/>
      <c r="AV227" s="84"/>
      <c r="AW227" s="84"/>
      <c r="AX227" s="84"/>
      <c r="AY227" s="84"/>
      <c r="AZ227" s="84"/>
      <c r="BA227" s="84"/>
      <c r="BB227" s="84"/>
      <c r="BC227" s="84"/>
      <c r="BD227" s="84"/>
      <c r="BE227" s="84"/>
    </row>
    <row r="228" spans="1:57" s="44" customFormat="1" x14ac:dyDescent="0.25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6"/>
      <c r="Z228" s="46"/>
      <c r="AA228" s="46"/>
      <c r="AB228" s="45"/>
      <c r="AC228" s="73"/>
      <c r="AD228" s="73"/>
      <c r="AE228" s="73"/>
      <c r="AF228" s="73"/>
      <c r="AG228" s="73"/>
      <c r="AH228" s="73"/>
      <c r="AI228" s="73"/>
      <c r="AJ228" s="73"/>
      <c r="AK228" s="73"/>
      <c r="AL228" s="73"/>
      <c r="AM228" s="73"/>
      <c r="AN228" s="73"/>
      <c r="AO228" s="84"/>
      <c r="AP228" s="84"/>
      <c r="AQ228" s="84"/>
      <c r="AR228" s="84"/>
      <c r="AS228" s="84"/>
      <c r="AT228" s="84"/>
      <c r="AU228" s="84"/>
      <c r="AV228" s="84"/>
      <c r="AW228" s="84"/>
      <c r="AX228" s="84"/>
      <c r="AY228" s="84"/>
      <c r="AZ228" s="84"/>
      <c r="BA228" s="84"/>
      <c r="BB228" s="84"/>
      <c r="BC228" s="84"/>
      <c r="BD228" s="84"/>
      <c r="BE228" s="84"/>
    </row>
    <row r="229" spans="1:57" s="44" customFormat="1" x14ac:dyDescent="0.25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6"/>
      <c r="Z229" s="46"/>
      <c r="AA229" s="46"/>
      <c r="AB229" s="45"/>
      <c r="AC229" s="73"/>
      <c r="AD229" s="73"/>
      <c r="AE229" s="73"/>
      <c r="AF229" s="73"/>
      <c r="AG229" s="73"/>
      <c r="AH229" s="73"/>
      <c r="AI229" s="73"/>
      <c r="AJ229" s="73"/>
      <c r="AK229" s="73"/>
      <c r="AL229" s="73"/>
      <c r="AM229" s="73"/>
      <c r="AN229" s="73"/>
      <c r="AO229" s="84"/>
      <c r="AP229" s="84"/>
      <c r="AQ229" s="84"/>
      <c r="AR229" s="84"/>
      <c r="AS229" s="84"/>
      <c r="AT229" s="84"/>
      <c r="AU229" s="84"/>
      <c r="AV229" s="84"/>
      <c r="AW229" s="84"/>
      <c r="AX229" s="84"/>
      <c r="AY229" s="84"/>
      <c r="AZ229" s="84"/>
      <c r="BA229" s="84"/>
      <c r="BB229" s="84"/>
      <c r="BC229" s="84"/>
      <c r="BD229" s="84"/>
      <c r="BE229" s="84"/>
    </row>
    <row r="230" spans="1:57" s="44" customFormat="1" x14ac:dyDescent="0.25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6"/>
      <c r="Z230" s="46"/>
      <c r="AA230" s="46"/>
      <c r="AB230" s="45"/>
      <c r="AC230" s="73"/>
      <c r="AD230" s="73"/>
      <c r="AE230" s="73"/>
      <c r="AF230" s="73"/>
      <c r="AG230" s="73"/>
      <c r="AH230" s="73"/>
      <c r="AI230" s="73"/>
      <c r="AJ230" s="73"/>
      <c r="AK230" s="73"/>
      <c r="AL230" s="73"/>
      <c r="AM230" s="73"/>
      <c r="AN230" s="73"/>
      <c r="AO230" s="84"/>
      <c r="AP230" s="84"/>
      <c r="AQ230" s="84"/>
      <c r="AR230" s="84"/>
      <c r="AS230" s="84"/>
      <c r="AT230" s="84"/>
      <c r="AU230" s="84"/>
      <c r="AV230" s="84"/>
      <c r="AW230" s="84"/>
      <c r="AX230" s="84"/>
      <c r="AY230" s="84"/>
      <c r="AZ230" s="84"/>
      <c r="BA230" s="84"/>
      <c r="BB230" s="84"/>
      <c r="BC230" s="84"/>
      <c r="BD230" s="84"/>
      <c r="BE230" s="84"/>
    </row>
    <row r="231" spans="1:57" s="44" customFormat="1" x14ac:dyDescent="0.25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6"/>
      <c r="Z231" s="46"/>
      <c r="AA231" s="46"/>
      <c r="AB231" s="45"/>
      <c r="AC231" s="73"/>
      <c r="AD231" s="73"/>
      <c r="AE231" s="73"/>
      <c r="AF231" s="73"/>
      <c r="AG231" s="73"/>
      <c r="AH231" s="73"/>
      <c r="AI231" s="73"/>
      <c r="AJ231" s="73"/>
      <c r="AK231" s="73"/>
      <c r="AL231" s="73"/>
      <c r="AM231" s="73"/>
      <c r="AN231" s="73"/>
      <c r="AO231" s="84"/>
      <c r="AP231" s="84"/>
      <c r="AQ231" s="84"/>
      <c r="AR231" s="84"/>
      <c r="AS231" s="84"/>
      <c r="AT231" s="84"/>
      <c r="AU231" s="84"/>
      <c r="AV231" s="84"/>
      <c r="AW231" s="84"/>
      <c r="AX231" s="84"/>
      <c r="AY231" s="84"/>
      <c r="AZ231" s="84"/>
      <c r="BA231" s="84"/>
      <c r="BB231" s="84"/>
      <c r="BC231" s="84"/>
      <c r="BD231" s="84"/>
      <c r="BE231" s="84"/>
    </row>
    <row r="232" spans="1:57" s="44" customFormat="1" x14ac:dyDescent="0.25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6"/>
      <c r="Z232" s="46"/>
      <c r="AA232" s="46"/>
      <c r="AB232" s="45"/>
      <c r="AC232" s="73"/>
      <c r="AD232" s="73"/>
      <c r="AE232" s="73"/>
      <c r="AF232" s="73"/>
      <c r="AG232" s="73"/>
      <c r="AH232" s="73"/>
      <c r="AI232" s="73"/>
      <c r="AJ232" s="73"/>
      <c r="AK232" s="73"/>
      <c r="AL232" s="73"/>
      <c r="AM232" s="73"/>
      <c r="AN232" s="73"/>
      <c r="AO232" s="84"/>
      <c r="AP232" s="84"/>
      <c r="AQ232" s="84"/>
      <c r="AR232" s="84"/>
      <c r="AS232" s="84"/>
      <c r="AT232" s="84"/>
      <c r="AU232" s="84"/>
      <c r="AV232" s="84"/>
      <c r="AW232" s="84"/>
      <c r="AX232" s="84"/>
      <c r="AY232" s="84"/>
      <c r="AZ232" s="84"/>
      <c r="BA232" s="84"/>
      <c r="BB232" s="84"/>
      <c r="BC232" s="84"/>
      <c r="BD232" s="84"/>
      <c r="BE232" s="84"/>
    </row>
    <row r="233" spans="1:57" s="44" customFormat="1" x14ac:dyDescent="0.25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6"/>
      <c r="Z233" s="46"/>
      <c r="AA233" s="46"/>
      <c r="AB233" s="45"/>
      <c r="AC233" s="73"/>
      <c r="AD233" s="73"/>
      <c r="AE233" s="73"/>
      <c r="AF233" s="73"/>
      <c r="AG233" s="73"/>
      <c r="AH233" s="73"/>
      <c r="AI233" s="73"/>
      <c r="AJ233" s="73"/>
      <c r="AK233" s="73"/>
      <c r="AL233" s="73"/>
      <c r="AM233" s="73"/>
      <c r="AN233" s="73"/>
      <c r="AO233" s="84"/>
      <c r="AP233" s="84"/>
      <c r="AQ233" s="84"/>
      <c r="AR233" s="84"/>
      <c r="AS233" s="84"/>
      <c r="AT233" s="84"/>
      <c r="AU233" s="84"/>
      <c r="AV233" s="84"/>
      <c r="AW233" s="84"/>
      <c r="AX233" s="84"/>
      <c r="AY233" s="84"/>
      <c r="AZ233" s="84"/>
      <c r="BA233" s="84"/>
      <c r="BB233" s="84"/>
      <c r="BC233" s="84"/>
      <c r="BD233" s="84"/>
      <c r="BE233" s="84"/>
    </row>
    <row r="234" spans="1:57" s="44" customFormat="1" x14ac:dyDescent="0.25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6"/>
      <c r="Z234" s="46"/>
      <c r="AA234" s="46"/>
      <c r="AB234" s="45"/>
      <c r="AC234" s="73"/>
      <c r="AD234" s="73"/>
      <c r="AE234" s="73"/>
      <c r="AF234" s="73"/>
      <c r="AG234" s="73"/>
      <c r="AH234" s="73"/>
      <c r="AI234" s="73"/>
      <c r="AJ234" s="73"/>
      <c r="AK234" s="73"/>
      <c r="AL234" s="73"/>
      <c r="AM234" s="73"/>
      <c r="AN234" s="73"/>
      <c r="AO234" s="84"/>
      <c r="AP234" s="84"/>
      <c r="AQ234" s="84"/>
      <c r="AR234" s="84"/>
      <c r="AS234" s="84"/>
      <c r="AT234" s="84"/>
      <c r="AU234" s="84"/>
      <c r="AV234" s="84"/>
      <c r="AW234" s="84"/>
      <c r="AX234" s="84"/>
      <c r="AY234" s="84"/>
      <c r="AZ234" s="84"/>
      <c r="BA234" s="84"/>
      <c r="BB234" s="84"/>
      <c r="BC234" s="84"/>
      <c r="BD234" s="84"/>
      <c r="BE234" s="84"/>
    </row>
    <row r="235" spans="1:57" s="44" customFormat="1" x14ac:dyDescent="0.25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6"/>
      <c r="Z235" s="46"/>
      <c r="AA235" s="46"/>
      <c r="AB235" s="45"/>
      <c r="AC235" s="73"/>
      <c r="AD235" s="73"/>
      <c r="AE235" s="73"/>
      <c r="AF235" s="73"/>
      <c r="AG235" s="73"/>
      <c r="AH235" s="73"/>
      <c r="AI235" s="73"/>
      <c r="AJ235" s="73"/>
      <c r="AK235" s="73"/>
      <c r="AL235" s="73"/>
      <c r="AM235" s="73"/>
      <c r="AN235" s="73"/>
      <c r="AO235" s="84"/>
      <c r="AP235" s="84"/>
      <c r="AQ235" s="84"/>
      <c r="AR235" s="84"/>
      <c r="AS235" s="84"/>
      <c r="AT235" s="84"/>
      <c r="AU235" s="84"/>
      <c r="AV235" s="84"/>
      <c r="AW235" s="84"/>
      <c r="AX235" s="84"/>
      <c r="AY235" s="84"/>
      <c r="AZ235" s="84"/>
      <c r="BA235" s="84"/>
      <c r="BB235" s="84"/>
      <c r="BC235" s="84"/>
      <c r="BD235" s="84"/>
      <c r="BE235" s="84"/>
    </row>
    <row r="236" spans="1:57" s="44" customFormat="1" x14ac:dyDescent="0.25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6"/>
      <c r="Z236" s="46"/>
      <c r="AA236" s="46"/>
      <c r="AB236" s="45"/>
      <c r="AC236" s="73"/>
      <c r="AD236" s="73"/>
      <c r="AE236" s="73"/>
      <c r="AF236" s="73"/>
      <c r="AG236" s="73"/>
      <c r="AH236" s="73"/>
      <c r="AI236" s="73"/>
      <c r="AJ236" s="73"/>
      <c r="AK236" s="73"/>
      <c r="AL236" s="73"/>
      <c r="AM236" s="73"/>
      <c r="AN236" s="73"/>
      <c r="AO236" s="84"/>
      <c r="AP236" s="84"/>
      <c r="AQ236" s="84"/>
      <c r="AR236" s="84"/>
      <c r="AS236" s="84"/>
      <c r="AT236" s="84"/>
      <c r="AU236" s="84"/>
      <c r="AV236" s="84"/>
      <c r="AW236" s="84"/>
      <c r="AX236" s="84"/>
      <c r="AY236" s="84"/>
      <c r="AZ236" s="84"/>
      <c r="BA236" s="84"/>
      <c r="BB236" s="84"/>
      <c r="BC236" s="84"/>
      <c r="BD236" s="84"/>
      <c r="BE236" s="84"/>
    </row>
    <row r="237" spans="1:57" s="44" customFormat="1" x14ac:dyDescent="0.25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6"/>
      <c r="Z237" s="46"/>
      <c r="AA237" s="46"/>
      <c r="AB237" s="45"/>
      <c r="AC237" s="73"/>
      <c r="AD237" s="73"/>
      <c r="AE237" s="73"/>
      <c r="AF237" s="73"/>
      <c r="AG237" s="73"/>
      <c r="AH237" s="73"/>
      <c r="AI237" s="73"/>
      <c r="AJ237" s="73"/>
      <c r="AK237" s="73"/>
      <c r="AL237" s="73"/>
      <c r="AM237" s="73"/>
      <c r="AN237" s="73"/>
      <c r="AO237" s="84"/>
      <c r="AP237" s="84"/>
      <c r="AQ237" s="84"/>
      <c r="AR237" s="84"/>
      <c r="AS237" s="84"/>
      <c r="AT237" s="84"/>
      <c r="AU237" s="84"/>
      <c r="AV237" s="84"/>
      <c r="AW237" s="84"/>
      <c r="AX237" s="84"/>
      <c r="AY237" s="84"/>
      <c r="AZ237" s="84"/>
      <c r="BA237" s="84"/>
      <c r="BB237" s="84"/>
      <c r="BC237" s="84"/>
      <c r="BD237" s="84"/>
      <c r="BE237" s="84"/>
    </row>
    <row r="238" spans="1:57" s="44" customFormat="1" x14ac:dyDescent="0.25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6"/>
      <c r="Z238" s="46"/>
      <c r="AA238" s="46"/>
      <c r="AB238" s="45"/>
      <c r="AC238" s="73"/>
      <c r="AD238" s="73"/>
      <c r="AE238" s="73"/>
      <c r="AF238" s="73"/>
      <c r="AG238" s="73"/>
      <c r="AH238" s="73"/>
      <c r="AI238" s="73"/>
      <c r="AJ238" s="73"/>
      <c r="AK238" s="73"/>
      <c r="AL238" s="73"/>
      <c r="AM238" s="73"/>
      <c r="AN238" s="73"/>
      <c r="AO238" s="84"/>
      <c r="AP238" s="84"/>
      <c r="AQ238" s="84"/>
      <c r="AR238" s="84"/>
      <c r="AS238" s="84"/>
      <c r="AT238" s="84"/>
      <c r="AU238" s="84"/>
      <c r="AV238" s="84"/>
      <c r="AW238" s="84"/>
      <c r="AX238" s="84"/>
      <c r="AY238" s="84"/>
      <c r="AZ238" s="84"/>
      <c r="BA238" s="84"/>
      <c r="BB238" s="84"/>
      <c r="BC238" s="84"/>
      <c r="BD238" s="84"/>
      <c r="BE238" s="84"/>
    </row>
    <row r="239" spans="1:57" s="44" customFormat="1" x14ac:dyDescent="0.25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6"/>
      <c r="Z239" s="46"/>
      <c r="AA239" s="46"/>
      <c r="AB239" s="45"/>
      <c r="AC239" s="73"/>
      <c r="AD239" s="73"/>
      <c r="AE239" s="73"/>
      <c r="AF239" s="73"/>
      <c r="AG239" s="73"/>
      <c r="AH239" s="73"/>
      <c r="AI239" s="73"/>
      <c r="AJ239" s="73"/>
      <c r="AK239" s="73"/>
      <c r="AL239" s="73"/>
      <c r="AM239" s="73"/>
      <c r="AN239" s="73"/>
      <c r="AO239" s="84"/>
      <c r="AP239" s="84"/>
      <c r="AQ239" s="84"/>
      <c r="AR239" s="84"/>
      <c r="AS239" s="84"/>
      <c r="AT239" s="84"/>
      <c r="AU239" s="84"/>
      <c r="AV239" s="84"/>
      <c r="AW239" s="84"/>
      <c r="AX239" s="84"/>
      <c r="AY239" s="84"/>
      <c r="AZ239" s="84"/>
      <c r="BA239" s="84"/>
      <c r="BB239" s="84"/>
      <c r="BC239" s="84"/>
      <c r="BD239" s="84"/>
      <c r="BE239" s="84"/>
    </row>
    <row r="240" spans="1:57" s="44" customFormat="1" x14ac:dyDescent="0.25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6"/>
      <c r="Z240" s="46"/>
      <c r="AA240" s="46"/>
      <c r="AB240" s="45"/>
      <c r="AC240" s="73"/>
      <c r="AD240" s="73"/>
      <c r="AE240" s="73"/>
      <c r="AF240" s="73"/>
      <c r="AG240" s="73"/>
      <c r="AH240" s="73"/>
      <c r="AI240" s="73"/>
      <c r="AJ240" s="73"/>
      <c r="AK240" s="73"/>
      <c r="AL240" s="73"/>
      <c r="AM240" s="73"/>
      <c r="AN240" s="73"/>
      <c r="AO240" s="84"/>
      <c r="AP240" s="84"/>
      <c r="AQ240" s="84"/>
      <c r="AR240" s="84"/>
      <c r="AS240" s="84"/>
      <c r="AT240" s="84"/>
      <c r="AU240" s="84"/>
      <c r="AV240" s="84"/>
      <c r="AW240" s="84"/>
      <c r="AX240" s="84"/>
      <c r="AY240" s="84"/>
      <c r="AZ240" s="84"/>
      <c r="BA240" s="84"/>
      <c r="BB240" s="84"/>
      <c r="BC240" s="84"/>
      <c r="BD240" s="84"/>
      <c r="BE240" s="84"/>
    </row>
    <row r="241" spans="1:57" s="44" customFormat="1" x14ac:dyDescent="0.25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6"/>
      <c r="Z241" s="46"/>
      <c r="AA241" s="46"/>
      <c r="AB241" s="45"/>
      <c r="AC241" s="73"/>
      <c r="AD241" s="73"/>
      <c r="AE241" s="73"/>
      <c r="AF241" s="73"/>
      <c r="AG241" s="73"/>
      <c r="AH241" s="73"/>
      <c r="AI241" s="73"/>
      <c r="AJ241" s="73"/>
      <c r="AK241" s="73"/>
      <c r="AL241" s="73"/>
      <c r="AM241" s="73"/>
      <c r="AN241" s="73"/>
      <c r="AO241" s="84"/>
      <c r="AP241" s="84"/>
      <c r="AQ241" s="84"/>
      <c r="AR241" s="84"/>
      <c r="AS241" s="84"/>
      <c r="AT241" s="84"/>
      <c r="AU241" s="84"/>
      <c r="AV241" s="84"/>
      <c r="AW241" s="84"/>
      <c r="AX241" s="84"/>
      <c r="AY241" s="84"/>
      <c r="AZ241" s="84"/>
      <c r="BA241" s="84"/>
      <c r="BB241" s="84"/>
      <c r="BC241" s="84"/>
      <c r="BD241" s="84"/>
      <c r="BE241" s="84"/>
    </row>
    <row r="242" spans="1:57" s="44" customFormat="1" x14ac:dyDescent="0.25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6"/>
      <c r="Z242" s="46"/>
      <c r="AA242" s="46"/>
      <c r="AB242" s="45"/>
      <c r="AC242" s="73"/>
      <c r="AD242" s="73"/>
      <c r="AE242" s="73"/>
      <c r="AF242" s="73"/>
      <c r="AG242" s="73"/>
      <c r="AH242" s="73"/>
      <c r="AI242" s="73"/>
      <c r="AJ242" s="73"/>
      <c r="AK242" s="73"/>
      <c r="AL242" s="73"/>
      <c r="AM242" s="73"/>
      <c r="AN242" s="73"/>
      <c r="AO242" s="84"/>
      <c r="AP242" s="84"/>
      <c r="AQ242" s="84"/>
      <c r="AR242" s="84"/>
      <c r="AS242" s="84"/>
      <c r="AT242" s="84"/>
      <c r="AU242" s="84"/>
      <c r="AV242" s="84"/>
      <c r="AW242" s="84"/>
      <c r="AX242" s="84"/>
      <c r="AY242" s="84"/>
      <c r="AZ242" s="84"/>
      <c r="BA242" s="84"/>
      <c r="BB242" s="84"/>
      <c r="BC242" s="84"/>
      <c r="BD242" s="84"/>
      <c r="BE242" s="84"/>
    </row>
    <row r="243" spans="1:57" s="44" customFormat="1" x14ac:dyDescent="0.25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6"/>
      <c r="Z243" s="46"/>
      <c r="AA243" s="46"/>
      <c r="AB243" s="45"/>
      <c r="AC243" s="73"/>
      <c r="AD243" s="73"/>
      <c r="AE243" s="73"/>
      <c r="AF243" s="73"/>
      <c r="AG243" s="73"/>
      <c r="AH243" s="73"/>
      <c r="AI243" s="73"/>
      <c r="AJ243" s="73"/>
      <c r="AK243" s="73"/>
      <c r="AL243" s="73"/>
      <c r="AM243" s="73"/>
      <c r="AN243" s="73"/>
      <c r="AO243" s="84"/>
      <c r="AP243" s="84"/>
      <c r="AQ243" s="84"/>
      <c r="AR243" s="84"/>
      <c r="AS243" s="84"/>
      <c r="AT243" s="84"/>
      <c r="AU243" s="84"/>
      <c r="AV243" s="84"/>
      <c r="AW243" s="84"/>
      <c r="AX243" s="84"/>
      <c r="AY243" s="84"/>
      <c r="AZ243" s="84"/>
      <c r="BA243" s="84"/>
      <c r="BB243" s="84"/>
      <c r="BC243" s="84"/>
      <c r="BD243" s="84"/>
      <c r="BE243" s="84"/>
    </row>
    <row r="244" spans="1:57" s="44" customFormat="1" x14ac:dyDescent="0.25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6"/>
      <c r="Z244" s="46"/>
      <c r="AA244" s="46"/>
      <c r="AB244" s="45"/>
      <c r="AC244" s="73"/>
      <c r="AD244" s="73"/>
      <c r="AE244" s="73"/>
      <c r="AF244" s="73"/>
      <c r="AG244" s="73"/>
      <c r="AH244" s="73"/>
      <c r="AI244" s="73"/>
      <c r="AJ244" s="73"/>
      <c r="AK244" s="73"/>
      <c r="AL244" s="73"/>
      <c r="AM244" s="73"/>
      <c r="AN244" s="73"/>
      <c r="AO244" s="84"/>
      <c r="AP244" s="84"/>
      <c r="AQ244" s="84"/>
      <c r="AR244" s="84"/>
      <c r="AS244" s="84"/>
      <c r="AT244" s="84"/>
      <c r="AU244" s="84"/>
      <c r="AV244" s="84"/>
      <c r="AW244" s="84"/>
      <c r="AX244" s="84"/>
      <c r="AY244" s="84"/>
      <c r="AZ244" s="84"/>
      <c r="BA244" s="84"/>
      <c r="BB244" s="84"/>
      <c r="BC244" s="84"/>
      <c r="BD244" s="84"/>
      <c r="BE244" s="84"/>
    </row>
    <row r="245" spans="1:57" s="44" customFormat="1" x14ac:dyDescent="0.25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6"/>
      <c r="Z245" s="46"/>
      <c r="AA245" s="46"/>
      <c r="AB245" s="45"/>
      <c r="AC245" s="73"/>
      <c r="AD245" s="73"/>
      <c r="AE245" s="73"/>
      <c r="AF245" s="73"/>
      <c r="AG245" s="73"/>
      <c r="AH245" s="73"/>
      <c r="AI245" s="73"/>
      <c r="AJ245" s="73"/>
      <c r="AK245" s="73"/>
      <c r="AL245" s="73"/>
      <c r="AM245" s="73"/>
      <c r="AN245" s="73"/>
      <c r="AO245" s="84"/>
      <c r="AP245" s="84"/>
      <c r="AQ245" s="84"/>
      <c r="AR245" s="84"/>
      <c r="AS245" s="84"/>
      <c r="AT245" s="84"/>
      <c r="AU245" s="84"/>
      <c r="AV245" s="84"/>
      <c r="AW245" s="84"/>
      <c r="AX245" s="84"/>
      <c r="AY245" s="84"/>
      <c r="AZ245" s="84"/>
      <c r="BA245" s="84"/>
      <c r="BB245" s="84"/>
      <c r="BC245" s="84"/>
      <c r="BD245" s="84"/>
      <c r="BE245" s="84"/>
    </row>
    <row r="246" spans="1:57" s="44" customFormat="1" x14ac:dyDescent="0.25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6"/>
      <c r="Z246" s="46"/>
      <c r="AA246" s="46"/>
      <c r="AB246" s="45"/>
      <c r="AC246" s="73"/>
      <c r="AD246" s="73"/>
      <c r="AE246" s="73"/>
      <c r="AF246" s="73"/>
      <c r="AG246" s="73"/>
      <c r="AH246" s="73"/>
      <c r="AI246" s="73"/>
      <c r="AJ246" s="73"/>
      <c r="AK246" s="73"/>
      <c r="AL246" s="73"/>
      <c r="AM246" s="73"/>
      <c r="AN246" s="73"/>
      <c r="AO246" s="84"/>
      <c r="AP246" s="84"/>
      <c r="AQ246" s="84"/>
      <c r="AR246" s="84"/>
      <c r="AS246" s="84"/>
      <c r="AT246" s="84"/>
      <c r="AU246" s="84"/>
      <c r="AV246" s="84"/>
      <c r="AW246" s="84"/>
      <c r="AX246" s="84"/>
      <c r="AY246" s="84"/>
      <c r="AZ246" s="84"/>
      <c r="BA246" s="84"/>
      <c r="BB246" s="84"/>
      <c r="BC246" s="84"/>
      <c r="BD246" s="84"/>
      <c r="BE246" s="84"/>
    </row>
    <row r="247" spans="1:57" s="44" customFormat="1" x14ac:dyDescent="0.25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6"/>
      <c r="Z247" s="46"/>
      <c r="AA247" s="46"/>
      <c r="AB247" s="45"/>
      <c r="AC247" s="73"/>
      <c r="AD247" s="73"/>
      <c r="AE247" s="73"/>
      <c r="AF247" s="73"/>
      <c r="AG247" s="73"/>
      <c r="AH247" s="73"/>
      <c r="AI247" s="73"/>
      <c r="AJ247" s="73"/>
      <c r="AK247" s="73"/>
      <c r="AL247" s="73"/>
      <c r="AM247" s="73"/>
      <c r="AN247" s="73"/>
      <c r="AO247" s="84"/>
      <c r="AP247" s="84"/>
      <c r="AQ247" s="84"/>
      <c r="AR247" s="84"/>
      <c r="AS247" s="84"/>
      <c r="AT247" s="84"/>
      <c r="AU247" s="84"/>
      <c r="AV247" s="84"/>
      <c r="AW247" s="84"/>
      <c r="AX247" s="84"/>
      <c r="AY247" s="84"/>
      <c r="AZ247" s="84"/>
      <c r="BA247" s="84"/>
      <c r="BB247" s="84"/>
      <c r="BC247" s="84"/>
      <c r="BD247" s="84"/>
      <c r="BE247" s="84"/>
    </row>
    <row r="248" spans="1:57" s="44" customFormat="1" x14ac:dyDescent="0.25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6"/>
      <c r="Z248" s="46"/>
      <c r="AA248" s="46"/>
      <c r="AB248" s="45"/>
      <c r="AC248" s="73"/>
      <c r="AD248" s="73"/>
      <c r="AE248" s="73"/>
      <c r="AF248" s="73"/>
      <c r="AG248" s="73"/>
      <c r="AH248" s="73"/>
      <c r="AI248" s="73"/>
      <c r="AJ248" s="73"/>
      <c r="AK248" s="73"/>
      <c r="AL248" s="73"/>
      <c r="AM248" s="73"/>
      <c r="AN248" s="73"/>
      <c r="AO248" s="84"/>
      <c r="AP248" s="84"/>
      <c r="AQ248" s="84"/>
      <c r="AR248" s="84"/>
      <c r="AS248" s="84"/>
      <c r="AT248" s="84"/>
      <c r="AU248" s="84"/>
      <c r="AV248" s="84"/>
      <c r="AW248" s="84"/>
      <c r="AX248" s="84"/>
      <c r="AY248" s="84"/>
      <c r="AZ248" s="84"/>
      <c r="BA248" s="84"/>
      <c r="BB248" s="84"/>
      <c r="BC248" s="84"/>
      <c r="BD248" s="84"/>
      <c r="BE248" s="84"/>
    </row>
    <row r="249" spans="1:57" s="44" customFormat="1" x14ac:dyDescent="0.25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6"/>
      <c r="Z249" s="46"/>
      <c r="AA249" s="46"/>
      <c r="AB249" s="45"/>
      <c r="AC249" s="73"/>
      <c r="AD249" s="73"/>
      <c r="AE249" s="73"/>
      <c r="AF249" s="73"/>
      <c r="AG249" s="73"/>
      <c r="AH249" s="73"/>
      <c r="AI249" s="73"/>
      <c r="AJ249" s="73"/>
      <c r="AK249" s="73"/>
      <c r="AL249" s="73"/>
      <c r="AM249" s="73"/>
      <c r="AN249" s="73"/>
      <c r="AO249" s="84"/>
      <c r="AP249" s="84"/>
      <c r="AQ249" s="84"/>
      <c r="AR249" s="84"/>
      <c r="AS249" s="84"/>
      <c r="AT249" s="84"/>
      <c r="AU249" s="84"/>
      <c r="AV249" s="84"/>
      <c r="AW249" s="84"/>
      <c r="AX249" s="84"/>
      <c r="AY249" s="84"/>
      <c r="AZ249" s="84"/>
      <c r="BA249" s="84"/>
      <c r="BB249" s="84"/>
      <c r="BC249" s="84"/>
      <c r="BD249" s="84"/>
      <c r="BE249" s="84"/>
    </row>
    <row r="250" spans="1:57" s="44" customFormat="1" x14ac:dyDescent="0.25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6"/>
      <c r="Z250" s="46"/>
      <c r="AA250" s="46"/>
      <c r="AB250" s="45"/>
      <c r="AC250" s="73"/>
      <c r="AD250" s="73"/>
      <c r="AE250" s="73"/>
      <c r="AF250" s="73"/>
      <c r="AG250" s="73"/>
      <c r="AH250" s="73"/>
      <c r="AI250" s="73"/>
      <c r="AJ250" s="73"/>
      <c r="AK250" s="73"/>
      <c r="AL250" s="73"/>
      <c r="AM250" s="73"/>
      <c r="AN250" s="73"/>
      <c r="AO250" s="84"/>
      <c r="AP250" s="84"/>
      <c r="AQ250" s="84"/>
      <c r="AR250" s="84"/>
      <c r="AS250" s="84"/>
      <c r="AT250" s="84"/>
      <c r="AU250" s="84"/>
      <c r="AV250" s="84"/>
      <c r="AW250" s="84"/>
      <c r="AX250" s="84"/>
      <c r="AY250" s="84"/>
      <c r="AZ250" s="84"/>
      <c r="BA250" s="84"/>
      <c r="BB250" s="84"/>
      <c r="BC250" s="84"/>
      <c r="BD250" s="84"/>
      <c r="BE250" s="84"/>
    </row>
    <row r="251" spans="1:57" s="44" customFormat="1" x14ac:dyDescent="0.25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6"/>
      <c r="Z251" s="46"/>
      <c r="AA251" s="46"/>
      <c r="AB251" s="45"/>
      <c r="AC251" s="73"/>
      <c r="AD251" s="73"/>
      <c r="AE251" s="73"/>
      <c r="AF251" s="73"/>
      <c r="AG251" s="73"/>
      <c r="AH251" s="73"/>
      <c r="AI251" s="73"/>
      <c r="AJ251" s="73"/>
      <c r="AK251" s="73"/>
      <c r="AL251" s="73"/>
      <c r="AM251" s="73"/>
      <c r="AN251" s="73"/>
      <c r="AO251" s="84"/>
      <c r="AP251" s="84"/>
      <c r="AQ251" s="84"/>
      <c r="AR251" s="84"/>
      <c r="AS251" s="84"/>
      <c r="AT251" s="84"/>
      <c r="AU251" s="84"/>
      <c r="AV251" s="84"/>
      <c r="AW251" s="84"/>
      <c r="AX251" s="84"/>
      <c r="AY251" s="84"/>
      <c r="AZ251" s="84"/>
      <c r="BA251" s="84"/>
      <c r="BB251" s="84"/>
      <c r="BC251" s="84"/>
      <c r="BD251" s="84"/>
      <c r="BE251" s="84"/>
    </row>
    <row r="252" spans="1:57" s="44" customFormat="1" x14ac:dyDescent="0.25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6"/>
      <c r="Z252" s="46"/>
      <c r="AA252" s="46"/>
      <c r="AB252" s="45"/>
      <c r="AC252" s="73"/>
      <c r="AD252" s="73"/>
      <c r="AE252" s="73"/>
      <c r="AF252" s="73"/>
      <c r="AG252" s="73"/>
      <c r="AH252" s="73"/>
      <c r="AI252" s="73"/>
      <c r="AJ252" s="73"/>
      <c r="AK252" s="73"/>
      <c r="AL252" s="73"/>
      <c r="AM252" s="73"/>
      <c r="AN252" s="73"/>
      <c r="AO252" s="84"/>
      <c r="AP252" s="84"/>
      <c r="AQ252" s="84"/>
      <c r="AR252" s="84"/>
      <c r="AS252" s="84"/>
      <c r="AT252" s="84"/>
      <c r="AU252" s="84"/>
      <c r="AV252" s="84"/>
      <c r="AW252" s="84"/>
      <c r="AX252" s="84"/>
      <c r="AY252" s="84"/>
      <c r="AZ252" s="84"/>
      <c r="BA252" s="84"/>
      <c r="BB252" s="84"/>
      <c r="BC252" s="84"/>
      <c r="BD252" s="84"/>
      <c r="BE252" s="84"/>
    </row>
    <row r="253" spans="1:57" s="44" customFormat="1" x14ac:dyDescent="0.25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6"/>
      <c r="Z253" s="46"/>
      <c r="AA253" s="46"/>
      <c r="AB253" s="45"/>
      <c r="AC253" s="73"/>
      <c r="AD253" s="73"/>
      <c r="AE253" s="73"/>
      <c r="AF253" s="73"/>
      <c r="AG253" s="73"/>
      <c r="AH253" s="73"/>
      <c r="AI253" s="73"/>
      <c r="AJ253" s="73"/>
      <c r="AK253" s="73"/>
      <c r="AL253" s="73"/>
      <c r="AM253" s="73"/>
      <c r="AN253" s="73"/>
      <c r="AO253" s="84"/>
      <c r="AP253" s="84"/>
      <c r="AQ253" s="84"/>
      <c r="AR253" s="84"/>
      <c r="AS253" s="84"/>
      <c r="AT253" s="84"/>
      <c r="AU253" s="84"/>
      <c r="AV253" s="84"/>
      <c r="AW253" s="84"/>
      <c r="AX253" s="84"/>
      <c r="AY253" s="84"/>
      <c r="AZ253" s="84"/>
      <c r="BA253" s="84"/>
      <c r="BB253" s="84"/>
      <c r="BC253" s="84"/>
      <c r="BD253" s="84"/>
      <c r="BE253" s="84"/>
    </row>
    <row r="254" spans="1:57" s="44" customFormat="1" x14ac:dyDescent="0.25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6"/>
      <c r="Z254" s="46"/>
      <c r="AA254" s="46"/>
      <c r="AB254" s="45"/>
      <c r="AC254" s="73"/>
      <c r="AD254" s="73"/>
      <c r="AE254" s="73"/>
      <c r="AF254" s="73"/>
      <c r="AG254" s="73"/>
      <c r="AH254" s="73"/>
      <c r="AI254" s="73"/>
      <c r="AJ254" s="73"/>
      <c r="AK254" s="73"/>
      <c r="AL254" s="73"/>
      <c r="AM254" s="73"/>
      <c r="AN254" s="73"/>
      <c r="AO254" s="84"/>
      <c r="AP254" s="84"/>
      <c r="AQ254" s="84"/>
      <c r="AR254" s="84"/>
      <c r="AS254" s="84"/>
      <c r="AT254" s="84"/>
      <c r="AU254" s="84"/>
      <c r="AV254" s="84"/>
      <c r="AW254" s="84"/>
      <c r="AX254" s="84"/>
      <c r="AY254" s="84"/>
      <c r="AZ254" s="84"/>
      <c r="BA254" s="84"/>
      <c r="BB254" s="84"/>
      <c r="BC254" s="84"/>
      <c r="BD254" s="84"/>
      <c r="BE254" s="84"/>
    </row>
    <row r="255" spans="1:57" s="44" customFormat="1" x14ac:dyDescent="0.25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6"/>
      <c r="Z255" s="46"/>
      <c r="AA255" s="46"/>
      <c r="AB255" s="45"/>
      <c r="AC255" s="73"/>
      <c r="AD255" s="73"/>
      <c r="AE255" s="73"/>
      <c r="AF255" s="73"/>
      <c r="AG255" s="73"/>
      <c r="AH255" s="73"/>
      <c r="AI255" s="73"/>
      <c r="AJ255" s="73"/>
      <c r="AK255" s="73"/>
      <c r="AL255" s="73"/>
      <c r="AM255" s="73"/>
      <c r="AN255" s="73"/>
      <c r="AO255" s="84"/>
      <c r="AP255" s="84"/>
      <c r="AQ255" s="84"/>
      <c r="AR255" s="84"/>
      <c r="AS255" s="84"/>
      <c r="AT255" s="84"/>
      <c r="AU255" s="84"/>
      <c r="AV255" s="84"/>
      <c r="AW255" s="84"/>
      <c r="AX255" s="84"/>
      <c r="AY255" s="84"/>
      <c r="AZ255" s="84"/>
      <c r="BA255" s="84"/>
      <c r="BB255" s="84"/>
      <c r="BC255" s="84"/>
      <c r="BD255" s="84"/>
      <c r="BE255" s="84"/>
    </row>
    <row r="256" spans="1:57" s="44" customFormat="1" x14ac:dyDescent="0.25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6"/>
      <c r="Z256" s="46"/>
      <c r="AA256" s="46"/>
      <c r="AB256" s="45"/>
      <c r="AC256" s="73"/>
      <c r="AD256" s="73"/>
      <c r="AE256" s="73"/>
      <c r="AF256" s="73"/>
      <c r="AG256" s="73"/>
      <c r="AH256" s="73"/>
      <c r="AI256" s="73"/>
      <c r="AJ256" s="73"/>
      <c r="AK256" s="73"/>
      <c r="AL256" s="73"/>
      <c r="AM256" s="73"/>
      <c r="AN256" s="73"/>
      <c r="AO256" s="84"/>
      <c r="AP256" s="84"/>
      <c r="AQ256" s="84"/>
      <c r="AR256" s="84"/>
      <c r="AS256" s="84"/>
      <c r="AT256" s="84"/>
      <c r="AU256" s="84"/>
      <c r="AV256" s="84"/>
      <c r="AW256" s="84"/>
      <c r="AX256" s="84"/>
      <c r="AY256" s="84"/>
      <c r="AZ256" s="84"/>
      <c r="BA256" s="84"/>
      <c r="BB256" s="84"/>
      <c r="BC256" s="84"/>
      <c r="BD256" s="84"/>
      <c r="BE256" s="84"/>
    </row>
    <row r="257" spans="1:57" s="44" customFormat="1" x14ac:dyDescent="0.25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6"/>
      <c r="Z257" s="46"/>
      <c r="AA257" s="46"/>
      <c r="AB257" s="45"/>
      <c r="AC257" s="73"/>
      <c r="AD257" s="73"/>
      <c r="AE257" s="73"/>
      <c r="AF257" s="73"/>
      <c r="AG257" s="73"/>
      <c r="AH257" s="73"/>
      <c r="AI257" s="73"/>
      <c r="AJ257" s="73"/>
      <c r="AK257" s="73"/>
      <c r="AL257" s="73"/>
      <c r="AM257" s="73"/>
      <c r="AN257" s="73"/>
      <c r="AO257" s="84"/>
      <c r="AP257" s="84"/>
      <c r="AQ257" s="84"/>
      <c r="AR257" s="84"/>
      <c r="AS257" s="84"/>
      <c r="AT257" s="84"/>
      <c r="AU257" s="84"/>
      <c r="AV257" s="84"/>
      <c r="AW257" s="84"/>
      <c r="AX257" s="84"/>
      <c r="AY257" s="84"/>
      <c r="AZ257" s="84"/>
      <c r="BA257" s="84"/>
      <c r="BB257" s="84"/>
      <c r="BC257" s="84"/>
      <c r="BD257" s="84"/>
      <c r="BE257" s="84"/>
    </row>
    <row r="258" spans="1:57" s="44" customFormat="1" x14ac:dyDescent="0.25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6"/>
      <c r="Z258" s="46"/>
      <c r="AA258" s="46"/>
      <c r="AB258" s="45"/>
      <c r="AC258" s="73"/>
      <c r="AD258" s="73"/>
      <c r="AE258" s="73"/>
      <c r="AF258" s="73"/>
      <c r="AG258" s="73"/>
      <c r="AH258" s="73"/>
      <c r="AI258" s="73"/>
      <c r="AJ258" s="73"/>
      <c r="AK258" s="73"/>
      <c r="AL258" s="73"/>
      <c r="AM258" s="73"/>
      <c r="AN258" s="73"/>
      <c r="AO258" s="84"/>
      <c r="AP258" s="84"/>
      <c r="AQ258" s="84"/>
      <c r="AR258" s="84"/>
      <c r="AS258" s="84"/>
      <c r="AT258" s="84"/>
      <c r="AU258" s="84"/>
      <c r="AV258" s="84"/>
      <c r="AW258" s="84"/>
      <c r="AX258" s="84"/>
      <c r="AY258" s="84"/>
      <c r="AZ258" s="84"/>
      <c r="BA258" s="84"/>
      <c r="BB258" s="84"/>
      <c r="BC258" s="84"/>
      <c r="BD258" s="84"/>
      <c r="BE258" s="84"/>
    </row>
    <row r="259" spans="1:57" s="44" customFormat="1" x14ac:dyDescent="0.25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6"/>
      <c r="Z259" s="46"/>
      <c r="AA259" s="46"/>
      <c r="AB259" s="45"/>
      <c r="AC259" s="73"/>
      <c r="AD259" s="73"/>
      <c r="AE259" s="73"/>
      <c r="AF259" s="73"/>
      <c r="AG259" s="73"/>
      <c r="AH259" s="73"/>
      <c r="AI259" s="73"/>
      <c r="AJ259" s="73"/>
      <c r="AK259" s="73"/>
      <c r="AL259" s="73"/>
      <c r="AM259" s="73"/>
      <c r="AN259" s="73"/>
      <c r="AO259" s="84"/>
      <c r="AP259" s="84"/>
      <c r="AQ259" s="84"/>
      <c r="AR259" s="84"/>
      <c r="AS259" s="84"/>
      <c r="AT259" s="84"/>
      <c r="AU259" s="84"/>
      <c r="AV259" s="84"/>
      <c r="AW259" s="84"/>
      <c r="AX259" s="84"/>
      <c r="AY259" s="84"/>
      <c r="AZ259" s="84"/>
      <c r="BA259" s="84"/>
      <c r="BB259" s="84"/>
      <c r="BC259" s="84"/>
      <c r="BD259" s="84"/>
      <c r="BE259" s="84"/>
    </row>
    <row r="260" spans="1:57" s="44" customFormat="1" x14ac:dyDescent="0.25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6"/>
      <c r="Z260" s="46"/>
      <c r="AA260" s="46"/>
      <c r="AB260" s="45"/>
      <c r="AC260" s="73"/>
      <c r="AD260" s="73"/>
      <c r="AE260" s="73"/>
      <c r="AF260" s="73"/>
      <c r="AG260" s="73"/>
      <c r="AH260" s="73"/>
      <c r="AI260" s="73"/>
      <c r="AJ260" s="73"/>
      <c r="AK260" s="73"/>
      <c r="AL260" s="73"/>
      <c r="AM260" s="73"/>
      <c r="AN260" s="73"/>
      <c r="AO260" s="84"/>
      <c r="AP260" s="84"/>
      <c r="AQ260" s="84"/>
      <c r="AR260" s="84"/>
      <c r="AS260" s="84"/>
      <c r="AT260" s="84"/>
      <c r="AU260" s="84"/>
      <c r="AV260" s="84"/>
      <c r="AW260" s="84"/>
      <c r="AX260" s="84"/>
      <c r="AY260" s="84"/>
      <c r="AZ260" s="84"/>
      <c r="BA260" s="84"/>
      <c r="BB260" s="84"/>
      <c r="BC260" s="84"/>
      <c r="BD260" s="84"/>
      <c r="BE260" s="84"/>
    </row>
    <row r="261" spans="1:57" s="44" customFormat="1" x14ac:dyDescent="0.25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6"/>
      <c r="Z261" s="46"/>
      <c r="AA261" s="46"/>
      <c r="AB261" s="45"/>
      <c r="AC261" s="73"/>
      <c r="AD261" s="73"/>
      <c r="AE261" s="73"/>
      <c r="AF261" s="73"/>
      <c r="AG261" s="73"/>
      <c r="AH261" s="73"/>
      <c r="AI261" s="73"/>
      <c r="AJ261" s="73"/>
      <c r="AK261" s="73"/>
      <c r="AL261" s="73"/>
      <c r="AM261" s="73"/>
      <c r="AN261" s="73"/>
      <c r="AO261" s="84"/>
      <c r="AP261" s="84"/>
      <c r="AQ261" s="84"/>
      <c r="AR261" s="84"/>
      <c r="AS261" s="84"/>
      <c r="AT261" s="84"/>
      <c r="AU261" s="84"/>
      <c r="AV261" s="84"/>
      <c r="AW261" s="84"/>
      <c r="AX261" s="84"/>
      <c r="AY261" s="84"/>
      <c r="AZ261" s="84"/>
      <c r="BA261" s="84"/>
      <c r="BB261" s="84"/>
      <c r="BC261" s="84"/>
      <c r="BD261" s="84"/>
      <c r="BE261" s="84"/>
    </row>
    <row r="262" spans="1:57" s="44" customFormat="1" x14ac:dyDescent="0.25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6"/>
      <c r="Z262" s="46"/>
      <c r="AA262" s="46"/>
      <c r="AB262" s="45"/>
      <c r="AC262" s="73"/>
      <c r="AD262" s="73"/>
      <c r="AE262" s="73"/>
      <c r="AF262" s="73"/>
      <c r="AG262" s="73"/>
      <c r="AH262" s="73"/>
      <c r="AI262" s="73"/>
      <c r="AJ262" s="73"/>
      <c r="AK262" s="73"/>
      <c r="AL262" s="73"/>
      <c r="AM262" s="73"/>
      <c r="AN262" s="73"/>
      <c r="AO262" s="84"/>
      <c r="AP262" s="84"/>
      <c r="AQ262" s="84"/>
      <c r="AR262" s="84"/>
      <c r="AS262" s="84"/>
      <c r="AT262" s="84"/>
      <c r="AU262" s="84"/>
      <c r="AV262" s="84"/>
      <c r="AW262" s="84"/>
      <c r="AX262" s="84"/>
      <c r="AY262" s="84"/>
      <c r="AZ262" s="84"/>
      <c r="BA262" s="84"/>
      <c r="BB262" s="84"/>
      <c r="BC262" s="84"/>
      <c r="BD262" s="84"/>
      <c r="BE262" s="84"/>
    </row>
    <row r="263" spans="1:57" s="44" customFormat="1" x14ac:dyDescent="0.25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6"/>
      <c r="Z263" s="46"/>
      <c r="AA263" s="46"/>
      <c r="AB263" s="45"/>
      <c r="AC263" s="73"/>
      <c r="AD263" s="73"/>
      <c r="AE263" s="73"/>
      <c r="AF263" s="73"/>
      <c r="AG263" s="73"/>
      <c r="AH263" s="73"/>
      <c r="AI263" s="73"/>
      <c r="AJ263" s="73"/>
      <c r="AK263" s="73"/>
      <c r="AL263" s="73"/>
      <c r="AM263" s="73"/>
      <c r="AN263" s="73"/>
      <c r="AO263" s="84"/>
      <c r="AP263" s="84"/>
      <c r="AQ263" s="84"/>
      <c r="AR263" s="84"/>
      <c r="AS263" s="84"/>
      <c r="AT263" s="84"/>
      <c r="AU263" s="84"/>
      <c r="AV263" s="84"/>
      <c r="AW263" s="84"/>
      <c r="AX263" s="84"/>
      <c r="AY263" s="84"/>
      <c r="AZ263" s="84"/>
      <c r="BA263" s="84"/>
      <c r="BB263" s="84"/>
      <c r="BC263" s="84"/>
      <c r="BD263" s="84"/>
      <c r="BE263" s="84"/>
    </row>
    <row r="264" spans="1:57" s="44" customFormat="1" x14ac:dyDescent="0.25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6"/>
      <c r="Z264" s="46"/>
      <c r="AA264" s="46"/>
      <c r="AB264" s="45"/>
      <c r="AC264" s="73"/>
      <c r="AD264" s="73"/>
      <c r="AE264" s="73"/>
      <c r="AF264" s="73"/>
      <c r="AG264" s="73"/>
      <c r="AH264" s="73"/>
      <c r="AI264" s="73"/>
      <c r="AJ264" s="73"/>
      <c r="AK264" s="73"/>
      <c r="AL264" s="73"/>
      <c r="AM264" s="73"/>
      <c r="AN264" s="73"/>
      <c r="AO264" s="84"/>
      <c r="AP264" s="84"/>
      <c r="AQ264" s="84"/>
      <c r="AR264" s="84"/>
      <c r="AS264" s="84"/>
      <c r="AT264" s="84"/>
      <c r="AU264" s="84"/>
      <c r="AV264" s="84"/>
      <c r="AW264" s="84"/>
      <c r="AX264" s="84"/>
      <c r="AY264" s="84"/>
      <c r="AZ264" s="84"/>
      <c r="BA264" s="84"/>
      <c r="BB264" s="84"/>
      <c r="BC264" s="84"/>
      <c r="BD264" s="84"/>
      <c r="BE264" s="84"/>
    </row>
    <row r="265" spans="1:57" s="44" customFormat="1" x14ac:dyDescent="0.25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6"/>
      <c r="Z265" s="46"/>
      <c r="AA265" s="46"/>
      <c r="AB265" s="45"/>
      <c r="AC265" s="73"/>
      <c r="AD265" s="73"/>
      <c r="AE265" s="73"/>
      <c r="AF265" s="73"/>
      <c r="AG265" s="73"/>
      <c r="AH265" s="73"/>
      <c r="AI265" s="73"/>
      <c r="AJ265" s="73"/>
      <c r="AK265" s="73"/>
      <c r="AL265" s="73"/>
      <c r="AM265" s="73"/>
      <c r="AN265" s="73"/>
      <c r="AO265" s="84"/>
      <c r="AP265" s="84"/>
      <c r="AQ265" s="84"/>
      <c r="AR265" s="84"/>
      <c r="AS265" s="84"/>
      <c r="AT265" s="84"/>
      <c r="AU265" s="84"/>
      <c r="AV265" s="84"/>
      <c r="AW265" s="84"/>
      <c r="AX265" s="84"/>
      <c r="AY265" s="84"/>
      <c r="AZ265" s="84"/>
      <c r="BA265" s="84"/>
      <c r="BB265" s="84"/>
      <c r="BC265" s="84"/>
      <c r="BD265" s="84"/>
      <c r="BE265" s="84"/>
    </row>
    <row r="266" spans="1:57" s="44" customFormat="1" x14ac:dyDescent="0.25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6"/>
      <c r="Z266" s="46"/>
      <c r="AA266" s="46"/>
      <c r="AB266" s="45"/>
      <c r="AC266" s="73"/>
      <c r="AD266" s="73"/>
      <c r="AE266" s="73"/>
      <c r="AF266" s="73"/>
      <c r="AG266" s="73"/>
      <c r="AH266" s="73"/>
      <c r="AI266" s="73"/>
      <c r="AJ266" s="73"/>
      <c r="AK266" s="73"/>
      <c r="AL266" s="73"/>
      <c r="AM266" s="73"/>
      <c r="AN266" s="73"/>
      <c r="AO266" s="84"/>
      <c r="AP266" s="84"/>
      <c r="AQ266" s="84"/>
      <c r="AR266" s="84"/>
      <c r="AS266" s="84"/>
      <c r="AT266" s="84"/>
      <c r="AU266" s="84"/>
      <c r="AV266" s="84"/>
      <c r="AW266" s="84"/>
      <c r="AX266" s="84"/>
      <c r="AY266" s="84"/>
      <c r="AZ266" s="84"/>
      <c r="BA266" s="84"/>
      <c r="BB266" s="84"/>
      <c r="BC266" s="84"/>
      <c r="BD266" s="84"/>
      <c r="BE266" s="84"/>
    </row>
    <row r="267" spans="1:57" s="44" customFormat="1" x14ac:dyDescent="0.25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6"/>
      <c r="Z267" s="46"/>
      <c r="AA267" s="46"/>
      <c r="AB267" s="45"/>
      <c r="AC267" s="73"/>
      <c r="AD267" s="73"/>
      <c r="AE267" s="73"/>
      <c r="AF267" s="73"/>
      <c r="AG267" s="73"/>
      <c r="AH267" s="73"/>
      <c r="AI267" s="73"/>
      <c r="AJ267" s="73"/>
      <c r="AK267" s="73"/>
      <c r="AL267" s="73"/>
      <c r="AM267" s="73"/>
      <c r="AN267" s="73"/>
      <c r="AO267" s="84"/>
      <c r="AP267" s="84"/>
      <c r="AQ267" s="84"/>
      <c r="AR267" s="84"/>
      <c r="AS267" s="84"/>
      <c r="AT267" s="84"/>
      <c r="AU267" s="84"/>
      <c r="AV267" s="84"/>
      <c r="AW267" s="84"/>
      <c r="AX267" s="84"/>
      <c r="AY267" s="84"/>
      <c r="AZ267" s="84"/>
      <c r="BA267" s="84"/>
      <c r="BB267" s="84"/>
      <c r="BC267" s="84"/>
      <c r="BD267" s="84"/>
      <c r="BE267" s="84"/>
    </row>
    <row r="268" spans="1:57" s="44" customFormat="1" x14ac:dyDescent="0.25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6"/>
      <c r="Z268" s="46"/>
      <c r="AA268" s="46"/>
      <c r="AB268" s="45"/>
      <c r="AC268" s="73"/>
      <c r="AD268" s="73"/>
      <c r="AE268" s="73"/>
      <c r="AF268" s="73"/>
      <c r="AG268" s="73"/>
      <c r="AH268" s="73"/>
      <c r="AI268" s="73"/>
      <c r="AJ268" s="73"/>
      <c r="AK268" s="73"/>
      <c r="AL268" s="73"/>
      <c r="AM268" s="73"/>
      <c r="AN268" s="73"/>
      <c r="AO268" s="84"/>
      <c r="AP268" s="84"/>
      <c r="AQ268" s="84"/>
      <c r="AR268" s="84"/>
      <c r="AS268" s="84"/>
      <c r="AT268" s="84"/>
      <c r="AU268" s="84"/>
      <c r="AV268" s="84"/>
      <c r="AW268" s="84"/>
      <c r="AX268" s="84"/>
      <c r="AY268" s="84"/>
      <c r="AZ268" s="84"/>
      <c r="BA268" s="84"/>
      <c r="BB268" s="84"/>
      <c r="BC268" s="84"/>
      <c r="BD268" s="84"/>
      <c r="BE268" s="84"/>
    </row>
    <row r="269" spans="1:57" s="44" customFormat="1" x14ac:dyDescent="0.25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6"/>
      <c r="Z269" s="46"/>
      <c r="AA269" s="46"/>
      <c r="AB269" s="45"/>
      <c r="AC269" s="73"/>
      <c r="AD269" s="73"/>
      <c r="AE269" s="73"/>
      <c r="AF269" s="73"/>
      <c r="AG269" s="73"/>
      <c r="AH269" s="73"/>
      <c r="AI269" s="73"/>
      <c r="AJ269" s="73"/>
      <c r="AK269" s="73"/>
      <c r="AL269" s="73"/>
      <c r="AM269" s="73"/>
      <c r="AN269" s="73"/>
      <c r="AO269" s="84"/>
      <c r="AP269" s="84"/>
      <c r="AQ269" s="84"/>
      <c r="AR269" s="84"/>
      <c r="AS269" s="84"/>
      <c r="AT269" s="84"/>
      <c r="AU269" s="84"/>
      <c r="AV269" s="84"/>
      <c r="AW269" s="84"/>
      <c r="AX269" s="84"/>
      <c r="AY269" s="84"/>
      <c r="AZ269" s="84"/>
      <c r="BA269" s="84"/>
      <c r="BB269" s="84"/>
      <c r="BC269" s="84"/>
      <c r="BD269" s="84"/>
      <c r="BE269" s="84"/>
    </row>
    <row r="270" spans="1:57" s="44" customFormat="1" x14ac:dyDescent="0.25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6"/>
      <c r="Z270" s="46"/>
      <c r="AA270" s="46"/>
      <c r="AB270" s="45"/>
      <c r="AC270" s="73"/>
      <c r="AD270" s="73"/>
      <c r="AE270" s="73"/>
      <c r="AF270" s="73"/>
      <c r="AG270" s="73"/>
      <c r="AH270" s="73"/>
      <c r="AI270" s="73"/>
      <c r="AJ270" s="73"/>
      <c r="AK270" s="73"/>
      <c r="AL270" s="73"/>
      <c r="AM270" s="73"/>
      <c r="AN270" s="73"/>
      <c r="AO270" s="84"/>
      <c r="AP270" s="84"/>
      <c r="AQ270" s="84"/>
      <c r="AR270" s="84"/>
      <c r="AS270" s="84"/>
      <c r="AT270" s="84"/>
      <c r="AU270" s="84"/>
      <c r="AV270" s="84"/>
      <c r="AW270" s="84"/>
      <c r="AX270" s="84"/>
      <c r="AY270" s="84"/>
      <c r="AZ270" s="84"/>
      <c r="BA270" s="84"/>
      <c r="BB270" s="84"/>
      <c r="BC270" s="84"/>
      <c r="BD270" s="84"/>
      <c r="BE270" s="84"/>
    </row>
    <row r="271" spans="1:57" s="44" customFormat="1" x14ac:dyDescent="0.25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6"/>
      <c r="Z271" s="46"/>
      <c r="AA271" s="46"/>
      <c r="AB271" s="45"/>
      <c r="AC271" s="73"/>
      <c r="AD271" s="73"/>
      <c r="AE271" s="73"/>
      <c r="AF271" s="73"/>
      <c r="AG271" s="73"/>
      <c r="AH271" s="73"/>
      <c r="AI271" s="73"/>
      <c r="AJ271" s="73"/>
      <c r="AK271" s="73"/>
      <c r="AL271" s="73"/>
      <c r="AM271" s="73"/>
      <c r="AN271" s="73"/>
      <c r="AO271" s="84"/>
      <c r="AP271" s="84"/>
      <c r="AQ271" s="84"/>
      <c r="AR271" s="84"/>
      <c r="AS271" s="84"/>
      <c r="AT271" s="84"/>
      <c r="AU271" s="84"/>
      <c r="AV271" s="84"/>
      <c r="AW271" s="84"/>
      <c r="AX271" s="84"/>
      <c r="AY271" s="84"/>
      <c r="AZ271" s="84"/>
      <c r="BA271" s="84"/>
      <c r="BB271" s="84"/>
      <c r="BC271" s="84"/>
      <c r="BD271" s="84"/>
      <c r="BE271" s="84"/>
    </row>
    <row r="272" spans="1:57" s="44" customFormat="1" x14ac:dyDescent="0.25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6"/>
      <c r="Z272" s="46"/>
      <c r="AA272" s="46"/>
      <c r="AB272" s="45"/>
      <c r="AC272" s="73"/>
      <c r="AD272" s="73"/>
      <c r="AE272" s="73"/>
      <c r="AF272" s="73"/>
      <c r="AG272" s="73"/>
      <c r="AH272" s="73"/>
      <c r="AI272" s="73"/>
      <c r="AJ272" s="73"/>
      <c r="AK272" s="73"/>
      <c r="AL272" s="73"/>
      <c r="AM272" s="73"/>
      <c r="AN272" s="73"/>
      <c r="AO272" s="84"/>
      <c r="AP272" s="84"/>
      <c r="AQ272" s="84"/>
      <c r="AR272" s="84"/>
      <c r="AS272" s="84"/>
      <c r="AT272" s="84"/>
      <c r="AU272" s="84"/>
      <c r="AV272" s="84"/>
      <c r="AW272" s="84"/>
      <c r="AX272" s="84"/>
      <c r="AY272" s="84"/>
      <c r="AZ272" s="84"/>
      <c r="BA272" s="84"/>
      <c r="BB272" s="84"/>
      <c r="BC272" s="84"/>
      <c r="BD272" s="84"/>
      <c r="BE272" s="84"/>
    </row>
    <row r="273" spans="1:57" s="44" customFormat="1" x14ac:dyDescent="0.25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6"/>
      <c r="Z273" s="46"/>
      <c r="AA273" s="46"/>
      <c r="AB273" s="45"/>
      <c r="AC273" s="73"/>
      <c r="AD273" s="73"/>
      <c r="AE273" s="73"/>
      <c r="AF273" s="73"/>
      <c r="AG273" s="73"/>
      <c r="AH273" s="73"/>
      <c r="AI273" s="73"/>
      <c r="AJ273" s="73"/>
      <c r="AK273" s="73"/>
      <c r="AL273" s="73"/>
      <c r="AM273" s="73"/>
      <c r="AN273" s="73"/>
      <c r="AO273" s="84"/>
      <c r="AP273" s="84"/>
      <c r="AQ273" s="84"/>
      <c r="AR273" s="84"/>
      <c r="AS273" s="84"/>
      <c r="AT273" s="84"/>
      <c r="AU273" s="84"/>
      <c r="AV273" s="84"/>
      <c r="AW273" s="84"/>
      <c r="AX273" s="84"/>
      <c r="AY273" s="84"/>
      <c r="AZ273" s="84"/>
      <c r="BA273" s="84"/>
      <c r="BB273" s="84"/>
      <c r="BC273" s="84"/>
      <c r="BD273" s="84"/>
      <c r="BE273" s="84"/>
    </row>
    <row r="274" spans="1:57" s="44" customFormat="1" x14ac:dyDescent="0.25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6"/>
      <c r="Z274" s="46"/>
      <c r="AA274" s="46"/>
      <c r="AB274" s="45"/>
      <c r="AC274" s="73"/>
      <c r="AD274" s="73"/>
      <c r="AE274" s="73"/>
      <c r="AF274" s="73"/>
      <c r="AG274" s="73"/>
      <c r="AH274" s="73"/>
      <c r="AI274" s="73"/>
      <c r="AJ274" s="73"/>
      <c r="AK274" s="73"/>
      <c r="AL274" s="73"/>
      <c r="AM274" s="73"/>
      <c r="AN274" s="73"/>
      <c r="AO274" s="84"/>
      <c r="AP274" s="84"/>
      <c r="AQ274" s="84"/>
      <c r="AR274" s="84"/>
      <c r="AS274" s="84"/>
      <c r="AT274" s="84"/>
      <c r="AU274" s="84"/>
      <c r="AV274" s="84"/>
      <c r="AW274" s="84"/>
      <c r="AX274" s="84"/>
      <c r="AY274" s="84"/>
      <c r="AZ274" s="84"/>
      <c r="BA274" s="84"/>
      <c r="BB274" s="84"/>
      <c r="BC274" s="84"/>
      <c r="BD274" s="84"/>
      <c r="BE274" s="84"/>
    </row>
    <row r="275" spans="1:57" s="44" customFormat="1" x14ac:dyDescent="0.25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6"/>
      <c r="Z275" s="46"/>
      <c r="AA275" s="46"/>
      <c r="AB275" s="45"/>
      <c r="AC275" s="73"/>
      <c r="AD275" s="73"/>
      <c r="AE275" s="73"/>
      <c r="AF275" s="73"/>
      <c r="AG275" s="73"/>
      <c r="AH275" s="73"/>
      <c r="AI275" s="73"/>
      <c r="AJ275" s="73"/>
      <c r="AK275" s="73"/>
      <c r="AL275" s="73"/>
      <c r="AM275" s="73"/>
      <c r="AN275" s="73"/>
      <c r="AO275" s="84"/>
      <c r="AP275" s="84"/>
      <c r="AQ275" s="84"/>
      <c r="AR275" s="84"/>
      <c r="AS275" s="84"/>
      <c r="AT275" s="84"/>
      <c r="AU275" s="84"/>
      <c r="AV275" s="84"/>
      <c r="AW275" s="84"/>
      <c r="AX275" s="84"/>
      <c r="AY275" s="84"/>
      <c r="AZ275" s="84"/>
      <c r="BA275" s="84"/>
      <c r="BB275" s="84"/>
      <c r="BC275" s="84"/>
      <c r="BD275" s="84"/>
      <c r="BE275" s="84"/>
    </row>
    <row r="276" spans="1:57" s="44" customFormat="1" x14ac:dyDescent="0.25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6"/>
      <c r="Z276" s="46"/>
      <c r="AA276" s="46"/>
      <c r="AB276" s="45"/>
      <c r="AC276" s="73"/>
      <c r="AD276" s="73"/>
      <c r="AE276" s="73"/>
      <c r="AF276" s="73"/>
      <c r="AG276" s="73"/>
      <c r="AH276" s="73"/>
      <c r="AI276" s="73"/>
      <c r="AJ276" s="73"/>
      <c r="AK276" s="73"/>
      <c r="AL276" s="73"/>
      <c r="AM276" s="73"/>
      <c r="AN276" s="73"/>
      <c r="AO276" s="84"/>
      <c r="AP276" s="84"/>
      <c r="AQ276" s="84"/>
      <c r="AR276" s="84"/>
      <c r="AS276" s="84"/>
      <c r="AT276" s="84"/>
      <c r="AU276" s="84"/>
      <c r="AV276" s="84"/>
      <c r="AW276" s="84"/>
      <c r="AX276" s="84"/>
      <c r="AY276" s="84"/>
      <c r="AZ276" s="84"/>
      <c r="BA276" s="84"/>
      <c r="BB276" s="84"/>
      <c r="BC276" s="84"/>
      <c r="BD276" s="84"/>
      <c r="BE276" s="84"/>
    </row>
    <row r="277" spans="1:57" s="44" customFormat="1" x14ac:dyDescent="0.25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6"/>
      <c r="Z277" s="46"/>
      <c r="AA277" s="46"/>
      <c r="AB277" s="45"/>
      <c r="AC277" s="73"/>
      <c r="AD277" s="73"/>
      <c r="AE277" s="73"/>
      <c r="AF277" s="73"/>
      <c r="AG277" s="73"/>
      <c r="AH277" s="73"/>
      <c r="AI277" s="73"/>
      <c r="AJ277" s="73"/>
      <c r="AK277" s="73"/>
      <c r="AL277" s="73"/>
      <c r="AM277" s="73"/>
      <c r="AN277" s="73"/>
      <c r="AO277" s="84"/>
      <c r="AP277" s="84"/>
      <c r="AQ277" s="84"/>
      <c r="AR277" s="84"/>
      <c r="AS277" s="84"/>
      <c r="AT277" s="84"/>
      <c r="AU277" s="84"/>
      <c r="AV277" s="84"/>
      <c r="AW277" s="84"/>
      <c r="AX277" s="84"/>
      <c r="AY277" s="84"/>
      <c r="AZ277" s="84"/>
      <c r="BA277" s="84"/>
      <c r="BB277" s="84"/>
      <c r="BC277" s="84"/>
      <c r="BD277" s="84"/>
      <c r="BE277" s="84"/>
    </row>
    <row r="278" spans="1:57" s="44" customFormat="1" x14ac:dyDescent="0.25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6"/>
      <c r="Z278" s="46"/>
      <c r="AA278" s="46"/>
      <c r="AB278" s="45"/>
      <c r="AC278" s="73"/>
      <c r="AD278" s="73"/>
      <c r="AE278" s="73"/>
      <c r="AF278" s="73"/>
      <c r="AG278" s="73"/>
      <c r="AH278" s="73"/>
      <c r="AI278" s="73"/>
      <c r="AJ278" s="73"/>
      <c r="AK278" s="73"/>
      <c r="AL278" s="73"/>
      <c r="AM278" s="73"/>
      <c r="AN278" s="73"/>
      <c r="AO278" s="84"/>
      <c r="AP278" s="84"/>
      <c r="AQ278" s="84"/>
      <c r="AR278" s="84"/>
      <c r="AS278" s="84"/>
      <c r="AT278" s="84"/>
      <c r="AU278" s="84"/>
      <c r="AV278" s="84"/>
      <c r="AW278" s="84"/>
      <c r="AX278" s="84"/>
      <c r="AY278" s="84"/>
      <c r="AZ278" s="84"/>
      <c r="BA278" s="84"/>
      <c r="BB278" s="84"/>
      <c r="BC278" s="84"/>
      <c r="BD278" s="84"/>
      <c r="BE278" s="84"/>
    </row>
    <row r="279" spans="1:57" s="44" customFormat="1" x14ac:dyDescent="0.25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6"/>
      <c r="Z279" s="46"/>
      <c r="AA279" s="46"/>
      <c r="AB279" s="45"/>
      <c r="AC279" s="73"/>
      <c r="AD279" s="73"/>
      <c r="AE279" s="73"/>
      <c r="AF279" s="73"/>
      <c r="AG279" s="73"/>
      <c r="AH279" s="73"/>
      <c r="AI279" s="73"/>
      <c r="AJ279" s="73"/>
      <c r="AK279" s="73"/>
      <c r="AL279" s="73"/>
      <c r="AM279" s="73"/>
      <c r="AN279" s="73"/>
      <c r="AO279" s="84"/>
      <c r="AP279" s="84"/>
      <c r="AQ279" s="84"/>
      <c r="AR279" s="84"/>
      <c r="AS279" s="84"/>
      <c r="AT279" s="84"/>
      <c r="AU279" s="84"/>
      <c r="AV279" s="84"/>
      <c r="AW279" s="84"/>
      <c r="AX279" s="84"/>
      <c r="AY279" s="84"/>
      <c r="AZ279" s="84"/>
      <c r="BA279" s="84"/>
      <c r="BB279" s="84"/>
      <c r="BC279" s="84"/>
      <c r="BD279" s="84"/>
      <c r="BE279" s="84"/>
    </row>
    <row r="280" spans="1:57" s="44" customFormat="1" x14ac:dyDescent="0.25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6"/>
      <c r="Z280" s="46"/>
      <c r="AA280" s="46"/>
      <c r="AB280" s="45"/>
      <c r="AC280" s="73"/>
      <c r="AD280" s="73"/>
      <c r="AE280" s="73"/>
      <c r="AF280" s="73"/>
      <c r="AG280" s="73"/>
      <c r="AH280" s="73"/>
      <c r="AI280" s="73"/>
      <c r="AJ280" s="73"/>
      <c r="AK280" s="73"/>
      <c r="AL280" s="73"/>
      <c r="AM280" s="73"/>
      <c r="AN280" s="73"/>
      <c r="AO280" s="84"/>
      <c r="AP280" s="84"/>
      <c r="AQ280" s="84"/>
      <c r="AR280" s="84"/>
      <c r="AS280" s="84"/>
      <c r="AT280" s="84"/>
      <c r="AU280" s="84"/>
      <c r="AV280" s="84"/>
      <c r="AW280" s="84"/>
      <c r="AX280" s="84"/>
      <c r="AY280" s="84"/>
      <c r="AZ280" s="84"/>
      <c r="BA280" s="84"/>
      <c r="BB280" s="84"/>
      <c r="BC280" s="84"/>
      <c r="BD280" s="84"/>
      <c r="BE280" s="84"/>
    </row>
    <row r="281" spans="1:57" s="44" customFormat="1" x14ac:dyDescent="0.25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6"/>
      <c r="Z281" s="46"/>
      <c r="AA281" s="46"/>
      <c r="AB281" s="45"/>
      <c r="AC281" s="73"/>
      <c r="AD281" s="73"/>
      <c r="AE281" s="73"/>
      <c r="AF281" s="73"/>
      <c r="AG281" s="73"/>
      <c r="AH281" s="73"/>
      <c r="AI281" s="73"/>
      <c r="AJ281" s="73"/>
      <c r="AK281" s="73"/>
      <c r="AL281" s="73"/>
      <c r="AM281" s="73"/>
      <c r="AN281" s="73"/>
      <c r="AO281" s="84"/>
      <c r="AP281" s="84"/>
      <c r="AQ281" s="84"/>
      <c r="AR281" s="84"/>
      <c r="AS281" s="84"/>
      <c r="AT281" s="84"/>
      <c r="AU281" s="84"/>
      <c r="AV281" s="84"/>
      <c r="AW281" s="84"/>
      <c r="AX281" s="84"/>
      <c r="AY281" s="84"/>
      <c r="AZ281" s="84"/>
      <c r="BA281" s="84"/>
      <c r="BB281" s="84"/>
      <c r="BC281" s="84"/>
      <c r="BD281" s="84"/>
      <c r="BE281" s="84"/>
    </row>
    <row r="282" spans="1:57" s="44" customFormat="1" x14ac:dyDescent="0.25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6"/>
      <c r="Z282" s="46"/>
      <c r="AA282" s="46"/>
      <c r="AB282" s="45"/>
      <c r="AC282" s="73"/>
      <c r="AD282" s="73"/>
      <c r="AE282" s="73"/>
      <c r="AF282" s="73"/>
      <c r="AG282" s="73"/>
      <c r="AH282" s="73"/>
      <c r="AI282" s="73"/>
      <c r="AJ282" s="73"/>
      <c r="AK282" s="73"/>
      <c r="AL282" s="73"/>
      <c r="AM282" s="73"/>
      <c r="AN282" s="73"/>
      <c r="AO282" s="84"/>
      <c r="AP282" s="84"/>
      <c r="AQ282" s="84"/>
      <c r="AR282" s="84"/>
      <c r="AS282" s="84"/>
      <c r="AT282" s="84"/>
      <c r="AU282" s="84"/>
      <c r="AV282" s="84"/>
      <c r="AW282" s="84"/>
      <c r="AX282" s="84"/>
      <c r="AY282" s="84"/>
      <c r="AZ282" s="84"/>
      <c r="BA282" s="84"/>
      <c r="BB282" s="84"/>
      <c r="BC282" s="84"/>
      <c r="BD282" s="84"/>
      <c r="BE282" s="84"/>
    </row>
    <row r="283" spans="1:57" s="44" customFormat="1" x14ac:dyDescent="0.25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6"/>
      <c r="Z283" s="46"/>
      <c r="AA283" s="46"/>
      <c r="AB283" s="45"/>
      <c r="AC283" s="73"/>
      <c r="AD283" s="73"/>
      <c r="AE283" s="73"/>
      <c r="AF283" s="73"/>
      <c r="AG283" s="73"/>
      <c r="AH283" s="73"/>
      <c r="AI283" s="73"/>
      <c r="AJ283" s="73"/>
      <c r="AK283" s="73"/>
      <c r="AL283" s="73"/>
      <c r="AM283" s="73"/>
      <c r="AN283" s="73"/>
      <c r="AO283" s="84"/>
      <c r="AP283" s="84"/>
      <c r="AQ283" s="84"/>
      <c r="AR283" s="84"/>
      <c r="AS283" s="84"/>
      <c r="AT283" s="84"/>
      <c r="AU283" s="84"/>
      <c r="AV283" s="84"/>
      <c r="AW283" s="84"/>
      <c r="AX283" s="84"/>
      <c r="AY283" s="84"/>
      <c r="AZ283" s="84"/>
      <c r="BA283" s="84"/>
      <c r="BB283" s="84"/>
      <c r="BC283" s="84"/>
      <c r="BD283" s="84"/>
      <c r="BE283" s="84"/>
    </row>
    <row r="284" spans="1:57" s="44" customFormat="1" x14ac:dyDescent="0.25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6"/>
      <c r="Z284" s="46"/>
      <c r="AA284" s="46"/>
      <c r="AB284" s="45"/>
      <c r="AC284" s="73"/>
      <c r="AD284" s="73"/>
      <c r="AE284" s="73"/>
      <c r="AF284" s="73"/>
      <c r="AG284" s="73"/>
      <c r="AH284" s="73"/>
      <c r="AI284" s="73"/>
      <c r="AJ284" s="73"/>
      <c r="AK284" s="73"/>
      <c r="AL284" s="73"/>
      <c r="AM284" s="73"/>
      <c r="AN284" s="73"/>
      <c r="AO284" s="84"/>
      <c r="AP284" s="84"/>
      <c r="AQ284" s="84"/>
      <c r="AR284" s="84"/>
      <c r="AS284" s="84"/>
      <c r="AT284" s="84"/>
      <c r="AU284" s="84"/>
      <c r="AV284" s="84"/>
      <c r="AW284" s="84"/>
      <c r="AX284" s="84"/>
      <c r="AY284" s="84"/>
      <c r="AZ284" s="84"/>
      <c r="BA284" s="84"/>
      <c r="BB284" s="84"/>
      <c r="BC284" s="84"/>
      <c r="BD284" s="84"/>
      <c r="BE284" s="84"/>
    </row>
    <row r="285" spans="1:57" s="44" customFormat="1" x14ac:dyDescent="0.25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6"/>
      <c r="Z285" s="46"/>
      <c r="AA285" s="46"/>
      <c r="AB285" s="45"/>
      <c r="AC285" s="73"/>
      <c r="AD285" s="73"/>
      <c r="AE285" s="73"/>
      <c r="AF285" s="73"/>
      <c r="AG285" s="73"/>
      <c r="AH285" s="73"/>
      <c r="AI285" s="73"/>
      <c r="AJ285" s="73"/>
      <c r="AK285" s="73"/>
      <c r="AL285" s="73"/>
      <c r="AM285" s="73"/>
      <c r="AN285" s="73"/>
      <c r="AO285" s="84"/>
      <c r="AP285" s="84"/>
      <c r="AQ285" s="84"/>
      <c r="AR285" s="84"/>
      <c r="AS285" s="84"/>
      <c r="AT285" s="84"/>
      <c r="AU285" s="84"/>
      <c r="AV285" s="84"/>
      <c r="AW285" s="84"/>
      <c r="AX285" s="84"/>
      <c r="AY285" s="84"/>
      <c r="AZ285" s="84"/>
      <c r="BA285" s="84"/>
      <c r="BB285" s="84"/>
      <c r="BC285" s="84"/>
      <c r="BD285" s="84"/>
      <c r="BE285" s="84"/>
    </row>
    <row r="286" spans="1:57" s="44" customFormat="1" x14ac:dyDescent="0.25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6"/>
      <c r="Z286" s="46"/>
      <c r="AA286" s="46"/>
      <c r="AB286" s="45"/>
      <c r="AC286" s="73"/>
      <c r="AD286" s="73"/>
      <c r="AE286" s="73"/>
      <c r="AF286" s="73"/>
      <c r="AG286" s="73"/>
      <c r="AH286" s="73"/>
      <c r="AI286" s="73"/>
      <c r="AJ286" s="73"/>
      <c r="AK286" s="73"/>
      <c r="AL286" s="73"/>
      <c r="AM286" s="73"/>
      <c r="AN286" s="73"/>
      <c r="AO286" s="84"/>
      <c r="AP286" s="84"/>
      <c r="AQ286" s="84"/>
      <c r="AR286" s="84"/>
      <c r="AS286" s="84"/>
      <c r="AT286" s="84"/>
      <c r="AU286" s="84"/>
      <c r="AV286" s="84"/>
      <c r="AW286" s="84"/>
      <c r="AX286" s="84"/>
      <c r="AY286" s="84"/>
      <c r="AZ286" s="84"/>
      <c r="BA286" s="84"/>
      <c r="BB286" s="84"/>
      <c r="BC286" s="84"/>
      <c r="BD286" s="84"/>
      <c r="BE286" s="84"/>
    </row>
    <row r="287" spans="1:57" s="44" customFormat="1" x14ac:dyDescent="0.25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6"/>
      <c r="Z287" s="46"/>
      <c r="AA287" s="46"/>
      <c r="AB287" s="45"/>
      <c r="AC287" s="73"/>
      <c r="AD287" s="73"/>
      <c r="AE287" s="73"/>
      <c r="AF287" s="73"/>
      <c r="AG287" s="73"/>
      <c r="AH287" s="73"/>
      <c r="AI287" s="73"/>
      <c r="AJ287" s="73"/>
      <c r="AK287" s="73"/>
      <c r="AL287" s="73"/>
      <c r="AM287" s="73"/>
      <c r="AN287" s="73"/>
      <c r="AO287" s="84"/>
      <c r="AP287" s="84"/>
      <c r="AQ287" s="84"/>
      <c r="AR287" s="84"/>
      <c r="AS287" s="84"/>
      <c r="AT287" s="84"/>
      <c r="AU287" s="84"/>
      <c r="AV287" s="84"/>
      <c r="AW287" s="84"/>
      <c r="AX287" s="84"/>
      <c r="AY287" s="84"/>
      <c r="AZ287" s="84"/>
      <c r="BA287" s="84"/>
      <c r="BB287" s="84"/>
      <c r="BC287" s="84"/>
      <c r="BD287" s="84"/>
      <c r="BE287" s="84"/>
    </row>
    <row r="288" spans="1:57" s="44" customFormat="1" x14ac:dyDescent="0.25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6"/>
      <c r="Z288" s="46"/>
      <c r="AA288" s="46"/>
      <c r="AB288" s="45"/>
      <c r="AC288" s="73"/>
      <c r="AD288" s="73"/>
      <c r="AE288" s="73"/>
      <c r="AF288" s="73"/>
      <c r="AG288" s="73"/>
      <c r="AH288" s="73"/>
      <c r="AI288" s="73"/>
      <c r="AJ288" s="73"/>
      <c r="AK288" s="73"/>
      <c r="AL288" s="73"/>
      <c r="AM288" s="73"/>
      <c r="AN288" s="73"/>
      <c r="AO288" s="84"/>
      <c r="AP288" s="84"/>
      <c r="AQ288" s="84"/>
      <c r="AR288" s="84"/>
      <c r="AS288" s="84"/>
      <c r="AT288" s="84"/>
      <c r="AU288" s="84"/>
      <c r="AV288" s="84"/>
      <c r="AW288" s="84"/>
      <c r="AX288" s="84"/>
      <c r="AY288" s="84"/>
      <c r="AZ288" s="84"/>
      <c r="BA288" s="84"/>
      <c r="BB288" s="84"/>
      <c r="BC288" s="84"/>
      <c r="BD288" s="84"/>
      <c r="BE288" s="84"/>
    </row>
    <row r="289" spans="1:57" s="44" customFormat="1" x14ac:dyDescent="0.25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6"/>
      <c r="Z289" s="46"/>
      <c r="AA289" s="46"/>
      <c r="AB289" s="45"/>
      <c r="AC289" s="73"/>
      <c r="AD289" s="73"/>
      <c r="AE289" s="73"/>
      <c r="AF289" s="73"/>
      <c r="AG289" s="73"/>
      <c r="AH289" s="73"/>
      <c r="AI289" s="73"/>
      <c r="AJ289" s="73"/>
      <c r="AK289" s="73"/>
      <c r="AL289" s="73"/>
      <c r="AM289" s="73"/>
      <c r="AN289" s="73"/>
      <c r="AO289" s="84"/>
      <c r="AP289" s="84"/>
      <c r="AQ289" s="84"/>
      <c r="AR289" s="84"/>
      <c r="AS289" s="84"/>
      <c r="AT289" s="84"/>
      <c r="AU289" s="84"/>
      <c r="AV289" s="84"/>
      <c r="AW289" s="84"/>
      <c r="AX289" s="84"/>
      <c r="AY289" s="84"/>
      <c r="AZ289" s="84"/>
      <c r="BA289" s="84"/>
      <c r="BB289" s="84"/>
      <c r="BC289" s="84"/>
      <c r="BD289" s="84"/>
      <c r="BE289" s="84"/>
    </row>
    <row r="290" spans="1:57" s="44" customFormat="1" x14ac:dyDescent="0.25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6"/>
      <c r="Z290" s="46"/>
      <c r="AA290" s="46"/>
      <c r="AB290" s="45"/>
      <c r="AC290" s="73"/>
      <c r="AD290" s="73"/>
      <c r="AE290" s="73"/>
      <c r="AF290" s="73"/>
      <c r="AG290" s="73"/>
      <c r="AH290" s="73"/>
      <c r="AI290" s="73"/>
      <c r="AJ290" s="73"/>
      <c r="AK290" s="73"/>
      <c r="AL290" s="73"/>
      <c r="AM290" s="73"/>
      <c r="AN290" s="73"/>
      <c r="AO290" s="84"/>
      <c r="AP290" s="84"/>
      <c r="AQ290" s="84"/>
      <c r="AR290" s="84"/>
      <c r="AS290" s="84"/>
      <c r="AT290" s="84"/>
      <c r="AU290" s="84"/>
      <c r="AV290" s="84"/>
      <c r="AW290" s="84"/>
      <c r="AX290" s="84"/>
      <c r="AY290" s="84"/>
      <c r="AZ290" s="84"/>
      <c r="BA290" s="84"/>
      <c r="BB290" s="84"/>
      <c r="BC290" s="84"/>
      <c r="BD290" s="84"/>
      <c r="BE290" s="84"/>
    </row>
    <row r="291" spans="1:57" s="44" customFormat="1" x14ac:dyDescent="0.25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6"/>
      <c r="Z291" s="46"/>
      <c r="AA291" s="46"/>
      <c r="AB291" s="45"/>
      <c r="AC291" s="73"/>
      <c r="AD291" s="73"/>
      <c r="AE291" s="73"/>
      <c r="AF291" s="73"/>
      <c r="AG291" s="73"/>
      <c r="AH291" s="73"/>
      <c r="AI291" s="73"/>
      <c r="AJ291" s="73"/>
      <c r="AK291" s="73"/>
      <c r="AL291" s="73"/>
      <c r="AM291" s="73"/>
      <c r="AN291" s="73"/>
      <c r="AO291" s="84"/>
      <c r="AP291" s="84"/>
      <c r="AQ291" s="84"/>
      <c r="AR291" s="84"/>
      <c r="AS291" s="84"/>
      <c r="AT291" s="84"/>
      <c r="AU291" s="84"/>
      <c r="AV291" s="84"/>
      <c r="AW291" s="84"/>
      <c r="AX291" s="84"/>
      <c r="AY291" s="84"/>
      <c r="AZ291" s="84"/>
      <c r="BA291" s="84"/>
      <c r="BB291" s="84"/>
      <c r="BC291" s="84"/>
      <c r="BD291" s="84"/>
      <c r="BE291" s="84"/>
    </row>
    <row r="292" spans="1:57" s="44" customFormat="1" x14ac:dyDescent="0.25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6"/>
      <c r="Z292" s="46"/>
      <c r="AA292" s="46"/>
      <c r="AB292" s="45"/>
      <c r="AC292" s="73"/>
      <c r="AD292" s="73"/>
      <c r="AE292" s="73"/>
      <c r="AF292" s="73"/>
      <c r="AG292" s="73"/>
      <c r="AH292" s="73"/>
      <c r="AI292" s="73"/>
      <c r="AJ292" s="73"/>
      <c r="AK292" s="73"/>
      <c r="AL292" s="73"/>
      <c r="AM292" s="73"/>
      <c r="AN292" s="73"/>
      <c r="AO292" s="84"/>
      <c r="AP292" s="84"/>
      <c r="AQ292" s="84"/>
      <c r="AR292" s="84"/>
      <c r="AS292" s="84"/>
      <c r="AT292" s="84"/>
      <c r="AU292" s="84"/>
      <c r="AV292" s="84"/>
      <c r="AW292" s="84"/>
      <c r="AX292" s="84"/>
      <c r="AY292" s="84"/>
      <c r="AZ292" s="84"/>
      <c r="BA292" s="84"/>
      <c r="BB292" s="84"/>
      <c r="BC292" s="84"/>
      <c r="BD292" s="84"/>
      <c r="BE292" s="84"/>
    </row>
    <row r="293" spans="1:57" s="44" customFormat="1" x14ac:dyDescent="0.25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6"/>
      <c r="Z293" s="46"/>
      <c r="AA293" s="46"/>
      <c r="AB293" s="45"/>
      <c r="AC293" s="73"/>
      <c r="AD293" s="73"/>
      <c r="AE293" s="73"/>
      <c r="AF293" s="73"/>
      <c r="AG293" s="73"/>
      <c r="AH293" s="73"/>
      <c r="AI293" s="73"/>
      <c r="AJ293" s="73"/>
      <c r="AK293" s="73"/>
      <c r="AL293" s="73"/>
      <c r="AM293" s="73"/>
      <c r="AN293" s="73"/>
      <c r="AO293" s="84"/>
      <c r="AP293" s="84"/>
      <c r="AQ293" s="84"/>
      <c r="AR293" s="84"/>
      <c r="AS293" s="84"/>
      <c r="AT293" s="84"/>
      <c r="AU293" s="84"/>
      <c r="AV293" s="84"/>
      <c r="AW293" s="84"/>
      <c r="AX293" s="84"/>
      <c r="AY293" s="84"/>
      <c r="AZ293" s="84"/>
      <c r="BA293" s="84"/>
      <c r="BB293" s="84"/>
      <c r="BC293" s="84"/>
      <c r="BD293" s="84"/>
      <c r="BE293" s="84"/>
    </row>
    <row r="294" spans="1:57" s="44" customFormat="1" x14ac:dyDescent="0.25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6"/>
      <c r="Z294" s="46"/>
      <c r="AA294" s="46"/>
      <c r="AB294" s="45"/>
      <c r="AC294" s="73"/>
      <c r="AD294" s="73"/>
      <c r="AE294" s="73"/>
      <c r="AF294" s="73"/>
      <c r="AG294" s="73"/>
      <c r="AH294" s="73"/>
      <c r="AI294" s="73"/>
      <c r="AJ294" s="73"/>
      <c r="AK294" s="73"/>
      <c r="AL294" s="73"/>
      <c r="AM294" s="73"/>
      <c r="AN294" s="73"/>
      <c r="AO294" s="84"/>
      <c r="AP294" s="84"/>
      <c r="AQ294" s="84"/>
      <c r="AR294" s="84"/>
      <c r="AS294" s="84"/>
      <c r="AT294" s="84"/>
      <c r="AU294" s="84"/>
      <c r="AV294" s="84"/>
      <c r="AW294" s="84"/>
      <c r="AX294" s="84"/>
      <c r="AY294" s="84"/>
      <c r="AZ294" s="84"/>
      <c r="BA294" s="84"/>
      <c r="BB294" s="84"/>
      <c r="BC294" s="84"/>
      <c r="BD294" s="84"/>
      <c r="BE294" s="84"/>
    </row>
    <row r="295" spans="1:57" s="44" customFormat="1" x14ac:dyDescent="0.25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6"/>
      <c r="Z295" s="46"/>
      <c r="AA295" s="46"/>
      <c r="AB295" s="45"/>
      <c r="AC295" s="73"/>
      <c r="AD295" s="73"/>
      <c r="AE295" s="73"/>
      <c r="AF295" s="73"/>
      <c r="AG295" s="73"/>
      <c r="AH295" s="73"/>
      <c r="AI295" s="73"/>
      <c r="AJ295" s="73"/>
      <c r="AK295" s="73"/>
      <c r="AL295" s="73"/>
      <c r="AM295" s="73"/>
      <c r="AN295" s="73"/>
      <c r="AO295" s="84"/>
      <c r="AP295" s="84"/>
      <c r="AQ295" s="84"/>
      <c r="AR295" s="84"/>
      <c r="AS295" s="84"/>
      <c r="AT295" s="84"/>
      <c r="AU295" s="84"/>
      <c r="AV295" s="84"/>
      <c r="AW295" s="84"/>
      <c r="AX295" s="84"/>
      <c r="AY295" s="84"/>
      <c r="AZ295" s="84"/>
      <c r="BA295" s="84"/>
      <c r="BB295" s="84"/>
      <c r="BC295" s="84"/>
      <c r="BD295" s="84"/>
      <c r="BE295" s="84"/>
    </row>
    <row r="296" spans="1:57" s="44" customFormat="1" x14ac:dyDescent="0.25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6"/>
      <c r="Z296" s="46"/>
      <c r="AA296" s="46"/>
      <c r="AB296" s="45"/>
      <c r="AC296" s="73"/>
      <c r="AD296" s="73"/>
      <c r="AE296" s="73"/>
      <c r="AF296" s="73"/>
      <c r="AG296" s="73"/>
      <c r="AH296" s="73"/>
      <c r="AI296" s="73"/>
      <c r="AJ296" s="73"/>
      <c r="AK296" s="73"/>
      <c r="AL296" s="73"/>
      <c r="AM296" s="73"/>
      <c r="AN296" s="73"/>
      <c r="AO296" s="84"/>
      <c r="AP296" s="84"/>
      <c r="AQ296" s="84"/>
      <c r="AR296" s="84"/>
      <c r="AS296" s="84"/>
      <c r="AT296" s="84"/>
      <c r="AU296" s="84"/>
      <c r="AV296" s="84"/>
      <c r="AW296" s="84"/>
      <c r="AX296" s="84"/>
      <c r="AY296" s="84"/>
      <c r="AZ296" s="84"/>
      <c r="BA296" s="84"/>
      <c r="BB296" s="84"/>
      <c r="BC296" s="84"/>
      <c r="BD296" s="84"/>
      <c r="BE296" s="84"/>
    </row>
    <row r="297" spans="1:57" s="44" customFormat="1" x14ac:dyDescent="0.25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6"/>
      <c r="Z297" s="46"/>
      <c r="AA297" s="46"/>
      <c r="AB297" s="45"/>
      <c r="AC297" s="73"/>
      <c r="AD297" s="73"/>
      <c r="AE297" s="73"/>
      <c r="AF297" s="73"/>
      <c r="AG297" s="73"/>
      <c r="AH297" s="73"/>
      <c r="AI297" s="73"/>
      <c r="AJ297" s="73"/>
      <c r="AK297" s="73"/>
      <c r="AL297" s="73"/>
      <c r="AM297" s="73"/>
      <c r="AN297" s="73"/>
      <c r="AO297" s="84"/>
      <c r="AP297" s="84"/>
      <c r="AQ297" s="84"/>
      <c r="AR297" s="84"/>
      <c r="AS297" s="84"/>
      <c r="AT297" s="84"/>
      <c r="AU297" s="84"/>
      <c r="AV297" s="84"/>
      <c r="AW297" s="84"/>
      <c r="AX297" s="84"/>
      <c r="AY297" s="84"/>
      <c r="AZ297" s="84"/>
      <c r="BA297" s="84"/>
      <c r="BB297" s="84"/>
      <c r="BC297" s="84"/>
      <c r="BD297" s="84"/>
      <c r="BE297" s="84"/>
    </row>
    <row r="298" spans="1:57" s="44" customFormat="1" x14ac:dyDescent="0.25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6"/>
      <c r="Z298" s="46"/>
      <c r="AA298" s="46"/>
      <c r="AB298" s="45"/>
      <c r="AC298" s="73"/>
      <c r="AD298" s="73"/>
      <c r="AE298" s="73"/>
      <c r="AF298" s="73"/>
      <c r="AG298" s="73"/>
      <c r="AH298" s="73"/>
      <c r="AI298" s="73"/>
      <c r="AJ298" s="73"/>
      <c r="AK298" s="73"/>
      <c r="AL298" s="73"/>
      <c r="AM298" s="73"/>
      <c r="AN298" s="73"/>
      <c r="AO298" s="84"/>
      <c r="AP298" s="84"/>
      <c r="AQ298" s="84"/>
      <c r="AR298" s="84"/>
      <c r="AS298" s="84"/>
      <c r="AT298" s="84"/>
      <c r="AU298" s="84"/>
      <c r="AV298" s="84"/>
      <c r="AW298" s="84"/>
      <c r="AX298" s="84"/>
      <c r="AY298" s="84"/>
      <c r="AZ298" s="84"/>
      <c r="BA298" s="84"/>
      <c r="BB298" s="84"/>
      <c r="BC298" s="84"/>
      <c r="BD298" s="84"/>
      <c r="BE298" s="84"/>
    </row>
    <row r="299" spans="1:57" s="44" customFormat="1" x14ac:dyDescent="0.25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6"/>
      <c r="Z299" s="46"/>
      <c r="AA299" s="46"/>
      <c r="AB299" s="45"/>
      <c r="AC299" s="73"/>
      <c r="AD299" s="73"/>
      <c r="AE299" s="73"/>
      <c r="AF299" s="73"/>
      <c r="AG299" s="73"/>
      <c r="AH299" s="73"/>
      <c r="AI299" s="73"/>
      <c r="AJ299" s="73"/>
      <c r="AK299" s="73"/>
      <c r="AL299" s="73"/>
      <c r="AM299" s="73"/>
      <c r="AN299" s="73"/>
      <c r="AO299" s="84"/>
      <c r="AP299" s="84"/>
      <c r="AQ299" s="84"/>
      <c r="AR299" s="84"/>
      <c r="AS299" s="84"/>
      <c r="AT299" s="84"/>
      <c r="AU299" s="84"/>
      <c r="AV299" s="84"/>
      <c r="AW299" s="84"/>
      <c r="AX299" s="84"/>
      <c r="AY299" s="84"/>
      <c r="AZ299" s="84"/>
      <c r="BA299" s="84"/>
      <c r="BB299" s="84"/>
      <c r="BC299" s="84"/>
      <c r="BD299" s="84"/>
      <c r="BE299" s="84"/>
    </row>
    <row r="300" spans="1:57" s="44" customFormat="1" x14ac:dyDescent="0.25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6"/>
      <c r="Z300" s="46"/>
      <c r="AA300" s="46"/>
      <c r="AB300" s="45"/>
      <c r="AC300" s="73"/>
      <c r="AD300" s="73"/>
      <c r="AE300" s="73"/>
      <c r="AF300" s="73"/>
      <c r="AG300" s="73"/>
      <c r="AH300" s="73"/>
      <c r="AI300" s="73"/>
      <c r="AJ300" s="73"/>
      <c r="AK300" s="73"/>
      <c r="AL300" s="73"/>
      <c r="AM300" s="73"/>
      <c r="AN300" s="73"/>
      <c r="AO300" s="84"/>
      <c r="AP300" s="84"/>
      <c r="AQ300" s="84"/>
      <c r="AR300" s="84"/>
      <c r="AS300" s="84"/>
      <c r="AT300" s="84"/>
      <c r="AU300" s="84"/>
      <c r="AV300" s="84"/>
      <c r="AW300" s="84"/>
      <c r="AX300" s="84"/>
      <c r="AY300" s="84"/>
      <c r="AZ300" s="84"/>
      <c r="BA300" s="84"/>
      <c r="BB300" s="84"/>
      <c r="BC300" s="84"/>
      <c r="BD300" s="84"/>
      <c r="BE300" s="84"/>
    </row>
    <row r="301" spans="1:57" s="44" customFormat="1" x14ac:dyDescent="0.25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6"/>
      <c r="Z301" s="46"/>
      <c r="AA301" s="46"/>
      <c r="AB301" s="45"/>
      <c r="AC301" s="73"/>
      <c r="AD301" s="73"/>
      <c r="AE301" s="73"/>
      <c r="AF301" s="73"/>
      <c r="AG301" s="73"/>
      <c r="AH301" s="73"/>
      <c r="AI301" s="73"/>
      <c r="AJ301" s="73"/>
      <c r="AK301" s="73"/>
      <c r="AL301" s="73"/>
      <c r="AM301" s="73"/>
      <c r="AN301" s="73"/>
      <c r="AO301" s="84"/>
      <c r="AP301" s="84"/>
      <c r="AQ301" s="84"/>
      <c r="AR301" s="84"/>
      <c r="AS301" s="84"/>
      <c r="AT301" s="84"/>
      <c r="AU301" s="84"/>
      <c r="AV301" s="84"/>
      <c r="AW301" s="84"/>
      <c r="AX301" s="84"/>
      <c r="AY301" s="84"/>
      <c r="AZ301" s="84"/>
      <c r="BA301" s="84"/>
      <c r="BB301" s="84"/>
      <c r="BC301" s="84"/>
      <c r="BD301" s="84"/>
      <c r="BE301" s="84"/>
    </row>
    <row r="302" spans="1:57" s="44" customFormat="1" x14ac:dyDescent="0.25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6"/>
      <c r="Z302" s="46"/>
      <c r="AA302" s="46"/>
      <c r="AB302" s="45"/>
      <c r="AC302" s="73"/>
      <c r="AD302" s="73"/>
      <c r="AE302" s="73"/>
      <c r="AF302" s="73"/>
      <c r="AG302" s="73"/>
      <c r="AH302" s="73"/>
      <c r="AI302" s="73"/>
      <c r="AJ302" s="73"/>
      <c r="AK302" s="73"/>
      <c r="AL302" s="73"/>
      <c r="AM302" s="73"/>
      <c r="AN302" s="73"/>
      <c r="AO302" s="84"/>
      <c r="AP302" s="84"/>
      <c r="AQ302" s="84"/>
      <c r="AR302" s="84"/>
      <c r="AS302" s="84"/>
      <c r="AT302" s="84"/>
      <c r="AU302" s="84"/>
      <c r="AV302" s="84"/>
      <c r="AW302" s="84"/>
      <c r="AX302" s="84"/>
      <c r="AY302" s="84"/>
      <c r="AZ302" s="84"/>
      <c r="BA302" s="84"/>
      <c r="BB302" s="84"/>
      <c r="BC302" s="84"/>
      <c r="BD302" s="84"/>
      <c r="BE302" s="84"/>
    </row>
    <row r="303" spans="1:57" s="44" customFormat="1" x14ac:dyDescent="0.25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6"/>
      <c r="Z303" s="46"/>
      <c r="AA303" s="46"/>
      <c r="AB303" s="45"/>
      <c r="AC303" s="73"/>
      <c r="AD303" s="73"/>
      <c r="AE303" s="73"/>
      <c r="AF303" s="73"/>
      <c r="AG303" s="73"/>
      <c r="AH303" s="73"/>
      <c r="AI303" s="73"/>
      <c r="AJ303" s="73"/>
      <c r="AK303" s="73"/>
      <c r="AL303" s="73"/>
      <c r="AM303" s="73"/>
      <c r="AN303" s="73"/>
      <c r="AO303" s="84"/>
      <c r="AP303" s="84"/>
      <c r="AQ303" s="84"/>
      <c r="AR303" s="84"/>
      <c r="AS303" s="84"/>
      <c r="AT303" s="84"/>
      <c r="AU303" s="84"/>
      <c r="AV303" s="84"/>
      <c r="AW303" s="84"/>
      <c r="AX303" s="84"/>
      <c r="AY303" s="84"/>
      <c r="AZ303" s="84"/>
      <c r="BA303" s="84"/>
      <c r="BB303" s="84"/>
      <c r="BC303" s="84"/>
      <c r="BD303" s="84"/>
      <c r="BE303" s="84"/>
    </row>
    <row r="304" spans="1:57" s="44" customFormat="1" x14ac:dyDescent="0.25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6"/>
      <c r="Z304" s="46"/>
      <c r="AA304" s="46"/>
      <c r="AB304" s="45"/>
      <c r="AC304" s="73"/>
      <c r="AD304" s="73"/>
      <c r="AE304" s="73"/>
      <c r="AF304" s="73"/>
      <c r="AG304" s="73"/>
      <c r="AH304" s="73"/>
      <c r="AI304" s="73"/>
      <c r="AJ304" s="73"/>
      <c r="AK304" s="73"/>
      <c r="AL304" s="73"/>
      <c r="AM304" s="73"/>
      <c r="AN304" s="73"/>
      <c r="AO304" s="84"/>
      <c r="AP304" s="84"/>
      <c r="AQ304" s="84"/>
      <c r="AR304" s="84"/>
      <c r="AS304" s="84"/>
      <c r="AT304" s="84"/>
      <c r="AU304" s="84"/>
      <c r="AV304" s="84"/>
      <c r="AW304" s="84"/>
      <c r="AX304" s="84"/>
      <c r="AY304" s="84"/>
      <c r="AZ304" s="84"/>
      <c r="BA304" s="84"/>
      <c r="BB304" s="84"/>
      <c r="BC304" s="84"/>
      <c r="BD304" s="84"/>
      <c r="BE304" s="84"/>
    </row>
    <row r="305" spans="1:57" s="44" customFormat="1" x14ac:dyDescent="0.25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6"/>
      <c r="Z305" s="46"/>
      <c r="AA305" s="46"/>
      <c r="AB305" s="45"/>
      <c r="AC305" s="73"/>
      <c r="AD305" s="73"/>
      <c r="AE305" s="73"/>
      <c r="AF305" s="73"/>
      <c r="AG305" s="73"/>
      <c r="AH305" s="73"/>
      <c r="AI305" s="73"/>
      <c r="AJ305" s="73"/>
      <c r="AK305" s="73"/>
      <c r="AL305" s="73"/>
      <c r="AM305" s="73"/>
      <c r="AN305" s="73"/>
      <c r="AO305" s="84"/>
      <c r="AP305" s="84"/>
      <c r="AQ305" s="84"/>
      <c r="AR305" s="84"/>
      <c r="AS305" s="84"/>
      <c r="AT305" s="84"/>
      <c r="AU305" s="84"/>
      <c r="AV305" s="84"/>
      <c r="AW305" s="84"/>
      <c r="AX305" s="84"/>
      <c r="AY305" s="84"/>
      <c r="AZ305" s="84"/>
      <c r="BA305" s="84"/>
      <c r="BB305" s="84"/>
      <c r="BC305" s="84"/>
      <c r="BD305" s="84"/>
      <c r="BE305" s="84"/>
    </row>
    <row r="306" spans="1:57" s="44" customFormat="1" x14ac:dyDescent="0.25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6"/>
      <c r="Z306" s="46"/>
      <c r="AA306" s="46"/>
      <c r="AB306" s="45"/>
      <c r="AC306" s="73"/>
      <c r="AD306" s="73"/>
      <c r="AE306" s="73"/>
      <c r="AF306" s="73"/>
      <c r="AG306" s="73"/>
      <c r="AH306" s="73"/>
      <c r="AI306" s="73"/>
      <c r="AJ306" s="73"/>
      <c r="AK306" s="73"/>
      <c r="AL306" s="73"/>
      <c r="AM306" s="73"/>
      <c r="AN306" s="73"/>
      <c r="AO306" s="84"/>
      <c r="AP306" s="84"/>
      <c r="AQ306" s="84"/>
      <c r="AR306" s="84"/>
      <c r="AS306" s="84"/>
      <c r="AT306" s="84"/>
      <c r="AU306" s="84"/>
      <c r="AV306" s="84"/>
      <c r="AW306" s="84"/>
      <c r="AX306" s="84"/>
      <c r="AY306" s="84"/>
      <c r="AZ306" s="84"/>
      <c r="BA306" s="84"/>
      <c r="BB306" s="84"/>
      <c r="BC306" s="84"/>
      <c r="BD306" s="84"/>
      <c r="BE306" s="84"/>
    </row>
    <row r="307" spans="1:57" s="44" customFormat="1" x14ac:dyDescent="0.25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6"/>
      <c r="Z307" s="46"/>
      <c r="AA307" s="46"/>
      <c r="AB307" s="45"/>
      <c r="AC307" s="73"/>
      <c r="AD307" s="73"/>
      <c r="AE307" s="73"/>
      <c r="AF307" s="73"/>
      <c r="AG307" s="73"/>
      <c r="AH307" s="73"/>
      <c r="AI307" s="73"/>
      <c r="AJ307" s="73"/>
      <c r="AK307" s="73"/>
      <c r="AL307" s="73"/>
      <c r="AM307" s="73"/>
      <c r="AN307" s="73"/>
      <c r="AO307" s="84"/>
      <c r="AP307" s="84"/>
      <c r="AQ307" s="84"/>
      <c r="AR307" s="84"/>
      <c r="AS307" s="84"/>
      <c r="AT307" s="84"/>
      <c r="AU307" s="84"/>
      <c r="AV307" s="84"/>
      <c r="AW307" s="84"/>
      <c r="AX307" s="84"/>
      <c r="AY307" s="84"/>
      <c r="AZ307" s="84"/>
      <c r="BA307" s="84"/>
      <c r="BB307" s="84"/>
      <c r="BC307" s="84"/>
      <c r="BD307" s="84"/>
      <c r="BE307" s="84"/>
    </row>
    <row r="308" spans="1:57" s="44" customFormat="1" x14ac:dyDescent="0.25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6"/>
      <c r="Z308" s="46"/>
      <c r="AA308" s="46"/>
      <c r="AB308" s="45"/>
      <c r="AC308" s="73"/>
      <c r="AD308" s="73"/>
      <c r="AE308" s="73"/>
      <c r="AF308" s="73"/>
      <c r="AG308" s="73"/>
      <c r="AH308" s="73"/>
      <c r="AI308" s="73"/>
      <c r="AJ308" s="73"/>
      <c r="AK308" s="73"/>
      <c r="AL308" s="73"/>
      <c r="AM308" s="73"/>
      <c r="AN308" s="73"/>
      <c r="AO308" s="84"/>
      <c r="AP308" s="84"/>
      <c r="AQ308" s="84"/>
      <c r="AR308" s="84"/>
      <c r="AS308" s="84"/>
      <c r="AT308" s="84"/>
      <c r="AU308" s="84"/>
      <c r="AV308" s="84"/>
      <c r="AW308" s="84"/>
      <c r="AX308" s="84"/>
      <c r="AY308" s="84"/>
      <c r="AZ308" s="84"/>
      <c r="BA308" s="84"/>
      <c r="BB308" s="84"/>
      <c r="BC308" s="84"/>
      <c r="BD308" s="84"/>
      <c r="BE308" s="84"/>
    </row>
    <row r="309" spans="1:57" s="44" customFormat="1" x14ac:dyDescent="0.25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6"/>
      <c r="Z309" s="46"/>
      <c r="AA309" s="46"/>
      <c r="AB309" s="45"/>
      <c r="AC309" s="73"/>
      <c r="AD309" s="73"/>
      <c r="AE309" s="73"/>
      <c r="AF309" s="73"/>
      <c r="AG309" s="73"/>
      <c r="AH309" s="73"/>
      <c r="AI309" s="73"/>
      <c r="AJ309" s="73"/>
      <c r="AK309" s="73"/>
      <c r="AL309" s="73"/>
      <c r="AM309" s="73"/>
      <c r="AN309" s="73"/>
      <c r="AO309" s="84"/>
      <c r="AP309" s="84"/>
      <c r="AQ309" s="84"/>
      <c r="AR309" s="84"/>
      <c r="AS309" s="84"/>
      <c r="AT309" s="84"/>
      <c r="AU309" s="84"/>
      <c r="AV309" s="84"/>
      <c r="AW309" s="84"/>
      <c r="AX309" s="84"/>
      <c r="AY309" s="84"/>
      <c r="AZ309" s="84"/>
      <c r="BA309" s="84"/>
      <c r="BB309" s="84"/>
      <c r="BC309" s="84"/>
      <c r="BD309" s="84"/>
      <c r="BE309" s="84"/>
    </row>
    <row r="310" spans="1:57" s="44" customFormat="1" x14ac:dyDescent="0.25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6"/>
      <c r="Z310" s="46"/>
      <c r="AA310" s="46"/>
      <c r="AB310" s="45"/>
      <c r="AC310" s="73"/>
      <c r="AD310" s="73"/>
      <c r="AE310" s="73"/>
      <c r="AF310" s="73"/>
      <c r="AG310" s="73"/>
      <c r="AH310" s="73"/>
      <c r="AI310" s="73"/>
      <c r="AJ310" s="73"/>
      <c r="AK310" s="73"/>
      <c r="AL310" s="73"/>
      <c r="AM310" s="73"/>
      <c r="AN310" s="73"/>
      <c r="AO310" s="84"/>
      <c r="AP310" s="84"/>
      <c r="AQ310" s="84"/>
      <c r="AR310" s="84"/>
      <c r="AS310" s="84"/>
      <c r="AT310" s="84"/>
      <c r="AU310" s="84"/>
      <c r="AV310" s="84"/>
      <c r="AW310" s="84"/>
      <c r="AX310" s="84"/>
      <c r="AY310" s="84"/>
      <c r="AZ310" s="84"/>
      <c r="BA310" s="84"/>
      <c r="BB310" s="84"/>
      <c r="BC310" s="84"/>
      <c r="BD310" s="84"/>
      <c r="BE310" s="84"/>
    </row>
    <row r="311" spans="1:57" s="44" customFormat="1" x14ac:dyDescent="0.25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6"/>
      <c r="Z311" s="46"/>
      <c r="AA311" s="46"/>
      <c r="AB311" s="45"/>
      <c r="AC311" s="73"/>
      <c r="AD311" s="73"/>
      <c r="AE311" s="73"/>
      <c r="AF311" s="73"/>
      <c r="AG311" s="73"/>
      <c r="AH311" s="73"/>
      <c r="AI311" s="73"/>
      <c r="AJ311" s="73"/>
      <c r="AK311" s="73"/>
      <c r="AL311" s="73"/>
      <c r="AM311" s="73"/>
      <c r="AN311" s="73"/>
      <c r="AO311" s="84"/>
      <c r="AP311" s="84"/>
      <c r="AQ311" s="84"/>
      <c r="AR311" s="84"/>
      <c r="AS311" s="84"/>
      <c r="AT311" s="84"/>
      <c r="AU311" s="84"/>
      <c r="AV311" s="84"/>
      <c r="AW311" s="84"/>
      <c r="AX311" s="84"/>
      <c r="AY311" s="84"/>
      <c r="AZ311" s="84"/>
      <c r="BA311" s="84"/>
      <c r="BB311" s="84"/>
      <c r="BC311" s="84"/>
      <c r="BD311" s="84"/>
      <c r="BE311" s="84"/>
    </row>
    <row r="312" spans="1:57" s="44" customFormat="1" x14ac:dyDescent="0.25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6"/>
      <c r="Z312" s="46"/>
      <c r="AA312" s="46"/>
      <c r="AB312" s="45"/>
      <c r="AC312" s="73"/>
      <c r="AD312" s="73"/>
      <c r="AE312" s="73"/>
      <c r="AF312" s="73"/>
      <c r="AG312" s="73"/>
      <c r="AH312" s="73"/>
      <c r="AI312" s="73"/>
      <c r="AJ312" s="73"/>
      <c r="AK312" s="73"/>
      <c r="AL312" s="73"/>
      <c r="AM312" s="73"/>
      <c r="AN312" s="73"/>
      <c r="AO312" s="84"/>
      <c r="AP312" s="84"/>
      <c r="AQ312" s="84"/>
      <c r="AR312" s="84"/>
      <c r="AS312" s="84"/>
      <c r="AT312" s="84"/>
      <c r="AU312" s="84"/>
      <c r="AV312" s="84"/>
      <c r="AW312" s="84"/>
      <c r="AX312" s="84"/>
      <c r="AY312" s="84"/>
      <c r="AZ312" s="84"/>
      <c r="BA312" s="84"/>
      <c r="BB312" s="84"/>
      <c r="BC312" s="84"/>
      <c r="BD312" s="84"/>
      <c r="BE312" s="84"/>
    </row>
    <row r="313" spans="1:57" s="44" customFormat="1" x14ac:dyDescent="0.25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6"/>
      <c r="Z313" s="46"/>
      <c r="AA313" s="46"/>
      <c r="AB313" s="45"/>
      <c r="AC313" s="73"/>
      <c r="AD313" s="73"/>
      <c r="AE313" s="73"/>
      <c r="AF313" s="73"/>
      <c r="AG313" s="73"/>
      <c r="AH313" s="73"/>
      <c r="AI313" s="73"/>
      <c r="AJ313" s="73"/>
      <c r="AK313" s="73"/>
      <c r="AL313" s="73"/>
      <c r="AM313" s="73"/>
      <c r="AN313" s="73"/>
      <c r="AO313" s="84"/>
      <c r="AP313" s="84"/>
      <c r="AQ313" s="84"/>
      <c r="AR313" s="84"/>
      <c r="AS313" s="84"/>
      <c r="AT313" s="84"/>
      <c r="AU313" s="84"/>
      <c r="AV313" s="84"/>
      <c r="AW313" s="84"/>
      <c r="AX313" s="84"/>
      <c r="AY313" s="84"/>
      <c r="AZ313" s="84"/>
      <c r="BA313" s="84"/>
      <c r="BB313" s="84"/>
      <c r="BC313" s="84"/>
      <c r="BD313" s="84"/>
      <c r="BE313" s="84"/>
    </row>
    <row r="314" spans="1:57" s="44" customFormat="1" x14ac:dyDescent="0.25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6"/>
      <c r="Z314" s="46"/>
      <c r="AA314" s="46"/>
      <c r="AB314" s="45"/>
      <c r="AC314" s="73"/>
      <c r="AD314" s="73"/>
      <c r="AE314" s="73"/>
      <c r="AF314" s="73"/>
      <c r="AG314" s="73"/>
      <c r="AH314" s="73"/>
      <c r="AI314" s="73"/>
      <c r="AJ314" s="73"/>
      <c r="AK314" s="73"/>
      <c r="AL314" s="73"/>
      <c r="AM314" s="73"/>
      <c r="AN314" s="73"/>
      <c r="AO314" s="84"/>
      <c r="AP314" s="84"/>
      <c r="AQ314" s="84"/>
      <c r="AR314" s="84"/>
      <c r="AS314" s="84"/>
      <c r="AT314" s="84"/>
      <c r="AU314" s="84"/>
      <c r="AV314" s="84"/>
      <c r="AW314" s="84"/>
      <c r="AX314" s="84"/>
      <c r="AY314" s="84"/>
      <c r="AZ314" s="84"/>
      <c r="BA314" s="84"/>
      <c r="BB314" s="84"/>
      <c r="BC314" s="84"/>
      <c r="BD314" s="84"/>
      <c r="BE314" s="84"/>
    </row>
    <row r="315" spans="1:57" s="44" customFormat="1" x14ac:dyDescent="0.25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6"/>
      <c r="Z315" s="46"/>
      <c r="AA315" s="46"/>
      <c r="AB315" s="45"/>
      <c r="AC315" s="73"/>
      <c r="AD315" s="73"/>
      <c r="AE315" s="73"/>
      <c r="AF315" s="73"/>
      <c r="AG315" s="73"/>
      <c r="AH315" s="73"/>
      <c r="AI315" s="73"/>
      <c r="AJ315" s="73"/>
      <c r="AK315" s="73"/>
      <c r="AL315" s="73"/>
      <c r="AM315" s="73"/>
      <c r="AN315" s="73"/>
      <c r="AO315" s="84"/>
      <c r="AP315" s="84"/>
      <c r="AQ315" s="84"/>
      <c r="AR315" s="84"/>
      <c r="AS315" s="84"/>
      <c r="AT315" s="84"/>
      <c r="AU315" s="84"/>
      <c r="AV315" s="84"/>
      <c r="AW315" s="84"/>
      <c r="AX315" s="84"/>
      <c r="AY315" s="84"/>
      <c r="AZ315" s="84"/>
      <c r="BA315" s="84"/>
      <c r="BB315" s="84"/>
      <c r="BC315" s="84"/>
      <c r="BD315" s="84"/>
      <c r="BE315" s="84"/>
    </row>
    <row r="316" spans="1:57" s="44" customFormat="1" x14ac:dyDescent="0.25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6"/>
      <c r="Z316" s="46"/>
      <c r="AA316" s="46"/>
      <c r="AB316" s="45"/>
      <c r="AC316" s="73"/>
      <c r="AD316" s="73"/>
      <c r="AE316" s="73"/>
      <c r="AF316" s="73"/>
      <c r="AG316" s="73"/>
      <c r="AH316" s="73"/>
      <c r="AI316" s="73"/>
      <c r="AJ316" s="73"/>
      <c r="AK316" s="73"/>
      <c r="AL316" s="73"/>
      <c r="AM316" s="73"/>
      <c r="AN316" s="73"/>
      <c r="AO316" s="84"/>
      <c r="AP316" s="84"/>
      <c r="AQ316" s="84"/>
      <c r="AR316" s="84"/>
      <c r="AS316" s="84"/>
      <c r="AT316" s="84"/>
      <c r="AU316" s="84"/>
      <c r="AV316" s="84"/>
      <c r="AW316" s="84"/>
      <c r="AX316" s="84"/>
      <c r="AY316" s="84"/>
      <c r="AZ316" s="84"/>
      <c r="BA316" s="84"/>
      <c r="BB316" s="84"/>
      <c r="BC316" s="84"/>
      <c r="BD316" s="84"/>
      <c r="BE316" s="84"/>
    </row>
    <row r="317" spans="1:57" s="44" customFormat="1" x14ac:dyDescent="0.25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6"/>
      <c r="Z317" s="46"/>
      <c r="AA317" s="46"/>
      <c r="AB317" s="45"/>
      <c r="AC317" s="73"/>
      <c r="AD317" s="73"/>
      <c r="AE317" s="73"/>
      <c r="AF317" s="73"/>
      <c r="AG317" s="73"/>
      <c r="AH317" s="73"/>
      <c r="AI317" s="73"/>
      <c r="AJ317" s="73"/>
      <c r="AK317" s="73"/>
      <c r="AL317" s="73"/>
      <c r="AM317" s="73"/>
      <c r="AN317" s="73"/>
      <c r="AO317" s="84"/>
      <c r="AP317" s="84"/>
      <c r="AQ317" s="84"/>
      <c r="AR317" s="84"/>
      <c r="AS317" s="84"/>
      <c r="AT317" s="84"/>
      <c r="AU317" s="84"/>
      <c r="AV317" s="84"/>
      <c r="AW317" s="84"/>
      <c r="AX317" s="84"/>
      <c r="AY317" s="84"/>
      <c r="AZ317" s="84"/>
      <c r="BA317" s="84"/>
      <c r="BB317" s="84"/>
      <c r="BC317" s="84"/>
      <c r="BD317" s="84"/>
      <c r="BE317" s="84"/>
    </row>
    <row r="318" spans="1:57" s="44" customFormat="1" x14ac:dyDescent="0.25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6"/>
      <c r="Z318" s="46"/>
      <c r="AA318" s="46"/>
      <c r="AB318" s="45"/>
      <c r="AC318" s="73"/>
      <c r="AD318" s="73"/>
      <c r="AE318" s="73"/>
      <c r="AF318" s="73"/>
      <c r="AG318" s="73"/>
      <c r="AH318" s="73"/>
      <c r="AI318" s="73"/>
      <c r="AJ318" s="73"/>
      <c r="AK318" s="73"/>
      <c r="AL318" s="73"/>
      <c r="AM318" s="73"/>
      <c r="AN318" s="73"/>
      <c r="AO318" s="84"/>
      <c r="AP318" s="84"/>
      <c r="AQ318" s="84"/>
      <c r="AR318" s="84"/>
      <c r="AS318" s="84"/>
      <c r="AT318" s="84"/>
      <c r="AU318" s="84"/>
      <c r="AV318" s="84"/>
      <c r="AW318" s="84"/>
      <c r="AX318" s="84"/>
      <c r="AY318" s="84"/>
      <c r="AZ318" s="84"/>
      <c r="BA318" s="84"/>
      <c r="BB318" s="84"/>
      <c r="BC318" s="84"/>
      <c r="BD318" s="84"/>
      <c r="BE318" s="84"/>
    </row>
    <row r="319" spans="1:57" s="44" customFormat="1" x14ac:dyDescent="0.25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6"/>
      <c r="Z319" s="46"/>
      <c r="AA319" s="46"/>
      <c r="AB319" s="45"/>
      <c r="AC319" s="73"/>
      <c r="AD319" s="73"/>
      <c r="AE319" s="73"/>
      <c r="AF319" s="73"/>
      <c r="AG319" s="73"/>
      <c r="AH319" s="73"/>
      <c r="AI319" s="73"/>
      <c r="AJ319" s="73"/>
      <c r="AK319" s="73"/>
      <c r="AL319" s="73"/>
      <c r="AM319" s="73"/>
      <c r="AN319" s="73"/>
      <c r="AO319" s="84"/>
      <c r="AP319" s="84"/>
      <c r="AQ319" s="84"/>
      <c r="AR319" s="84"/>
      <c r="AS319" s="84"/>
      <c r="AT319" s="84"/>
      <c r="AU319" s="84"/>
      <c r="AV319" s="84"/>
      <c r="AW319" s="84"/>
      <c r="AX319" s="84"/>
      <c r="AY319" s="84"/>
      <c r="AZ319" s="84"/>
      <c r="BA319" s="84"/>
      <c r="BB319" s="84"/>
      <c r="BC319" s="84"/>
      <c r="BD319" s="84"/>
      <c r="BE319" s="84"/>
    </row>
    <row r="320" spans="1:57" s="44" customFormat="1" x14ac:dyDescent="0.25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6"/>
      <c r="Z320" s="46"/>
      <c r="AA320" s="46"/>
      <c r="AB320" s="45"/>
      <c r="AC320" s="73"/>
      <c r="AD320" s="73"/>
      <c r="AE320" s="73"/>
      <c r="AF320" s="73"/>
      <c r="AG320" s="73"/>
      <c r="AH320" s="73"/>
      <c r="AI320" s="73"/>
      <c r="AJ320" s="73"/>
      <c r="AK320" s="73"/>
      <c r="AL320" s="73"/>
      <c r="AM320" s="73"/>
      <c r="AN320" s="73"/>
      <c r="AO320" s="84"/>
      <c r="AP320" s="84"/>
      <c r="AQ320" s="84"/>
      <c r="AR320" s="84"/>
      <c r="AS320" s="84"/>
      <c r="AT320" s="84"/>
      <c r="AU320" s="84"/>
      <c r="AV320" s="84"/>
      <c r="AW320" s="84"/>
      <c r="AX320" s="84"/>
      <c r="AY320" s="84"/>
      <c r="AZ320" s="84"/>
      <c r="BA320" s="84"/>
      <c r="BB320" s="84"/>
      <c r="BC320" s="84"/>
      <c r="BD320" s="84"/>
      <c r="BE320" s="84"/>
    </row>
    <row r="321" spans="1:57" s="44" customFormat="1" x14ac:dyDescent="0.25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6"/>
      <c r="Z321" s="46"/>
      <c r="AA321" s="46"/>
      <c r="AB321" s="45"/>
      <c r="AC321" s="73"/>
      <c r="AD321" s="73"/>
      <c r="AE321" s="73"/>
      <c r="AF321" s="73"/>
      <c r="AG321" s="73"/>
      <c r="AH321" s="73"/>
      <c r="AI321" s="73"/>
      <c r="AJ321" s="73"/>
      <c r="AK321" s="73"/>
      <c r="AL321" s="73"/>
      <c r="AM321" s="73"/>
      <c r="AN321" s="73"/>
      <c r="AO321" s="84"/>
      <c r="AP321" s="84"/>
      <c r="AQ321" s="84"/>
      <c r="AR321" s="84"/>
      <c r="AS321" s="84"/>
      <c r="AT321" s="84"/>
      <c r="AU321" s="84"/>
      <c r="AV321" s="84"/>
      <c r="AW321" s="84"/>
      <c r="AX321" s="84"/>
      <c r="AY321" s="84"/>
      <c r="AZ321" s="84"/>
      <c r="BA321" s="84"/>
      <c r="BB321" s="84"/>
      <c r="BC321" s="84"/>
      <c r="BD321" s="84"/>
      <c r="BE321" s="84"/>
    </row>
    <row r="322" spans="1:57" s="44" customFormat="1" x14ac:dyDescent="0.25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6"/>
      <c r="Z322" s="46"/>
      <c r="AA322" s="46"/>
      <c r="AB322" s="45"/>
      <c r="AC322" s="73"/>
      <c r="AD322" s="73"/>
      <c r="AE322" s="73"/>
      <c r="AF322" s="73"/>
      <c r="AG322" s="73"/>
      <c r="AH322" s="73"/>
      <c r="AI322" s="73"/>
      <c r="AJ322" s="73"/>
      <c r="AK322" s="73"/>
      <c r="AL322" s="73"/>
      <c r="AM322" s="73"/>
      <c r="AN322" s="73"/>
      <c r="AO322" s="84"/>
      <c r="AP322" s="84"/>
      <c r="AQ322" s="84"/>
      <c r="AR322" s="84"/>
      <c r="AS322" s="84"/>
      <c r="AT322" s="84"/>
      <c r="AU322" s="84"/>
      <c r="AV322" s="84"/>
      <c r="AW322" s="84"/>
      <c r="AX322" s="84"/>
      <c r="AY322" s="84"/>
      <c r="AZ322" s="84"/>
      <c r="BA322" s="84"/>
      <c r="BB322" s="84"/>
      <c r="BC322" s="84"/>
      <c r="BD322" s="84"/>
      <c r="BE322" s="84"/>
    </row>
    <row r="323" spans="1:57" s="44" customFormat="1" x14ac:dyDescent="0.25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6"/>
      <c r="Z323" s="46"/>
      <c r="AA323" s="46"/>
      <c r="AB323" s="45"/>
      <c r="AC323" s="73"/>
      <c r="AD323" s="73"/>
      <c r="AE323" s="73"/>
      <c r="AF323" s="73"/>
      <c r="AG323" s="73"/>
      <c r="AH323" s="73"/>
      <c r="AI323" s="73"/>
      <c r="AJ323" s="73"/>
      <c r="AK323" s="73"/>
      <c r="AL323" s="73"/>
      <c r="AM323" s="73"/>
      <c r="AN323" s="73"/>
      <c r="AO323" s="84"/>
      <c r="AP323" s="84"/>
      <c r="AQ323" s="84"/>
      <c r="AR323" s="84"/>
      <c r="AS323" s="84"/>
      <c r="AT323" s="84"/>
      <c r="AU323" s="84"/>
      <c r="AV323" s="84"/>
      <c r="AW323" s="84"/>
      <c r="AX323" s="84"/>
      <c r="AY323" s="84"/>
      <c r="AZ323" s="84"/>
      <c r="BA323" s="84"/>
      <c r="BB323" s="84"/>
      <c r="BC323" s="84"/>
      <c r="BD323" s="84"/>
      <c r="BE323" s="84"/>
    </row>
    <row r="324" spans="1:57" s="44" customFormat="1" x14ac:dyDescent="0.25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6"/>
      <c r="Z324" s="46"/>
      <c r="AA324" s="46"/>
      <c r="AB324" s="45"/>
      <c r="AC324" s="73"/>
      <c r="AD324" s="73"/>
      <c r="AE324" s="73"/>
      <c r="AF324" s="73"/>
      <c r="AG324" s="73"/>
      <c r="AH324" s="73"/>
      <c r="AI324" s="73"/>
      <c r="AJ324" s="73"/>
      <c r="AK324" s="73"/>
      <c r="AL324" s="73"/>
      <c r="AM324" s="73"/>
      <c r="AN324" s="73"/>
      <c r="AO324" s="84"/>
      <c r="AP324" s="84"/>
      <c r="AQ324" s="84"/>
      <c r="AR324" s="84"/>
      <c r="AS324" s="84"/>
      <c r="AT324" s="84"/>
      <c r="AU324" s="84"/>
      <c r="AV324" s="84"/>
      <c r="AW324" s="84"/>
      <c r="AX324" s="84"/>
      <c r="AY324" s="84"/>
      <c r="AZ324" s="84"/>
      <c r="BA324" s="84"/>
      <c r="BB324" s="84"/>
      <c r="BC324" s="84"/>
      <c r="BD324" s="84"/>
      <c r="BE324" s="84"/>
    </row>
    <row r="325" spans="1:57" s="44" customFormat="1" x14ac:dyDescent="0.25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6"/>
      <c r="Z325" s="46"/>
      <c r="AA325" s="46"/>
      <c r="AB325" s="45"/>
      <c r="AC325" s="73"/>
      <c r="AD325" s="73"/>
      <c r="AE325" s="73"/>
      <c r="AF325" s="73"/>
      <c r="AG325" s="73"/>
      <c r="AH325" s="73"/>
      <c r="AI325" s="73"/>
      <c r="AJ325" s="73"/>
      <c r="AK325" s="73"/>
      <c r="AL325" s="73"/>
      <c r="AM325" s="73"/>
      <c r="AN325" s="73"/>
      <c r="AO325" s="84"/>
      <c r="AP325" s="84"/>
      <c r="AQ325" s="84"/>
      <c r="AR325" s="84"/>
      <c r="AS325" s="84"/>
      <c r="AT325" s="84"/>
      <c r="AU325" s="84"/>
      <c r="AV325" s="84"/>
      <c r="AW325" s="84"/>
      <c r="AX325" s="84"/>
      <c r="AY325" s="84"/>
      <c r="AZ325" s="84"/>
      <c r="BA325" s="84"/>
      <c r="BB325" s="84"/>
      <c r="BC325" s="84"/>
      <c r="BD325" s="84"/>
      <c r="BE325" s="84"/>
    </row>
    <row r="326" spans="1:57" s="44" customFormat="1" x14ac:dyDescent="0.25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6"/>
      <c r="Z326" s="46"/>
      <c r="AA326" s="46"/>
      <c r="AB326" s="45"/>
      <c r="AC326" s="73"/>
      <c r="AD326" s="73"/>
      <c r="AE326" s="73"/>
      <c r="AF326" s="73"/>
      <c r="AG326" s="73"/>
      <c r="AH326" s="73"/>
      <c r="AI326" s="73"/>
      <c r="AJ326" s="73"/>
      <c r="AK326" s="73"/>
      <c r="AL326" s="73"/>
      <c r="AM326" s="73"/>
      <c r="AN326" s="73"/>
      <c r="AO326" s="84"/>
      <c r="AP326" s="84"/>
      <c r="AQ326" s="84"/>
      <c r="AR326" s="84"/>
      <c r="AS326" s="84"/>
      <c r="AT326" s="84"/>
      <c r="AU326" s="84"/>
      <c r="AV326" s="84"/>
      <c r="AW326" s="84"/>
      <c r="AX326" s="84"/>
      <c r="AY326" s="84"/>
      <c r="AZ326" s="84"/>
      <c r="BA326" s="84"/>
      <c r="BB326" s="84"/>
      <c r="BC326" s="84"/>
      <c r="BD326" s="84"/>
      <c r="BE326" s="84"/>
    </row>
    <row r="327" spans="1:57" s="44" customFormat="1" x14ac:dyDescent="0.25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6"/>
      <c r="Z327" s="46"/>
      <c r="AA327" s="46"/>
      <c r="AB327" s="45"/>
      <c r="AC327" s="73"/>
      <c r="AD327" s="73"/>
      <c r="AE327" s="73"/>
      <c r="AF327" s="73"/>
      <c r="AG327" s="73"/>
      <c r="AH327" s="73"/>
      <c r="AI327" s="73"/>
      <c r="AJ327" s="73"/>
      <c r="AK327" s="73"/>
      <c r="AL327" s="73"/>
      <c r="AM327" s="73"/>
      <c r="AN327" s="73"/>
      <c r="AO327" s="84"/>
      <c r="AP327" s="84"/>
      <c r="AQ327" s="84"/>
      <c r="AR327" s="84"/>
      <c r="AS327" s="84"/>
      <c r="AT327" s="84"/>
      <c r="AU327" s="84"/>
      <c r="AV327" s="84"/>
      <c r="AW327" s="84"/>
      <c r="AX327" s="84"/>
      <c r="AY327" s="84"/>
      <c r="AZ327" s="84"/>
      <c r="BA327" s="84"/>
      <c r="BB327" s="84"/>
      <c r="BC327" s="84"/>
      <c r="BD327" s="84"/>
      <c r="BE327" s="84"/>
    </row>
    <row r="328" spans="1:57" s="44" customFormat="1" x14ac:dyDescent="0.25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6"/>
      <c r="Z328" s="46"/>
      <c r="AA328" s="46"/>
      <c r="AB328" s="45"/>
      <c r="AC328" s="73"/>
      <c r="AD328" s="73"/>
      <c r="AE328" s="73"/>
      <c r="AF328" s="73"/>
      <c r="AG328" s="73"/>
      <c r="AH328" s="73"/>
      <c r="AI328" s="73"/>
      <c r="AJ328" s="73"/>
      <c r="AK328" s="73"/>
      <c r="AL328" s="73"/>
      <c r="AM328" s="73"/>
      <c r="AN328" s="73"/>
      <c r="AO328" s="84"/>
      <c r="AP328" s="84"/>
      <c r="AQ328" s="84"/>
      <c r="AR328" s="84"/>
      <c r="AS328" s="84"/>
      <c r="AT328" s="84"/>
      <c r="AU328" s="84"/>
      <c r="AV328" s="84"/>
      <c r="AW328" s="84"/>
      <c r="AX328" s="84"/>
      <c r="AY328" s="84"/>
      <c r="AZ328" s="84"/>
      <c r="BA328" s="84"/>
      <c r="BB328" s="84"/>
      <c r="BC328" s="84"/>
      <c r="BD328" s="84"/>
      <c r="BE328" s="84"/>
    </row>
    <row r="329" spans="1:57" s="44" customFormat="1" x14ac:dyDescent="0.25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6"/>
      <c r="Z329" s="46"/>
      <c r="AA329" s="46"/>
      <c r="AB329" s="45"/>
      <c r="AC329" s="73"/>
      <c r="AD329" s="73"/>
      <c r="AE329" s="73"/>
      <c r="AF329" s="73"/>
      <c r="AG329" s="73"/>
      <c r="AH329" s="73"/>
      <c r="AI329" s="73"/>
      <c r="AJ329" s="73"/>
      <c r="AK329" s="73"/>
      <c r="AL329" s="73"/>
      <c r="AM329" s="73"/>
      <c r="AN329" s="73"/>
      <c r="AO329" s="84"/>
      <c r="AP329" s="84"/>
      <c r="AQ329" s="84"/>
      <c r="AR329" s="84"/>
      <c r="AS329" s="84"/>
      <c r="AT329" s="84"/>
      <c r="AU329" s="84"/>
      <c r="AV329" s="84"/>
      <c r="AW329" s="84"/>
      <c r="AX329" s="84"/>
      <c r="AY329" s="84"/>
      <c r="AZ329" s="84"/>
      <c r="BA329" s="84"/>
      <c r="BB329" s="84"/>
      <c r="BC329" s="84"/>
      <c r="BD329" s="84"/>
      <c r="BE329" s="84"/>
    </row>
    <row r="330" spans="1:57" s="44" customFormat="1" x14ac:dyDescent="0.25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6"/>
      <c r="Z330" s="46"/>
      <c r="AA330" s="46"/>
      <c r="AB330" s="45"/>
      <c r="AC330" s="73"/>
      <c r="AD330" s="73"/>
      <c r="AE330" s="73"/>
      <c r="AF330" s="73"/>
      <c r="AG330" s="73"/>
      <c r="AH330" s="73"/>
      <c r="AI330" s="73"/>
      <c r="AJ330" s="73"/>
      <c r="AK330" s="73"/>
      <c r="AL330" s="73"/>
      <c r="AM330" s="73"/>
      <c r="AN330" s="73"/>
      <c r="AO330" s="84"/>
      <c r="AP330" s="84"/>
      <c r="AQ330" s="84"/>
      <c r="AR330" s="84"/>
      <c r="AS330" s="84"/>
      <c r="AT330" s="84"/>
      <c r="AU330" s="84"/>
      <c r="AV330" s="84"/>
      <c r="AW330" s="84"/>
      <c r="AX330" s="84"/>
      <c r="AY330" s="84"/>
      <c r="AZ330" s="84"/>
      <c r="BA330" s="84"/>
      <c r="BB330" s="84"/>
      <c r="BC330" s="84"/>
      <c r="BD330" s="84"/>
      <c r="BE330" s="84"/>
    </row>
    <row r="331" spans="1:57" s="44" customFormat="1" x14ac:dyDescent="0.25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6"/>
      <c r="Z331" s="46"/>
      <c r="AA331" s="46"/>
      <c r="AB331" s="45"/>
      <c r="AC331" s="73"/>
      <c r="AD331" s="73"/>
      <c r="AE331" s="73"/>
      <c r="AF331" s="73"/>
      <c r="AG331" s="73"/>
      <c r="AH331" s="73"/>
      <c r="AI331" s="73"/>
      <c r="AJ331" s="73"/>
      <c r="AK331" s="73"/>
      <c r="AL331" s="73"/>
      <c r="AM331" s="73"/>
      <c r="AN331" s="73"/>
      <c r="AO331" s="84"/>
      <c r="AP331" s="84"/>
      <c r="AQ331" s="84"/>
      <c r="AR331" s="84"/>
      <c r="AS331" s="84"/>
      <c r="AT331" s="84"/>
      <c r="AU331" s="84"/>
      <c r="AV331" s="84"/>
      <c r="AW331" s="84"/>
      <c r="AX331" s="84"/>
      <c r="AY331" s="84"/>
      <c r="AZ331" s="84"/>
      <c r="BA331" s="84"/>
      <c r="BB331" s="84"/>
      <c r="BC331" s="84"/>
      <c r="BD331" s="84"/>
      <c r="BE331" s="84"/>
    </row>
    <row r="332" spans="1:57" s="44" customFormat="1" x14ac:dyDescent="0.25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6"/>
      <c r="Z332" s="46"/>
      <c r="AA332" s="46"/>
      <c r="AB332" s="45"/>
      <c r="AC332" s="73"/>
      <c r="AD332" s="73"/>
      <c r="AE332" s="73"/>
      <c r="AF332" s="73"/>
      <c r="AG332" s="73"/>
      <c r="AH332" s="73"/>
      <c r="AI332" s="73"/>
      <c r="AJ332" s="73"/>
      <c r="AK332" s="73"/>
      <c r="AL332" s="73"/>
      <c r="AM332" s="73"/>
      <c r="AN332" s="73"/>
      <c r="AO332" s="84"/>
      <c r="AP332" s="84"/>
      <c r="AQ332" s="84"/>
      <c r="AR332" s="84"/>
      <c r="AS332" s="84"/>
      <c r="AT332" s="84"/>
      <c r="AU332" s="84"/>
      <c r="AV332" s="84"/>
      <c r="AW332" s="84"/>
      <c r="AX332" s="84"/>
      <c r="AY332" s="84"/>
      <c r="AZ332" s="84"/>
      <c r="BA332" s="84"/>
      <c r="BB332" s="84"/>
      <c r="BC332" s="84"/>
      <c r="BD332" s="84"/>
      <c r="BE332" s="84"/>
    </row>
    <row r="333" spans="1:57" s="44" customFormat="1" x14ac:dyDescent="0.25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6"/>
      <c r="Z333" s="46"/>
      <c r="AA333" s="46"/>
      <c r="AB333" s="45"/>
      <c r="AC333" s="73"/>
      <c r="AD333" s="73"/>
      <c r="AE333" s="73"/>
      <c r="AF333" s="73"/>
      <c r="AG333" s="73"/>
      <c r="AH333" s="73"/>
      <c r="AI333" s="73"/>
      <c r="AJ333" s="73"/>
      <c r="AK333" s="73"/>
      <c r="AL333" s="73"/>
      <c r="AM333" s="73"/>
      <c r="AN333" s="73"/>
      <c r="AO333" s="84"/>
      <c r="AP333" s="84"/>
      <c r="AQ333" s="84"/>
      <c r="AR333" s="84"/>
      <c r="AS333" s="84"/>
      <c r="AT333" s="84"/>
      <c r="AU333" s="84"/>
      <c r="AV333" s="84"/>
      <c r="AW333" s="84"/>
      <c r="AX333" s="84"/>
      <c r="AY333" s="84"/>
      <c r="AZ333" s="84"/>
      <c r="BA333" s="84"/>
      <c r="BB333" s="84"/>
      <c r="BC333" s="84"/>
      <c r="BD333" s="84"/>
      <c r="BE333" s="84"/>
    </row>
    <row r="334" spans="1:57" s="44" customFormat="1" x14ac:dyDescent="0.25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6"/>
      <c r="Z334" s="46"/>
      <c r="AA334" s="46"/>
      <c r="AB334" s="45"/>
      <c r="AC334" s="73"/>
      <c r="AD334" s="73"/>
      <c r="AE334" s="73"/>
      <c r="AF334" s="73"/>
      <c r="AG334" s="73"/>
      <c r="AH334" s="73"/>
      <c r="AI334" s="73"/>
      <c r="AJ334" s="73"/>
      <c r="AK334" s="73"/>
      <c r="AL334" s="73"/>
      <c r="AM334" s="73"/>
      <c r="AN334" s="73"/>
      <c r="AO334" s="84"/>
      <c r="AP334" s="84"/>
      <c r="AQ334" s="84"/>
      <c r="AR334" s="84"/>
      <c r="AS334" s="84"/>
      <c r="AT334" s="84"/>
      <c r="AU334" s="84"/>
      <c r="AV334" s="84"/>
      <c r="AW334" s="84"/>
      <c r="AX334" s="84"/>
      <c r="AY334" s="84"/>
      <c r="AZ334" s="84"/>
      <c r="BA334" s="84"/>
      <c r="BB334" s="84"/>
      <c r="BC334" s="84"/>
      <c r="BD334" s="84"/>
      <c r="BE334" s="84"/>
    </row>
    <row r="335" spans="1:57" s="44" customFormat="1" x14ac:dyDescent="0.25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6"/>
      <c r="Z335" s="46"/>
      <c r="AA335" s="46"/>
      <c r="AB335" s="45"/>
      <c r="AC335" s="73"/>
      <c r="AD335" s="73"/>
      <c r="AE335" s="73"/>
      <c r="AF335" s="73"/>
      <c r="AG335" s="73"/>
      <c r="AH335" s="73"/>
      <c r="AI335" s="73"/>
      <c r="AJ335" s="73"/>
      <c r="AK335" s="73"/>
      <c r="AL335" s="73"/>
      <c r="AM335" s="73"/>
      <c r="AN335" s="73"/>
      <c r="AO335" s="84"/>
      <c r="AP335" s="84"/>
      <c r="AQ335" s="84"/>
      <c r="AR335" s="84"/>
      <c r="AS335" s="84"/>
      <c r="AT335" s="84"/>
      <c r="AU335" s="84"/>
      <c r="AV335" s="84"/>
      <c r="AW335" s="84"/>
      <c r="AX335" s="84"/>
      <c r="AY335" s="84"/>
      <c r="AZ335" s="84"/>
      <c r="BA335" s="84"/>
      <c r="BB335" s="84"/>
      <c r="BC335" s="84"/>
      <c r="BD335" s="84"/>
      <c r="BE335" s="84"/>
    </row>
    <row r="336" spans="1:57" s="44" customFormat="1" x14ac:dyDescent="0.25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6"/>
      <c r="Z336" s="46"/>
      <c r="AA336" s="46"/>
      <c r="AB336" s="45"/>
      <c r="AC336" s="73"/>
      <c r="AD336" s="73"/>
      <c r="AE336" s="73"/>
      <c r="AF336" s="73"/>
      <c r="AG336" s="73"/>
      <c r="AH336" s="73"/>
      <c r="AI336" s="73"/>
      <c r="AJ336" s="73"/>
      <c r="AK336" s="73"/>
      <c r="AL336" s="73"/>
      <c r="AM336" s="73"/>
      <c r="AN336" s="73"/>
      <c r="AO336" s="84"/>
      <c r="AP336" s="84"/>
      <c r="AQ336" s="84"/>
      <c r="AR336" s="84"/>
      <c r="AS336" s="84"/>
      <c r="AT336" s="84"/>
      <c r="AU336" s="84"/>
      <c r="AV336" s="84"/>
      <c r="AW336" s="84"/>
      <c r="AX336" s="84"/>
      <c r="AY336" s="84"/>
      <c r="AZ336" s="84"/>
      <c r="BA336" s="84"/>
      <c r="BB336" s="84"/>
      <c r="BC336" s="84"/>
      <c r="BD336" s="84"/>
      <c r="BE336" s="84"/>
    </row>
    <row r="337" spans="1:57" s="44" customFormat="1" x14ac:dyDescent="0.25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6"/>
      <c r="Z337" s="46"/>
      <c r="AA337" s="46"/>
      <c r="AB337" s="45"/>
      <c r="AC337" s="73"/>
      <c r="AD337" s="73"/>
      <c r="AE337" s="73"/>
      <c r="AF337" s="73"/>
      <c r="AG337" s="73"/>
      <c r="AH337" s="73"/>
      <c r="AI337" s="73"/>
      <c r="AJ337" s="73"/>
      <c r="AK337" s="73"/>
      <c r="AL337" s="73"/>
      <c r="AM337" s="73"/>
      <c r="AN337" s="73"/>
      <c r="AO337" s="84"/>
      <c r="AP337" s="84"/>
      <c r="AQ337" s="84"/>
      <c r="AR337" s="84"/>
      <c r="AS337" s="84"/>
      <c r="AT337" s="84"/>
      <c r="AU337" s="84"/>
      <c r="AV337" s="84"/>
      <c r="AW337" s="84"/>
      <c r="AX337" s="84"/>
      <c r="AY337" s="84"/>
      <c r="AZ337" s="84"/>
      <c r="BA337" s="84"/>
      <c r="BB337" s="84"/>
      <c r="BC337" s="84"/>
      <c r="BD337" s="84"/>
      <c r="BE337" s="84"/>
    </row>
    <row r="338" spans="1:57" s="44" customFormat="1" x14ac:dyDescent="0.25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6"/>
      <c r="Z338" s="46"/>
      <c r="AA338" s="46"/>
      <c r="AB338" s="45"/>
      <c r="AC338" s="73"/>
      <c r="AD338" s="73"/>
      <c r="AE338" s="73"/>
      <c r="AF338" s="73"/>
      <c r="AG338" s="73"/>
      <c r="AH338" s="73"/>
      <c r="AI338" s="73"/>
      <c r="AJ338" s="73"/>
      <c r="AK338" s="73"/>
      <c r="AL338" s="73"/>
      <c r="AM338" s="73"/>
      <c r="AN338" s="73"/>
      <c r="AO338" s="84"/>
      <c r="AP338" s="84"/>
      <c r="AQ338" s="84"/>
      <c r="AR338" s="84"/>
      <c r="AS338" s="84"/>
      <c r="AT338" s="84"/>
      <c r="AU338" s="84"/>
      <c r="AV338" s="84"/>
      <c r="AW338" s="84"/>
      <c r="AX338" s="84"/>
      <c r="AY338" s="84"/>
      <c r="AZ338" s="84"/>
      <c r="BA338" s="84"/>
      <c r="BB338" s="84"/>
      <c r="BC338" s="84"/>
      <c r="BD338" s="84"/>
      <c r="BE338" s="84"/>
    </row>
    <row r="339" spans="1:57" s="44" customFormat="1" x14ac:dyDescent="0.25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6"/>
      <c r="Z339" s="46"/>
      <c r="AA339" s="46"/>
      <c r="AB339" s="45"/>
      <c r="AC339" s="73"/>
      <c r="AD339" s="73"/>
      <c r="AE339" s="73"/>
      <c r="AF339" s="73"/>
      <c r="AG339" s="73"/>
      <c r="AH339" s="73"/>
      <c r="AI339" s="73"/>
      <c r="AJ339" s="73"/>
      <c r="AK339" s="73"/>
      <c r="AL339" s="73"/>
      <c r="AM339" s="73"/>
      <c r="AN339" s="73"/>
      <c r="AO339" s="84"/>
      <c r="AP339" s="84"/>
      <c r="AQ339" s="84"/>
      <c r="AR339" s="84"/>
      <c r="AS339" s="84"/>
      <c r="AT339" s="84"/>
      <c r="AU339" s="84"/>
      <c r="AV339" s="84"/>
      <c r="AW339" s="84"/>
      <c r="AX339" s="84"/>
      <c r="AY339" s="84"/>
      <c r="AZ339" s="84"/>
      <c r="BA339" s="84"/>
      <c r="BB339" s="84"/>
      <c r="BC339" s="84"/>
      <c r="BD339" s="84"/>
      <c r="BE339" s="84"/>
    </row>
    <row r="340" spans="1:57" s="44" customFormat="1" x14ac:dyDescent="0.25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6"/>
      <c r="Z340" s="46"/>
      <c r="AA340" s="46"/>
      <c r="AB340" s="45"/>
      <c r="AC340" s="73"/>
      <c r="AD340" s="73"/>
      <c r="AE340" s="73"/>
      <c r="AF340" s="73"/>
      <c r="AG340" s="73"/>
      <c r="AH340" s="73"/>
      <c r="AI340" s="73"/>
      <c r="AJ340" s="73"/>
      <c r="AK340" s="73"/>
      <c r="AL340" s="73"/>
      <c r="AM340" s="73"/>
      <c r="AN340" s="73"/>
      <c r="AO340" s="84"/>
      <c r="AP340" s="84"/>
      <c r="AQ340" s="84"/>
      <c r="AR340" s="84"/>
      <c r="AS340" s="84"/>
      <c r="AT340" s="84"/>
      <c r="AU340" s="84"/>
      <c r="AV340" s="84"/>
      <c r="AW340" s="84"/>
      <c r="AX340" s="84"/>
      <c r="AY340" s="84"/>
      <c r="AZ340" s="84"/>
      <c r="BA340" s="84"/>
      <c r="BB340" s="84"/>
      <c r="BC340" s="84"/>
      <c r="BD340" s="84"/>
      <c r="BE340" s="84"/>
    </row>
    <row r="341" spans="1:57" s="44" customFormat="1" x14ac:dyDescent="0.25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6"/>
      <c r="Z341" s="46"/>
      <c r="AA341" s="46"/>
      <c r="AB341" s="45"/>
      <c r="AC341" s="73"/>
      <c r="AD341" s="73"/>
      <c r="AE341" s="73"/>
      <c r="AF341" s="73"/>
      <c r="AG341" s="73"/>
      <c r="AH341" s="73"/>
      <c r="AI341" s="73"/>
      <c r="AJ341" s="73"/>
      <c r="AK341" s="73"/>
      <c r="AL341" s="73"/>
      <c r="AM341" s="73"/>
      <c r="AN341" s="73"/>
      <c r="AO341" s="84"/>
      <c r="AP341" s="84"/>
      <c r="AQ341" s="84"/>
      <c r="AR341" s="84"/>
      <c r="AS341" s="84"/>
      <c r="AT341" s="84"/>
      <c r="AU341" s="84"/>
      <c r="AV341" s="84"/>
      <c r="AW341" s="84"/>
      <c r="AX341" s="84"/>
      <c r="AY341" s="84"/>
      <c r="AZ341" s="84"/>
      <c r="BA341" s="84"/>
      <c r="BB341" s="84"/>
      <c r="BC341" s="84"/>
      <c r="BD341" s="84"/>
      <c r="BE341" s="84"/>
    </row>
    <row r="342" spans="1:57" s="44" customFormat="1" x14ac:dyDescent="0.25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6"/>
      <c r="Z342" s="46"/>
      <c r="AA342" s="46"/>
      <c r="AB342" s="45"/>
      <c r="AC342" s="73"/>
      <c r="AD342" s="73"/>
      <c r="AE342" s="73"/>
      <c r="AF342" s="73"/>
      <c r="AG342" s="73"/>
      <c r="AH342" s="73"/>
      <c r="AI342" s="73"/>
      <c r="AJ342" s="73"/>
      <c r="AK342" s="73"/>
      <c r="AL342" s="73"/>
      <c r="AM342" s="73"/>
      <c r="AN342" s="73"/>
      <c r="AO342" s="84"/>
      <c r="AP342" s="84"/>
      <c r="AQ342" s="84"/>
      <c r="AR342" s="84"/>
      <c r="AS342" s="84"/>
      <c r="AT342" s="84"/>
      <c r="AU342" s="84"/>
      <c r="AV342" s="84"/>
      <c r="AW342" s="84"/>
      <c r="AX342" s="84"/>
      <c r="AY342" s="84"/>
      <c r="AZ342" s="84"/>
      <c r="BA342" s="84"/>
      <c r="BB342" s="84"/>
      <c r="BC342" s="84"/>
      <c r="BD342" s="84"/>
      <c r="BE342" s="84"/>
    </row>
    <row r="343" spans="1:57" s="44" customFormat="1" x14ac:dyDescent="0.25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6"/>
      <c r="Z343" s="46"/>
      <c r="AA343" s="46"/>
      <c r="AB343" s="45"/>
      <c r="AC343" s="73"/>
      <c r="AD343" s="73"/>
      <c r="AE343" s="73"/>
      <c r="AF343" s="73"/>
      <c r="AG343" s="73"/>
      <c r="AH343" s="73"/>
      <c r="AI343" s="73"/>
      <c r="AJ343" s="73"/>
      <c r="AK343" s="73"/>
      <c r="AL343" s="73"/>
      <c r="AM343" s="73"/>
      <c r="AN343" s="73"/>
      <c r="AO343" s="84"/>
      <c r="AP343" s="84"/>
      <c r="AQ343" s="84"/>
      <c r="AR343" s="84"/>
      <c r="AS343" s="84"/>
      <c r="AT343" s="84"/>
      <c r="AU343" s="84"/>
      <c r="AV343" s="84"/>
      <c r="AW343" s="84"/>
      <c r="AX343" s="84"/>
      <c r="AY343" s="84"/>
      <c r="AZ343" s="84"/>
      <c r="BA343" s="84"/>
      <c r="BB343" s="84"/>
      <c r="BC343" s="84"/>
      <c r="BD343" s="84"/>
      <c r="BE343" s="84"/>
    </row>
    <row r="344" spans="1:57" s="44" customFormat="1" x14ac:dyDescent="0.25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6"/>
      <c r="Z344" s="46"/>
      <c r="AA344" s="46"/>
      <c r="AB344" s="45"/>
      <c r="AC344" s="73"/>
      <c r="AD344" s="73"/>
      <c r="AE344" s="73"/>
      <c r="AF344" s="73"/>
      <c r="AG344" s="73"/>
      <c r="AH344" s="73"/>
      <c r="AI344" s="73"/>
      <c r="AJ344" s="73"/>
      <c r="AK344" s="73"/>
      <c r="AL344" s="73"/>
      <c r="AM344" s="73"/>
      <c r="AN344" s="73"/>
      <c r="AO344" s="84"/>
      <c r="AP344" s="84"/>
      <c r="AQ344" s="84"/>
      <c r="AR344" s="84"/>
      <c r="AS344" s="84"/>
      <c r="AT344" s="84"/>
      <c r="AU344" s="84"/>
      <c r="AV344" s="84"/>
      <c r="AW344" s="84"/>
      <c r="AX344" s="84"/>
      <c r="AY344" s="84"/>
      <c r="AZ344" s="84"/>
      <c r="BA344" s="84"/>
      <c r="BB344" s="84"/>
      <c r="BC344" s="84"/>
      <c r="BD344" s="84"/>
      <c r="BE344" s="84"/>
    </row>
    <row r="345" spans="1:57" s="44" customFormat="1" x14ac:dyDescent="0.25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6"/>
      <c r="Z345" s="46"/>
      <c r="AA345" s="46"/>
      <c r="AB345" s="45"/>
      <c r="AC345" s="73"/>
      <c r="AD345" s="73"/>
      <c r="AE345" s="73"/>
      <c r="AF345" s="73"/>
      <c r="AG345" s="73"/>
      <c r="AH345" s="73"/>
      <c r="AI345" s="73"/>
      <c r="AJ345" s="73"/>
      <c r="AK345" s="73"/>
      <c r="AL345" s="73"/>
      <c r="AM345" s="73"/>
      <c r="AN345" s="73"/>
      <c r="AO345" s="84"/>
      <c r="AP345" s="84"/>
      <c r="AQ345" s="84"/>
      <c r="AR345" s="84"/>
      <c r="AS345" s="84"/>
      <c r="AT345" s="84"/>
      <c r="AU345" s="84"/>
      <c r="AV345" s="84"/>
      <c r="AW345" s="84"/>
      <c r="AX345" s="84"/>
      <c r="AY345" s="84"/>
      <c r="AZ345" s="84"/>
      <c r="BA345" s="84"/>
      <c r="BB345" s="84"/>
      <c r="BC345" s="84"/>
      <c r="BD345" s="84"/>
      <c r="BE345" s="84"/>
    </row>
    <row r="346" spans="1:57" s="44" customFormat="1" x14ac:dyDescent="0.25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6"/>
      <c r="Z346" s="46"/>
      <c r="AA346" s="46"/>
      <c r="AB346" s="45"/>
      <c r="AC346" s="73"/>
      <c r="AD346" s="73"/>
      <c r="AE346" s="73"/>
      <c r="AF346" s="73"/>
      <c r="AG346" s="73"/>
      <c r="AH346" s="73"/>
      <c r="AI346" s="73"/>
      <c r="AJ346" s="73"/>
      <c r="AK346" s="73"/>
      <c r="AL346" s="73"/>
      <c r="AM346" s="73"/>
      <c r="AN346" s="73"/>
      <c r="AO346" s="84"/>
      <c r="AP346" s="84"/>
      <c r="AQ346" s="84"/>
      <c r="AR346" s="84"/>
      <c r="AS346" s="84"/>
      <c r="AT346" s="84"/>
      <c r="AU346" s="84"/>
      <c r="AV346" s="84"/>
      <c r="AW346" s="84"/>
      <c r="AX346" s="84"/>
      <c r="AY346" s="84"/>
      <c r="AZ346" s="84"/>
      <c r="BA346" s="84"/>
      <c r="BB346" s="84"/>
      <c r="BC346" s="84"/>
      <c r="BD346" s="84"/>
      <c r="BE346" s="84"/>
    </row>
    <row r="347" spans="1:57" s="44" customFormat="1" x14ac:dyDescent="0.25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6"/>
      <c r="Z347" s="46"/>
      <c r="AA347" s="46"/>
      <c r="AB347" s="45"/>
      <c r="AC347" s="73"/>
      <c r="AD347" s="73"/>
      <c r="AE347" s="73"/>
      <c r="AF347" s="73"/>
      <c r="AG347" s="73"/>
      <c r="AH347" s="73"/>
      <c r="AI347" s="73"/>
      <c r="AJ347" s="73"/>
      <c r="AK347" s="73"/>
      <c r="AL347" s="73"/>
      <c r="AM347" s="73"/>
      <c r="AN347" s="73"/>
      <c r="AO347" s="84"/>
      <c r="AP347" s="84"/>
      <c r="AQ347" s="84"/>
      <c r="AR347" s="84"/>
      <c r="AS347" s="84"/>
      <c r="AT347" s="84"/>
      <c r="AU347" s="84"/>
      <c r="AV347" s="84"/>
      <c r="AW347" s="84"/>
      <c r="AX347" s="84"/>
      <c r="AY347" s="84"/>
      <c r="AZ347" s="84"/>
      <c r="BA347" s="84"/>
      <c r="BB347" s="84"/>
      <c r="BC347" s="84"/>
      <c r="BD347" s="84"/>
      <c r="BE347" s="84"/>
    </row>
    <row r="348" spans="1:57" s="44" customFormat="1" x14ac:dyDescent="0.25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6"/>
      <c r="Z348" s="46"/>
      <c r="AA348" s="46"/>
      <c r="AB348" s="45"/>
      <c r="AC348" s="73"/>
      <c r="AD348" s="73"/>
      <c r="AE348" s="73"/>
      <c r="AF348" s="73"/>
      <c r="AG348" s="73"/>
      <c r="AH348" s="73"/>
      <c r="AI348" s="73"/>
      <c r="AJ348" s="73"/>
      <c r="AK348" s="73"/>
      <c r="AL348" s="73"/>
      <c r="AM348" s="73"/>
      <c r="AN348" s="73"/>
      <c r="AO348" s="84"/>
      <c r="AP348" s="84"/>
      <c r="AQ348" s="84"/>
      <c r="AR348" s="84"/>
      <c r="AS348" s="84"/>
      <c r="AT348" s="84"/>
      <c r="AU348" s="84"/>
      <c r="AV348" s="84"/>
      <c r="AW348" s="84"/>
      <c r="AX348" s="84"/>
      <c r="AY348" s="84"/>
      <c r="AZ348" s="84"/>
      <c r="BA348" s="84"/>
      <c r="BB348" s="84"/>
      <c r="BC348" s="84"/>
      <c r="BD348" s="84"/>
      <c r="BE348" s="84"/>
    </row>
    <row r="349" spans="1:57" s="44" customFormat="1" x14ac:dyDescent="0.25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6"/>
      <c r="Z349" s="46"/>
      <c r="AA349" s="46"/>
      <c r="AB349" s="45"/>
      <c r="AC349" s="73"/>
      <c r="AD349" s="73"/>
      <c r="AE349" s="73"/>
      <c r="AF349" s="73"/>
      <c r="AG349" s="73"/>
      <c r="AH349" s="73"/>
      <c r="AI349" s="73"/>
      <c r="AJ349" s="73"/>
      <c r="AK349" s="73"/>
      <c r="AL349" s="73"/>
      <c r="AM349" s="73"/>
      <c r="AN349" s="73"/>
      <c r="AO349" s="84"/>
      <c r="AP349" s="84"/>
      <c r="AQ349" s="84"/>
      <c r="AR349" s="84"/>
      <c r="AS349" s="84"/>
      <c r="AT349" s="84"/>
      <c r="AU349" s="84"/>
      <c r="AV349" s="84"/>
      <c r="AW349" s="84"/>
      <c r="AX349" s="84"/>
      <c r="AY349" s="84"/>
      <c r="AZ349" s="84"/>
      <c r="BA349" s="84"/>
      <c r="BB349" s="84"/>
      <c r="BC349" s="84"/>
      <c r="BD349" s="84"/>
      <c r="BE349" s="84"/>
    </row>
    <row r="350" spans="1:57" s="44" customFormat="1" x14ac:dyDescent="0.25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6"/>
      <c r="Z350" s="46"/>
      <c r="AA350" s="46"/>
      <c r="AB350" s="45"/>
      <c r="AC350" s="73"/>
      <c r="AD350" s="73"/>
      <c r="AE350" s="73"/>
      <c r="AF350" s="73"/>
      <c r="AG350" s="73"/>
      <c r="AH350" s="73"/>
      <c r="AI350" s="73"/>
      <c r="AJ350" s="73"/>
      <c r="AK350" s="73"/>
      <c r="AL350" s="73"/>
      <c r="AM350" s="73"/>
      <c r="AN350" s="73"/>
      <c r="AO350" s="84"/>
      <c r="AP350" s="84"/>
      <c r="AQ350" s="84"/>
      <c r="AR350" s="84"/>
      <c r="AS350" s="84"/>
      <c r="AT350" s="84"/>
      <c r="AU350" s="84"/>
      <c r="AV350" s="84"/>
      <c r="AW350" s="84"/>
      <c r="AX350" s="84"/>
      <c r="AY350" s="84"/>
      <c r="AZ350" s="84"/>
      <c r="BA350" s="84"/>
      <c r="BB350" s="84"/>
      <c r="BC350" s="84"/>
      <c r="BD350" s="84"/>
      <c r="BE350" s="84"/>
    </row>
    <row r="351" spans="1:57" s="44" customFormat="1" x14ac:dyDescent="0.25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6"/>
      <c r="Z351" s="46"/>
      <c r="AA351" s="46"/>
      <c r="AB351" s="45"/>
      <c r="AC351" s="73"/>
      <c r="AD351" s="73"/>
      <c r="AE351" s="73"/>
      <c r="AF351" s="73"/>
      <c r="AG351" s="73"/>
      <c r="AH351" s="73"/>
      <c r="AI351" s="73"/>
      <c r="AJ351" s="73"/>
      <c r="AK351" s="73"/>
      <c r="AL351" s="73"/>
      <c r="AM351" s="73"/>
      <c r="AN351" s="73"/>
      <c r="AO351" s="84"/>
      <c r="AP351" s="84"/>
      <c r="AQ351" s="84"/>
      <c r="AR351" s="84"/>
      <c r="AS351" s="84"/>
      <c r="AT351" s="84"/>
      <c r="AU351" s="84"/>
      <c r="AV351" s="84"/>
      <c r="AW351" s="84"/>
      <c r="AX351" s="84"/>
      <c r="AY351" s="84"/>
      <c r="AZ351" s="84"/>
      <c r="BA351" s="84"/>
      <c r="BB351" s="84"/>
      <c r="BC351" s="84"/>
      <c r="BD351" s="84"/>
      <c r="BE351" s="84"/>
    </row>
    <row r="352" spans="1:57" s="44" customFormat="1" x14ac:dyDescent="0.25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6"/>
      <c r="Z352" s="46"/>
      <c r="AA352" s="46"/>
      <c r="AB352" s="45"/>
      <c r="AC352" s="73"/>
      <c r="AD352" s="73"/>
      <c r="AE352" s="73"/>
      <c r="AF352" s="73"/>
      <c r="AG352" s="73"/>
      <c r="AH352" s="73"/>
      <c r="AI352" s="73"/>
      <c r="AJ352" s="73"/>
      <c r="AK352" s="73"/>
      <c r="AL352" s="73"/>
      <c r="AM352" s="73"/>
      <c r="AN352" s="73"/>
      <c r="AO352" s="84"/>
      <c r="AP352" s="84"/>
      <c r="AQ352" s="84"/>
      <c r="AR352" s="84"/>
      <c r="AS352" s="84"/>
      <c r="AT352" s="84"/>
      <c r="AU352" s="84"/>
      <c r="AV352" s="84"/>
      <c r="AW352" s="84"/>
      <c r="AX352" s="84"/>
      <c r="AY352" s="84"/>
      <c r="AZ352" s="84"/>
      <c r="BA352" s="84"/>
      <c r="BB352" s="84"/>
      <c r="BC352" s="84"/>
      <c r="BD352" s="84"/>
      <c r="BE352" s="84"/>
    </row>
    <row r="353" spans="1:57" s="44" customFormat="1" x14ac:dyDescent="0.25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6"/>
      <c r="Z353" s="46"/>
      <c r="AA353" s="46"/>
      <c r="AB353" s="45"/>
      <c r="AC353" s="73"/>
      <c r="AD353" s="73"/>
      <c r="AE353" s="73"/>
      <c r="AF353" s="73"/>
      <c r="AG353" s="73"/>
      <c r="AH353" s="73"/>
      <c r="AI353" s="73"/>
      <c r="AJ353" s="73"/>
      <c r="AK353" s="73"/>
      <c r="AL353" s="73"/>
      <c r="AM353" s="73"/>
      <c r="AN353" s="73"/>
      <c r="AO353" s="84"/>
      <c r="AP353" s="84"/>
      <c r="AQ353" s="84"/>
      <c r="AR353" s="84"/>
      <c r="AS353" s="84"/>
      <c r="AT353" s="84"/>
      <c r="AU353" s="84"/>
      <c r="AV353" s="84"/>
      <c r="AW353" s="84"/>
      <c r="AX353" s="84"/>
      <c r="AY353" s="84"/>
      <c r="AZ353" s="84"/>
      <c r="BA353" s="84"/>
      <c r="BB353" s="84"/>
      <c r="BC353" s="84"/>
      <c r="BD353" s="84"/>
      <c r="BE353" s="84"/>
    </row>
    <row r="354" spans="1:57" s="44" customFormat="1" x14ac:dyDescent="0.25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6"/>
      <c r="Z354" s="46"/>
      <c r="AA354" s="46"/>
      <c r="AB354" s="45"/>
      <c r="AC354" s="73"/>
      <c r="AD354" s="73"/>
      <c r="AE354" s="73"/>
      <c r="AF354" s="73"/>
      <c r="AG354" s="73"/>
      <c r="AH354" s="73"/>
      <c r="AI354" s="73"/>
      <c r="AJ354" s="73"/>
      <c r="AK354" s="73"/>
      <c r="AL354" s="73"/>
      <c r="AM354" s="73"/>
      <c r="AN354" s="73"/>
      <c r="AO354" s="84"/>
      <c r="AP354" s="84"/>
      <c r="AQ354" s="84"/>
      <c r="AR354" s="84"/>
      <c r="AS354" s="84"/>
      <c r="AT354" s="84"/>
      <c r="AU354" s="84"/>
      <c r="AV354" s="84"/>
      <c r="AW354" s="84"/>
      <c r="AX354" s="84"/>
      <c r="AY354" s="84"/>
      <c r="AZ354" s="84"/>
      <c r="BA354" s="84"/>
      <c r="BB354" s="84"/>
      <c r="BC354" s="84"/>
      <c r="BD354" s="84"/>
      <c r="BE354" s="84"/>
    </row>
    <row r="355" spans="1:57" s="44" customFormat="1" x14ac:dyDescent="0.25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6"/>
      <c r="Z355" s="46"/>
      <c r="AA355" s="46"/>
      <c r="AB355" s="45"/>
      <c r="AC355" s="73"/>
      <c r="AD355" s="73"/>
      <c r="AE355" s="73"/>
      <c r="AF355" s="73"/>
      <c r="AG355" s="73"/>
      <c r="AH355" s="73"/>
      <c r="AI355" s="73"/>
      <c r="AJ355" s="73"/>
      <c r="AK355" s="73"/>
      <c r="AL355" s="73"/>
      <c r="AM355" s="73"/>
      <c r="AN355" s="73"/>
      <c r="AO355" s="84"/>
      <c r="AP355" s="84"/>
      <c r="AQ355" s="84"/>
      <c r="AR355" s="84"/>
      <c r="AS355" s="84"/>
      <c r="AT355" s="84"/>
      <c r="AU355" s="84"/>
      <c r="AV355" s="84"/>
      <c r="AW355" s="84"/>
      <c r="AX355" s="84"/>
      <c r="AY355" s="84"/>
      <c r="AZ355" s="84"/>
      <c r="BA355" s="84"/>
      <c r="BB355" s="84"/>
      <c r="BC355" s="84"/>
      <c r="BD355" s="84"/>
      <c r="BE355" s="84"/>
    </row>
    <row r="356" spans="1:57" s="44" customFormat="1" x14ac:dyDescent="0.25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6"/>
      <c r="Z356" s="46"/>
      <c r="AA356" s="46"/>
      <c r="AB356" s="45"/>
      <c r="AC356" s="73"/>
      <c r="AD356" s="73"/>
      <c r="AE356" s="73"/>
      <c r="AF356" s="73"/>
      <c r="AG356" s="73"/>
      <c r="AH356" s="73"/>
      <c r="AI356" s="73"/>
      <c r="AJ356" s="73"/>
      <c r="AK356" s="73"/>
      <c r="AL356" s="73"/>
      <c r="AM356" s="73"/>
      <c r="AN356" s="73"/>
      <c r="AO356" s="84"/>
      <c r="AP356" s="84"/>
      <c r="AQ356" s="84"/>
      <c r="AR356" s="84"/>
      <c r="AS356" s="84"/>
      <c r="AT356" s="84"/>
      <c r="AU356" s="84"/>
      <c r="AV356" s="84"/>
      <c r="AW356" s="84"/>
      <c r="AX356" s="84"/>
      <c r="AY356" s="84"/>
      <c r="AZ356" s="84"/>
      <c r="BA356" s="84"/>
      <c r="BB356" s="84"/>
      <c r="BC356" s="84"/>
      <c r="BD356" s="84"/>
      <c r="BE356" s="84"/>
    </row>
    <row r="357" spans="1:57" s="44" customFormat="1" x14ac:dyDescent="0.25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6"/>
      <c r="Z357" s="46"/>
      <c r="AA357" s="46"/>
      <c r="AB357" s="45"/>
      <c r="AC357" s="73"/>
      <c r="AD357" s="73"/>
      <c r="AE357" s="73"/>
      <c r="AF357" s="73"/>
      <c r="AG357" s="73"/>
      <c r="AH357" s="73"/>
      <c r="AI357" s="73"/>
      <c r="AJ357" s="73"/>
      <c r="AK357" s="73"/>
      <c r="AL357" s="73"/>
      <c r="AM357" s="73"/>
      <c r="AN357" s="73"/>
      <c r="AO357" s="84"/>
      <c r="AP357" s="84"/>
      <c r="AQ357" s="84"/>
      <c r="AR357" s="84"/>
      <c r="AS357" s="84"/>
      <c r="AT357" s="84"/>
      <c r="AU357" s="84"/>
      <c r="AV357" s="84"/>
      <c r="AW357" s="84"/>
      <c r="AX357" s="84"/>
      <c r="AY357" s="84"/>
      <c r="AZ357" s="84"/>
      <c r="BA357" s="84"/>
      <c r="BB357" s="84"/>
      <c r="BC357" s="84"/>
      <c r="BD357" s="84"/>
      <c r="BE357" s="84"/>
    </row>
    <row r="358" spans="1:57" s="44" customFormat="1" x14ac:dyDescent="0.25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6"/>
      <c r="Z358" s="46"/>
      <c r="AA358" s="46"/>
      <c r="AB358" s="45"/>
      <c r="AC358" s="73"/>
      <c r="AD358" s="73"/>
      <c r="AE358" s="73"/>
      <c r="AF358" s="73"/>
      <c r="AG358" s="73"/>
      <c r="AH358" s="73"/>
      <c r="AI358" s="73"/>
      <c r="AJ358" s="73"/>
      <c r="AK358" s="73"/>
      <c r="AL358" s="73"/>
      <c r="AM358" s="73"/>
      <c r="AN358" s="73"/>
      <c r="AO358" s="84"/>
      <c r="AP358" s="84"/>
      <c r="AQ358" s="84"/>
      <c r="AR358" s="84"/>
      <c r="AS358" s="84"/>
      <c r="AT358" s="84"/>
      <c r="AU358" s="84"/>
      <c r="AV358" s="84"/>
      <c r="AW358" s="84"/>
      <c r="AX358" s="84"/>
      <c r="AY358" s="84"/>
      <c r="AZ358" s="84"/>
      <c r="BA358" s="84"/>
      <c r="BB358" s="84"/>
      <c r="BC358" s="84"/>
      <c r="BD358" s="84"/>
      <c r="BE358" s="84"/>
    </row>
    <row r="359" spans="1:57" s="44" customFormat="1" x14ac:dyDescent="0.25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6"/>
      <c r="Z359" s="46"/>
      <c r="AA359" s="46"/>
      <c r="AB359" s="45"/>
      <c r="AC359" s="73"/>
      <c r="AD359" s="73"/>
      <c r="AE359" s="73"/>
      <c r="AF359" s="73"/>
      <c r="AG359" s="73"/>
      <c r="AH359" s="73"/>
      <c r="AI359" s="73"/>
      <c r="AJ359" s="73"/>
      <c r="AK359" s="73"/>
      <c r="AL359" s="73"/>
      <c r="AM359" s="73"/>
      <c r="AN359" s="73"/>
      <c r="AO359" s="84"/>
      <c r="AP359" s="84"/>
      <c r="AQ359" s="84"/>
      <c r="AR359" s="84"/>
      <c r="AS359" s="84"/>
      <c r="AT359" s="84"/>
      <c r="AU359" s="84"/>
      <c r="AV359" s="84"/>
      <c r="AW359" s="84"/>
      <c r="AX359" s="84"/>
      <c r="AY359" s="84"/>
      <c r="AZ359" s="84"/>
      <c r="BA359" s="84"/>
      <c r="BB359" s="84"/>
      <c r="BC359" s="84"/>
      <c r="BD359" s="84"/>
      <c r="BE359" s="84"/>
    </row>
    <row r="360" spans="1:57" s="44" customFormat="1" x14ac:dyDescent="0.25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6"/>
      <c r="Z360" s="46"/>
      <c r="AA360" s="46"/>
      <c r="AB360" s="45"/>
      <c r="AC360" s="73"/>
      <c r="AD360" s="73"/>
      <c r="AE360" s="73"/>
      <c r="AF360" s="73"/>
      <c r="AG360" s="73"/>
      <c r="AH360" s="73"/>
      <c r="AI360" s="73"/>
      <c r="AJ360" s="73"/>
      <c r="AK360" s="73"/>
      <c r="AL360" s="73"/>
      <c r="AM360" s="73"/>
      <c r="AN360" s="73"/>
      <c r="AO360" s="84"/>
      <c r="AP360" s="84"/>
      <c r="AQ360" s="84"/>
      <c r="AR360" s="84"/>
      <c r="AS360" s="84"/>
      <c r="AT360" s="84"/>
      <c r="AU360" s="84"/>
      <c r="AV360" s="84"/>
      <c r="AW360" s="84"/>
      <c r="AX360" s="84"/>
      <c r="AY360" s="84"/>
      <c r="AZ360" s="84"/>
      <c r="BA360" s="84"/>
      <c r="BB360" s="84"/>
      <c r="BC360" s="84"/>
      <c r="BD360" s="84"/>
      <c r="BE360" s="84"/>
    </row>
    <row r="361" spans="1:57" s="44" customFormat="1" x14ac:dyDescent="0.25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6"/>
      <c r="Z361" s="46"/>
      <c r="AA361" s="46"/>
      <c r="AB361" s="45"/>
      <c r="AC361" s="73"/>
      <c r="AD361" s="73"/>
      <c r="AE361" s="73"/>
      <c r="AF361" s="73"/>
      <c r="AG361" s="73"/>
      <c r="AH361" s="73"/>
      <c r="AI361" s="73"/>
      <c r="AJ361" s="73"/>
      <c r="AK361" s="73"/>
      <c r="AL361" s="73"/>
      <c r="AM361" s="73"/>
      <c r="AN361" s="73"/>
      <c r="AO361" s="84"/>
      <c r="AP361" s="84"/>
      <c r="AQ361" s="84"/>
      <c r="AR361" s="84"/>
      <c r="AS361" s="84"/>
      <c r="AT361" s="84"/>
      <c r="AU361" s="84"/>
      <c r="AV361" s="84"/>
      <c r="AW361" s="84"/>
      <c r="AX361" s="84"/>
      <c r="AY361" s="84"/>
      <c r="AZ361" s="84"/>
      <c r="BA361" s="84"/>
      <c r="BB361" s="84"/>
      <c r="BC361" s="84"/>
      <c r="BD361" s="84"/>
      <c r="BE361" s="84"/>
    </row>
    <row r="362" spans="1:57" s="44" customFormat="1" x14ac:dyDescent="0.25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6"/>
      <c r="Z362" s="46"/>
      <c r="AA362" s="46"/>
      <c r="AB362" s="45"/>
      <c r="AC362" s="73"/>
      <c r="AD362" s="73"/>
      <c r="AE362" s="73"/>
      <c r="AF362" s="73"/>
      <c r="AG362" s="73"/>
      <c r="AH362" s="73"/>
      <c r="AI362" s="73"/>
      <c r="AJ362" s="73"/>
      <c r="AK362" s="73"/>
      <c r="AL362" s="73"/>
      <c r="AM362" s="73"/>
      <c r="AN362" s="73"/>
      <c r="AO362" s="84"/>
      <c r="AP362" s="84"/>
      <c r="AQ362" s="84"/>
      <c r="AR362" s="84"/>
      <c r="AS362" s="84"/>
      <c r="AT362" s="84"/>
      <c r="AU362" s="84"/>
      <c r="AV362" s="84"/>
      <c r="AW362" s="84"/>
      <c r="AX362" s="84"/>
      <c r="AY362" s="84"/>
      <c r="AZ362" s="84"/>
      <c r="BA362" s="84"/>
      <c r="BB362" s="84"/>
      <c r="BC362" s="84"/>
      <c r="BD362" s="84"/>
      <c r="BE362" s="84"/>
    </row>
    <row r="363" spans="1:57" s="44" customFormat="1" x14ac:dyDescent="0.25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6"/>
      <c r="Z363" s="46"/>
      <c r="AA363" s="46"/>
      <c r="AB363" s="45"/>
      <c r="AC363" s="73"/>
      <c r="AD363" s="73"/>
      <c r="AE363" s="73"/>
      <c r="AF363" s="73"/>
      <c r="AG363" s="73"/>
      <c r="AH363" s="73"/>
      <c r="AI363" s="73"/>
      <c r="AJ363" s="73"/>
      <c r="AK363" s="73"/>
      <c r="AL363" s="73"/>
      <c r="AM363" s="73"/>
      <c r="AN363" s="73"/>
      <c r="AO363" s="84"/>
      <c r="AP363" s="84"/>
      <c r="AQ363" s="84"/>
      <c r="AR363" s="84"/>
      <c r="AS363" s="84"/>
      <c r="AT363" s="84"/>
      <c r="AU363" s="84"/>
      <c r="AV363" s="84"/>
      <c r="AW363" s="84"/>
      <c r="AX363" s="84"/>
      <c r="AY363" s="84"/>
      <c r="AZ363" s="84"/>
      <c r="BA363" s="84"/>
      <c r="BB363" s="84"/>
      <c r="BC363" s="84"/>
      <c r="BD363" s="84"/>
      <c r="BE363" s="84"/>
    </row>
    <row r="364" spans="1:57" s="44" customFormat="1" x14ac:dyDescent="0.25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6"/>
      <c r="Z364" s="46"/>
      <c r="AA364" s="46"/>
      <c r="AB364" s="45"/>
      <c r="AC364" s="73"/>
      <c r="AD364" s="73"/>
      <c r="AE364" s="73"/>
      <c r="AF364" s="73"/>
      <c r="AG364" s="73"/>
      <c r="AH364" s="73"/>
      <c r="AI364" s="73"/>
      <c r="AJ364" s="73"/>
      <c r="AK364" s="73"/>
      <c r="AL364" s="73"/>
      <c r="AM364" s="73"/>
      <c r="AN364" s="73"/>
      <c r="AO364" s="84"/>
      <c r="AP364" s="84"/>
      <c r="AQ364" s="84"/>
      <c r="AR364" s="84"/>
      <c r="AS364" s="84"/>
      <c r="AT364" s="84"/>
      <c r="AU364" s="84"/>
      <c r="AV364" s="84"/>
      <c r="AW364" s="84"/>
      <c r="AX364" s="84"/>
      <c r="AY364" s="84"/>
      <c r="AZ364" s="84"/>
      <c r="BA364" s="84"/>
      <c r="BB364" s="84"/>
      <c r="BC364" s="84"/>
      <c r="BD364" s="84"/>
      <c r="BE364" s="84"/>
    </row>
    <row r="365" spans="1:57" s="44" customFormat="1" x14ac:dyDescent="0.25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6"/>
      <c r="Z365" s="46"/>
      <c r="AA365" s="46"/>
      <c r="AB365" s="45"/>
      <c r="AC365" s="73"/>
      <c r="AD365" s="73"/>
      <c r="AE365" s="73"/>
      <c r="AF365" s="73"/>
      <c r="AG365" s="73"/>
      <c r="AH365" s="73"/>
      <c r="AI365" s="73"/>
      <c r="AJ365" s="73"/>
      <c r="AK365" s="73"/>
      <c r="AL365" s="73"/>
      <c r="AM365" s="73"/>
      <c r="AN365" s="73"/>
      <c r="AO365" s="84"/>
      <c r="AP365" s="84"/>
      <c r="AQ365" s="84"/>
      <c r="AR365" s="84"/>
      <c r="AS365" s="84"/>
      <c r="AT365" s="84"/>
      <c r="AU365" s="84"/>
      <c r="AV365" s="84"/>
      <c r="AW365" s="84"/>
      <c r="AX365" s="84"/>
      <c r="AY365" s="84"/>
      <c r="AZ365" s="84"/>
      <c r="BA365" s="84"/>
      <c r="BB365" s="84"/>
      <c r="BC365" s="84"/>
      <c r="BD365" s="84"/>
      <c r="BE365" s="84"/>
    </row>
    <row r="366" spans="1:57" s="44" customFormat="1" x14ac:dyDescent="0.25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6"/>
      <c r="Z366" s="46"/>
      <c r="AA366" s="46"/>
      <c r="AB366" s="45"/>
      <c r="AC366" s="73"/>
      <c r="AD366" s="73"/>
      <c r="AE366" s="73"/>
      <c r="AF366" s="73"/>
      <c r="AG366" s="73"/>
      <c r="AH366" s="73"/>
      <c r="AI366" s="73"/>
      <c r="AJ366" s="73"/>
      <c r="AK366" s="73"/>
      <c r="AL366" s="73"/>
      <c r="AM366" s="73"/>
      <c r="AN366" s="73"/>
      <c r="AO366" s="84"/>
      <c r="AP366" s="84"/>
      <c r="AQ366" s="84"/>
      <c r="AR366" s="84"/>
      <c r="AS366" s="84"/>
      <c r="AT366" s="84"/>
      <c r="AU366" s="84"/>
      <c r="AV366" s="84"/>
      <c r="AW366" s="84"/>
      <c r="AX366" s="84"/>
      <c r="AY366" s="84"/>
      <c r="AZ366" s="84"/>
      <c r="BA366" s="84"/>
      <c r="BB366" s="84"/>
      <c r="BC366" s="84"/>
      <c r="BD366" s="84"/>
      <c r="BE366" s="84"/>
    </row>
    <row r="367" spans="1:57" s="44" customFormat="1" x14ac:dyDescent="0.25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6"/>
      <c r="Z367" s="46"/>
      <c r="AA367" s="46"/>
      <c r="AB367" s="45"/>
      <c r="AC367" s="73"/>
      <c r="AD367" s="73"/>
      <c r="AE367" s="73"/>
      <c r="AF367" s="73"/>
      <c r="AG367" s="73"/>
      <c r="AH367" s="73"/>
      <c r="AI367" s="73"/>
      <c r="AJ367" s="73"/>
      <c r="AK367" s="73"/>
      <c r="AL367" s="73"/>
      <c r="AM367" s="73"/>
      <c r="AN367" s="73"/>
      <c r="AO367" s="84"/>
      <c r="AP367" s="84"/>
      <c r="AQ367" s="84"/>
      <c r="AR367" s="84"/>
      <c r="AS367" s="84"/>
      <c r="AT367" s="84"/>
      <c r="AU367" s="84"/>
      <c r="AV367" s="84"/>
      <c r="AW367" s="84"/>
      <c r="AX367" s="84"/>
      <c r="AY367" s="84"/>
      <c r="AZ367" s="84"/>
      <c r="BA367" s="84"/>
      <c r="BB367" s="84"/>
      <c r="BC367" s="84"/>
      <c r="BD367" s="84"/>
      <c r="BE367" s="84"/>
    </row>
    <row r="368" spans="1:57" s="44" customFormat="1" x14ac:dyDescent="0.25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6"/>
      <c r="Z368" s="46"/>
      <c r="AA368" s="46"/>
      <c r="AB368" s="45"/>
      <c r="AC368" s="73"/>
      <c r="AD368" s="73"/>
      <c r="AE368" s="73"/>
      <c r="AF368" s="73"/>
      <c r="AG368" s="73"/>
      <c r="AH368" s="73"/>
      <c r="AI368" s="73"/>
      <c r="AJ368" s="73"/>
      <c r="AK368" s="73"/>
      <c r="AL368" s="73"/>
      <c r="AM368" s="73"/>
      <c r="AN368" s="73"/>
      <c r="AO368" s="84"/>
      <c r="AP368" s="84"/>
      <c r="AQ368" s="84"/>
      <c r="AR368" s="84"/>
      <c r="AS368" s="84"/>
      <c r="AT368" s="84"/>
      <c r="AU368" s="84"/>
      <c r="AV368" s="84"/>
      <c r="AW368" s="84"/>
      <c r="AX368" s="84"/>
      <c r="AY368" s="84"/>
      <c r="AZ368" s="84"/>
      <c r="BA368" s="84"/>
      <c r="BB368" s="84"/>
      <c r="BC368" s="84"/>
      <c r="BD368" s="84"/>
      <c r="BE368" s="84"/>
    </row>
    <row r="369" spans="1:57" s="44" customFormat="1" x14ac:dyDescent="0.25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6"/>
      <c r="Z369" s="46"/>
      <c r="AA369" s="46"/>
      <c r="AB369" s="45"/>
      <c r="AC369" s="73"/>
      <c r="AD369" s="73"/>
      <c r="AE369" s="73"/>
      <c r="AF369" s="73"/>
      <c r="AG369" s="73"/>
      <c r="AH369" s="73"/>
      <c r="AI369" s="73"/>
      <c r="AJ369" s="73"/>
      <c r="AK369" s="73"/>
      <c r="AL369" s="73"/>
      <c r="AM369" s="73"/>
      <c r="AN369" s="73"/>
      <c r="AO369" s="84"/>
      <c r="AP369" s="84"/>
      <c r="AQ369" s="84"/>
      <c r="AR369" s="84"/>
      <c r="AS369" s="84"/>
      <c r="AT369" s="84"/>
      <c r="AU369" s="84"/>
      <c r="AV369" s="84"/>
      <c r="AW369" s="84"/>
      <c r="AX369" s="84"/>
      <c r="AY369" s="84"/>
      <c r="AZ369" s="84"/>
      <c r="BA369" s="84"/>
      <c r="BB369" s="84"/>
      <c r="BC369" s="84"/>
      <c r="BD369" s="84"/>
      <c r="BE369" s="84"/>
    </row>
    <row r="370" spans="1:57" s="44" customFormat="1" x14ac:dyDescent="0.25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6"/>
      <c r="Z370" s="46"/>
      <c r="AA370" s="46"/>
      <c r="AB370" s="45"/>
      <c r="AC370" s="73"/>
      <c r="AD370" s="73"/>
      <c r="AE370" s="73"/>
      <c r="AF370" s="73"/>
      <c r="AG370" s="73"/>
      <c r="AH370" s="73"/>
      <c r="AI370" s="73"/>
      <c r="AJ370" s="73"/>
      <c r="AK370" s="73"/>
      <c r="AL370" s="73"/>
      <c r="AM370" s="73"/>
      <c r="AN370" s="73"/>
      <c r="AO370" s="84"/>
      <c r="AP370" s="84"/>
      <c r="AQ370" s="84"/>
      <c r="AR370" s="84"/>
      <c r="AS370" s="84"/>
      <c r="AT370" s="84"/>
      <c r="AU370" s="84"/>
      <c r="AV370" s="84"/>
      <c r="AW370" s="84"/>
      <c r="AX370" s="84"/>
      <c r="AY370" s="84"/>
      <c r="AZ370" s="84"/>
      <c r="BA370" s="84"/>
      <c r="BB370" s="84"/>
      <c r="BC370" s="84"/>
      <c r="BD370" s="84"/>
      <c r="BE370" s="84"/>
    </row>
    <row r="371" spans="1:57" s="44" customFormat="1" x14ac:dyDescent="0.25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6"/>
      <c r="Z371" s="46"/>
      <c r="AA371" s="46"/>
      <c r="AB371" s="45"/>
      <c r="AC371" s="73"/>
      <c r="AD371" s="73"/>
      <c r="AE371" s="73"/>
      <c r="AF371" s="73"/>
      <c r="AG371" s="73"/>
      <c r="AH371" s="73"/>
      <c r="AI371" s="73"/>
      <c r="AJ371" s="73"/>
      <c r="AK371" s="73"/>
      <c r="AL371" s="73"/>
      <c r="AM371" s="73"/>
      <c r="AN371" s="73"/>
      <c r="AO371" s="84"/>
      <c r="AP371" s="84"/>
      <c r="AQ371" s="84"/>
      <c r="AR371" s="84"/>
      <c r="AS371" s="84"/>
      <c r="AT371" s="84"/>
      <c r="AU371" s="84"/>
      <c r="AV371" s="84"/>
      <c r="AW371" s="84"/>
      <c r="AX371" s="84"/>
      <c r="AY371" s="84"/>
      <c r="AZ371" s="84"/>
      <c r="BA371" s="84"/>
      <c r="BB371" s="84"/>
      <c r="BC371" s="84"/>
      <c r="BD371" s="84"/>
      <c r="BE371" s="84"/>
    </row>
    <row r="372" spans="1:57" s="44" customFormat="1" x14ac:dyDescent="0.25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6"/>
      <c r="Z372" s="46"/>
      <c r="AA372" s="46"/>
      <c r="AB372" s="45"/>
      <c r="AC372" s="73"/>
      <c r="AD372" s="73"/>
      <c r="AE372" s="73"/>
      <c r="AF372" s="73"/>
      <c r="AG372" s="73"/>
      <c r="AH372" s="73"/>
      <c r="AI372" s="73"/>
      <c r="AJ372" s="73"/>
      <c r="AK372" s="73"/>
      <c r="AL372" s="73"/>
      <c r="AM372" s="73"/>
      <c r="AN372" s="73"/>
      <c r="AO372" s="84"/>
      <c r="AP372" s="84"/>
      <c r="AQ372" s="84"/>
      <c r="AR372" s="84"/>
      <c r="AS372" s="84"/>
      <c r="AT372" s="84"/>
      <c r="AU372" s="84"/>
      <c r="AV372" s="84"/>
      <c r="AW372" s="84"/>
      <c r="AX372" s="84"/>
      <c r="AY372" s="84"/>
      <c r="AZ372" s="84"/>
      <c r="BA372" s="84"/>
      <c r="BB372" s="84"/>
      <c r="BC372" s="84"/>
      <c r="BD372" s="84"/>
      <c r="BE372" s="84"/>
    </row>
    <row r="373" spans="1:57" s="44" customFormat="1" x14ac:dyDescent="0.25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6"/>
      <c r="Z373" s="46"/>
      <c r="AA373" s="46"/>
      <c r="AB373" s="45"/>
      <c r="AC373" s="73"/>
      <c r="AD373" s="73"/>
      <c r="AE373" s="73"/>
      <c r="AF373" s="73"/>
      <c r="AG373" s="73"/>
      <c r="AH373" s="73"/>
      <c r="AI373" s="73"/>
      <c r="AJ373" s="73"/>
      <c r="AK373" s="73"/>
      <c r="AL373" s="73"/>
      <c r="AM373" s="73"/>
      <c r="AN373" s="73"/>
      <c r="AO373" s="84"/>
      <c r="AP373" s="84"/>
      <c r="AQ373" s="84"/>
      <c r="AR373" s="84"/>
      <c r="AS373" s="84"/>
      <c r="AT373" s="84"/>
      <c r="AU373" s="84"/>
      <c r="AV373" s="84"/>
      <c r="AW373" s="84"/>
      <c r="AX373" s="84"/>
      <c r="AY373" s="84"/>
      <c r="AZ373" s="84"/>
      <c r="BA373" s="84"/>
      <c r="BB373" s="84"/>
      <c r="BC373" s="84"/>
      <c r="BD373" s="84"/>
      <c r="BE373" s="84"/>
    </row>
    <row r="374" spans="1:57" s="44" customFormat="1" x14ac:dyDescent="0.25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6"/>
      <c r="Z374" s="46"/>
      <c r="AA374" s="46"/>
      <c r="AB374" s="45"/>
      <c r="AC374" s="73"/>
      <c r="AD374" s="73"/>
      <c r="AE374" s="73"/>
      <c r="AF374" s="73"/>
      <c r="AG374" s="73"/>
      <c r="AH374" s="73"/>
      <c r="AI374" s="73"/>
      <c r="AJ374" s="73"/>
      <c r="AK374" s="73"/>
      <c r="AL374" s="73"/>
      <c r="AM374" s="73"/>
      <c r="AN374" s="73"/>
      <c r="AO374" s="84"/>
      <c r="AP374" s="84"/>
      <c r="AQ374" s="84"/>
      <c r="AR374" s="84"/>
      <c r="AS374" s="84"/>
      <c r="AT374" s="84"/>
      <c r="AU374" s="84"/>
      <c r="AV374" s="84"/>
      <c r="AW374" s="84"/>
      <c r="AX374" s="84"/>
      <c r="AY374" s="84"/>
      <c r="AZ374" s="84"/>
      <c r="BA374" s="84"/>
      <c r="BB374" s="84"/>
      <c r="BC374" s="84"/>
      <c r="BD374" s="84"/>
      <c r="BE374" s="84"/>
    </row>
    <row r="375" spans="1:57" s="44" customFormat="1" x14ac:dyDescent="0.25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6"/>
      <c r="Z375" s="46"/>
      <c r="AA375" s="46"/>
      <c r="AB375" s="45"/>
      <c r="AC375" s="73"/>
      <c r="AD375" s="73"/>
      <c r="AE375" s="73"/>
      <c r="AF375" s="73"/>
      <c r="AG375" s="73"/>
      <c r="AH375" s="73"/>
      <c r="AI375" s="73"/>
      <c r="AJ375" s="73"/>
      <c r="AK375" s="73"/>
      <c r="AL375" s="73"/>
      <c r="AM375" s="73"/>
      <c r="AN375" s="73"/>
      <c r="AO375" s="84"/>
      <c r="AP375" s="84"/>
      <c r="AQ375" s="84"/>
      <c r="AR375" s="84"/>
      <c r="AS375" s="84"/>
      <c r="AT375" s="84"/>
      <c r="AU375" s="84"/>
      <c r="AV375" s="84"/>
      <c r="AW375" s="84"/>
      <c r="AX375" s="84"/>
      <c r="AY375" s="84"/>
      <c r="AZ375" s="84"/>
      <c r="BA375" s="84"/>
      <c r="BB375" s="84"/>
      <c r="BC375" s="84"/>
      <c r="BD375" s="84"/>
      <c r="BE375" s="84"/>
    </row>
    <row r="376" spans="1:57" s="44" customFormat="1" x14ac:dyDescent="0.25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6"/>
      <c r="Z376" s="46"/>
      <c r="AA376" s="46"/>
      <c r="AB376" s="45"/>
      <c r="AC376" s="73"/>
      <c r="AD376" s="73"/>
      <c r="AE376" s="73"/>
      <c r="AF376" s="73"/>
      <c r="AG376" s="73"/>
      <c r="AH376" s="73"/>
      <c r="AI376" s="73"/>
      <c r="AJ376" s="73"/>
      <c r="AK376" s="73"/>
      <c r="AL376" s="73"/>
      <c r="AM376" s="73"/>
      <c r="AN376" s="73"/>
      <c r="AO376" s="84"/>
      <c r="AP376" s="84"/>
      <c r="AQ376" s="84"/>
      <c r="AR376" s="84"/>
      <c r="AS376" s="84"/>
      <c r="AT376" s="84"/>
      <c r="AU376" s="84"/>
      <c r="AV376" s="84"/>
      <c r="AW376" s="84"/>
      <c r="AX376" s="84"/>
      <c r="AY376" s="84"/>
      <c r="AZ376" s="84"/>
      <c r="BA376" s="84"/>
      <c r="BB376" s="84"/>
      <c r="BC376" s="84"/>
      <c r="BD376" s="84"/>
      <c r="BE376" s="84"/>
    </row>
    <row r="377" spans="1:57" s="44" customFormat="1" x14ac:dyDescent="0.25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6"/>
      <c r="Z377" s="46"/>
      <c r="AA377" s="46"/>
      <c r="AB377" s="45"/>
      <c r="AC377" s="73"/>
      <c r="AD377" s="73"/>
      <c r="AE377" s="73"/>
      <c r="AF377" s="73"/>
      <c r="AG377" s="73"/>
      <c r="AH377" s="73"/>
      <c r="AI377" s="73"/>
      <c r="AJ377" s="73"/>
      <c r="AK377" s="73"/>
      <c r="AL377" s="73"/>
      <c r="AM377" s="73"/>
      <c r="AN377" s="73"/>
      <c r="AO377" s="84"/>
      <c r="AP377" s="84"/>
      <c r="AQ377" s="84"/>
      <c r="AR377" s="84"/>
      <c r="AS377" s="84"/>
      <c r="AT377" s="84"/>
      <c r="AU377" s="84"/>
      <c r="AV377" s="84"/>
      <c r="AW377" s="84"/>
      <c r="AX377" s="84"/>
      <c r="AY377" s="84"/>
      <c r="AZ377" s="84"/>
      <c r="BA377" s="84"/>
      <c r="BB377" s="84"/>
      <c r="BC377" s="84"/>
      <c r="BD377" s="84"/>
      <c r="BE377" s="84"/>
    </row>
    <row r="378" spans="1:57" s="44" customFormat="1" x14ac:dyDescent="0.25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6"/>
      <c r="Z378" s="46"/>
      <c r="AA378" s="46"/>
      <c r="AB378" s="45"/>
      <c r="AC378" s="73"/>
      <c r="AD378" s="73"/>
      <c r="AE378" s="73"/>
      <c r="AF378" s="73"/>
      <c r="AG378" s="73"/>
      <c r="AH378" s="73"/>
      <c r="AI378" s="73"/>
      <c r="AJ378" s="73"/>
      <c r="AK378" s="73"/>
      <c r="AL378" s="73"/>
      <c r="AM378" s="73"/>
      <c r="AN378" s="73"/>
      <c r="AO378" s="84"/>
      <c r="AP378" s="84"/>
      <c r="AQ378" s="84"/>
      <c r="AR378" s="84"/>
      <c r="AS378" s="84"/>
      <c r="AT378" s="84"/>
      <c r="AU378" s="84"/>
      <c r="AV378" s="84"/>
      <c r="AW378" s="84"/>
      <c r="AX378" s="84"/>
      <c r="AY378" s="84"/>
      <c r="AZ378" s="84"/>
      <c r="BA378" s="84"/>
      <c r="BB378" s="84"/>
      <c r="BC378" s="84"/>
      <c r="BD378" s="84"/>
      <c r="BE378" s="84"/>
    </row>
    <row r="379" spans="1:57" s="44" customFormat="1" x14ac:dyDescent="0.25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6"/>
      <c r="Z379" s="46"/>
      <c r="AA379" s="46"/>
      <c r="AB379" s="45"/>
      <c r="AC379" s="73"/>
      <c r="AD379" s="73"/>
      <c r="AE379" s="73"/>
      <c r="AF379" s="73"/>
      <c r="AG379" s="73"/>
      <c r="AH379" s="73"/>
      <c r="AI379" s="73"/>
      <c r="AJ379" s="73"/>
      <c r="AK379" s="73"/>
      <c r="AL379" s="73"/>
      <c r="AM379" s="73"/>
      <c r="AN379" s="73"/>
      <c r="AO379" s="84"/>
      <c r="AP379" s="84"/>
      <c r="AQ379" s="84"/>
      <c r="AR379" s="84"/>
      <c r="AS379" s="84"/>
      <c r="AT379" s="84"/>
      <c r="AU379" s="84"/>
      <c r="AV379" s="84"/>
      <c r="AW379" s="84"/>
      <c r="AX379" s="84"/>
      <c r="AY379" s="84"/>
      <c r="AZ379" s="84"/>
      <c r="BA379" s="84"/>
      <c r="BB379" s="84"/>
      <c r="BC379" s="84"/>
      <c r="BD379" s="84"/>
      <c r="BE379" s="84"/>
    </row>
    <row r="380" spans="1:57" s="44" customFormat="1" x14ac:dyDescent="0.25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6"/>
      <c r="Z380" s="46"/>
      <c r="AA380" s="46"/>
      <c r="AB380" s="45"/>
      <c r="AC380" s="73"/>
      <c r="AD380" s="73"/>
      <c r="AE380" s="73"/>
      <c r="AF380" s="73"/>
      <c r="AG380" s="73"/>
      <c r="AH380" s="73"/>
      <c r="AI380" s="73"/>
      <c r="AJ380" s="73"/>
      <c r="AK380" s="73"/>
      <c r="AL380" s="73"/>
      <c r="AM380" s="73"/>
      <c r="AN380" s="73"/>
      <c r="AO380" s="84"/>
      <c r="AP380" s="84"/>
      <c r="AQ380" s="84"/>
      <c r="AR380" s="84"/>
      <c r="AS380" s="84"/>
      <c r="AT380" s="84"/>
      <c r="AU380" s="84"/>
      <c r="AV380" s="84"/>
      <c r="AW380" s="84"/>
      <c r="AX380" s="84"/>
      <c r="AY380" s="84"/>
      <c r="AZ380" s="84"/>
      <c r="BA380" s="84"/>
      <c r="BB380" s="84"/>
      <c r="BC380" s="84"/>
      <c r="BD380" s="84"/>
      <c r="BE380" s="84"/>
    </row>
    <row r="381" spans="1:57" s="44" customFormat="1" x14ac:dyDescent="0.25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6"/>
      <c r="Z381" s="46"/>
      <c r="AA381" s="46"/>
      <c r="AB381" s="45"/>
      <c r="AC381" s="73"/>
      <c r="AD381" s="73"/>
      <c r="AE381" s="73"/>
      <c r="AF381" s="73"/>
      <c r="AG381" s="73"/>
      <c r="AH381" s="73"/>
      <c r="AI381" s="73"/>
      <c r="AJ381" s="73"/>
      <c r="AK381" s="73"/>
      <c r="AL381" s="73"/>
      <c r="AM381" s="73"/>
      <c r="AN381" s="73"/>
      <c r="AO381" s="84"/>
      <c r="AP381" s="84"/>
      <c r="AQ381" s="84"/>
      <c r="AR381" s="84"/>
      <c r="AS381" s="84"/>
      <c r="AT381" s="84"/>
      <c r="AU381" s="84"/>
      <c r="AV381" s="84"/>
      <c r="AW381" s="84"/>
      <c r="AX381" s="84"/>
      <c r="AY381" s="84"/>
      <c r="AZ381" s="84"/>
      <c r="BA381" s="84"/>
      <c r="BB381" s="84"/>
      <c r="BC381" s="84"/>
      <c r="BD381" s="84"/>
      <c r="BE381" s="84"/>
    </row>
    <row r="382" spans="1:57" s="44" customFormat="1" x14ac:dyDescent="0.25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6"/>
      <c r="Z382" s="46"/>
      <c r="AA382" s="46"/>
      <c r="AB382" s="45"/>
      <c r="AC382" s="73"/>
      <c r="AD382" s="73"/>
      <c r="AE382" s="73"/>
      <c r="AF382" s="73"/>
      <c r="AG382" s="73"/>
      <c r="AH382" s="73"/>
      <c r="AI382" s="73"/>
      <c r="AJ382" s="73"/>
      <c r="AK382" s="73"/>
      <c r="AL382" s="73"/>
      <c r="AM382" s="73"/>
      <c r="AN382" s="73"/>
      <c r="AO382" s="84"/>
      <c r="AP382" s="84"/>
      <c r="AQ382" s="84"/>
      <c r="AR382" s="84"/>
      <c r="AS382" s="84"/>
      <c r="AT382" s="84"/>
      <c r="AU382" s="84"/>
      <c r="AV382" s="84"/>
      <c r="AW382" s="84"/>
      <c r="AX382" s="84"/>
      <c r="AY382" s="84"/>
      <c r="AZ382" s="84"/>
      <c r="BA382" s="84"/>
      <c r="BB382" s="84"/>
      <c r="BC382" s="84"/>
      <c r="BD382" s="84"/>
      <c r="BE382" s="84"/>
    </row>
    <row r="383" spans="1:57" s="44" customFormat="1" x14ac:dyDescent="0.25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6"/>
      <c r="Z383" s="46"/>
      <c r="AA383" s="46"/>
      <c r="AB383" s="45"/>
      <c r="AC383" s="73"/>
      <c r="AD383" s="73"/>
      <c r="AE383" s="73"/>
      <c r="AF383" s="73"/>
      <c r="AG383" s="73"/>
      <c r="AH383" s="73"/>
      <c r="AI383" s="73"/>
      <c r="AJ383" s="73"/>
      <c r="AK383" s="73"/>
      <c r="AL383" s="73"/>
      <c r="AM383" s="73"/>
      <c r="AN383" s="73"/>
      <c r="AO383" s="84"/>
      <c r="AP383" s="84"/>
      <c r="AQ383" s="84"/>
      <c r="AR383" s="84"/>
      <c r="AS383" s="84"/>
      <c r="AT383" s="84"/>
      <c r="AU383" s="84"/>
      <c r="AV383" s="84"/>
      <c r="AW383" s="84"/>
      <c r="AX383" s="84"/>
      <c r="AY383" s="84"/>
      <c r="AZ383" s="84"/>
      <c r="BA383" s="84"/>
      <c r="BB383" s="84"/>
      <c r="BC383" s="84"/>
      <c r="BD383" s="84"/>
      <c r="BE383" s="84"/>
    </row>
    <row r="384" spans="1:57" s="44" customFormat="1" x14ac:dyDescent="0.25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6"/>
      <c r="Z384" s="46"/>
      <c r="AA384" s="46"/>
      <c r="AB384" s="45"/>
      <c r="AC384" s="73"/>
      <c r="AD384" s="73"/>
      <c r="AE384" s="73"/>
      <c r="AF384" s="73"/>
      <c r="AG384" s="73"/>
      <c r="AH384" s="73"/>
      <c r="AI384" s="73"/>
      <c r="AJ384" s="73"/>
      <c r="AK384" s="73"/>
      <c r="AL384" s="73"/>
      <c r="AM384" s="73"/>
      <c r="AN384" s="73"/>
      <c r="AO384" s="84"/>
      <c r="AP384" s="84"/>
      <c r="AQ384" s="84"/>
      <c r="AR384" s="84"/>
      <c r="AS384" s="84"/>
      <c r="AT384" s="84"/>
      <c r="AU384" s="84"/>
      <c r="AV384" s="84"/>
      <c r="AW384" s="84"/>
      <c r="AX384" s="84"/>
      <c r="AY384" s="84"/>
      <c r="AZ384" s="84"/>
      <c r="BA384" s="84"/>
      <c r="BB384" s="84"/>
      <c r="BC384" s="84"/>
      <c r="BD384" s="84"/>
      <c r="BE384" s="84"/>
    </row>
    <row r="385" spans="1:57" s="44" customFormat="1" x14ac:dyDescent="0.25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6"/>
      <c r="Z385" s="46"/>
      <c r="AA385" s="46"/>
      <c r="AB385" s="45"/>
      <c r="AC385" s="73"/>
      <c r="AD385" s="73"/>
      <c r="AE385" s="73"/>
      <c r="AF385" s="73"/>
      <c r="AG385" s="73"/>
      <c r="AH385" s="73"/>
      <c r="AI385" s="73"/>
      <c r="AJ385" s="73"/>
      <c r="AK385" s="73"/>
      <c r="AL385" s="73"/>
      <c r="AM385" s="73"/>
      <c r="AN385" s="73"/>
      <c r="AO385" s="84"/>
      <c r="AP385" s="84"/>
      <c r="AQ385" s="84"/>
      <c r="AR385" s="84"/>
      <c r="AS385" s="84"/>
      <c r="AT385" s="84"/>
      <c r="AU385" s="84"/>
      <c r="AV385" s="84"/>
      <c r="AW385" s="84"/>
      <c r="AX385" s="84"/>
      <c r="AY385" s="84"/>
      <c r="AZ385" s="84"/>
      <c r="BA385" s="84"/>
      <c r="BB385" s="84"/>
      <c r="BC385" s="84"/>
      <c r="BD385" s="84"/>
      <c r="BE385" s="84"/>
    </row>
    <row r="386" spans="1:57" s="44" customFormat="1" x14ac:dyDescent="0.25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6"/>
      <c r="Z386" s="46"/>
      <c r="AA386" s="46"/>
      <c r="AB386" s="45"/>
      <c r="AC386" s="73"/>
      <c r="AD386" s="73"/>
      <c r="AE386" s="73"/>
      <c r="AF386" s="73"/>
      <c r="AG386" s="73"/>
      <c r="AH386" s="73"/>
      <c r="AI386" s="73"/>
      <c r="AJ386" s="73"/>
      <c r="AK386" s="73"/>
      <c r="AL386" s="73"/>
      <c r="AM386" s="73"/>
      <c r="AN386" s="73"/>
      <c r="AO386" s="84"/>
      <c r="AP386" s="84"/>
      <c r="AQ386" s="84"/>
      <c r="AR386" s="84"/>
      <c r="AS386" s="84"/>
      <c r="AT386" s="84"/>
      <c r="AU386" s="84"/>
      <c r="AV386" s="84"/>
      <c r="AW386" s="84"/>
      <c r="AX386" s="84"/>
      <c r="AY386" s="84"/>
      <c r="AZ386" s="84"/>
      <c r="BA386" s="84"/>
      <c r="BB386" s="84"/>
      <c r="BC386" s="84"/>
      <c r="BD386" s="84"/>
      <c r="BE386" s="84"/>
    </row>
    <row r="387" spans="1:57" s="44" customFormat="1" x14ac:dyDescent="0.25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6"/>
      <c r="Z387" s="46"/>
      <c r="AA387" s="46"/>
      <c r="AB387" s="45"/>
      <c r="AC387" s="73"/>
      <c r="AD387" s="73"/>
      <c r="AE387" s="73"/>
      <c r="AF387" s="73"/>
      <c r="AG387" s="73"/>
      <c r="AH387" s="73"/>
      <c r="AI387" s="73"/>
      <c r="AJ387" s="73"/>
      <c r="AK387" s="73"/>
      <c r="AL387" s="73"/>
      <c r="AM387" s="73"/>
      <c r="AN387" s="73"/>
      <c r="AO387" s="84"/>
      <c r="AP387" s="84"/>
      <c r="AQ387" s="84"/>
      <c r="AR387" s="84"/>
      <c r="AS387" s="84"/>
      <c r="AT387" s="84"/>
      <c r="AU387" s="84"/>
      <c r="AV387" s="84"/>
      <c r="AW387" s="84"/>
      <c r="AX387" s="84"/>
      <c r="AY387" s="84"/>
      <c r="AZ387" s="84"/>
      <c r="BA387" s="84"/>
      <c r="BB387" s="84"/>
      <c r="BC387" s="84"/>
      <c r="BD387" s="84"/>
      <c r="BE387" s="84"/>
    </row>
    <row r="388" spans="1:57" s="44" customFormat="1" x14ac:dyDescent="0.25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6"/>
      <c r="Z388" s="46"/>
      <c r="AA388" s="46"/>
      <c r="AB388" s="45"/>
      <c r="AC388" s="73"/>
      <c r="AD388" s="73"/>
      <c r="AE388" s="73"/>
      <c r="AF388" s="73"/>
      <c r="AG388" s="73"/>
      <c r="AH388" s="73"/>
      <c r="AI388" s="73"/>
      <c r="AJ388" s="73"/>
      <c r="AK388" s="73"/>
      <c r="AL388" s="73"/>
      <c r="AM388" s="73"/>
      <c r="AN388" s="73"/>
      <c r="AO388" s="84"/>
      <c r="AP388" s="84"/>
      <c r="AQ388" s="84"/>
      <c r="AR388" s="84"/>
      <c r="AS388" s="84"/>
      <c r="AT388" s="84"/>
      <c r="AU388" s="84"/>
      <c r="AV388" s="84"/>
      <c r="AW388" s="84"/>
      <c r="AX388" s="84"/>
      <c r="AY388" s="84"/>
      <c r="AZ388" s="84"/>
      <c r="BA388" s="84"/>
      <c r="BB388" s="84"/>
      <c r="BC388" s="84"/>
      <c r="BD388" s="84"/>
      <c r="BE388" s="84"/>
    </row>
    <row r="389" spans="1:57" s="44" customFormat="1" x14ac:dyDescent="0.25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6"/>
      <c r="Z389" s="46"/>
      <c r="AA389" s="46"/>
      <c r="AB389" s="45"/>
      <c r="AC389" s="73"/>
      <c r="AD389" s="73"/>
      <c r="AE389" s="73"/>
      <c r="AF389" s="73"/>
      <c r="AG389" s="73"/>
      <c r="AH389" s="73"/>
      <c r="AI389" s="73"/>
      <c r="AJ389" s="73"/>
      <c r="AK389" s="73"/>
      <c r="AL389" s="73"/>
      <c r="AM389" s="73"/>
      <c r="AN389" s="73"/>
      <c r="AO389" s="84"/>
      <c r="AP389" s="84"/>
      <c r="AQ389" s="84"/>
      <c r="AR389" s="84"/>
      <c r="AS389" s="84"/>
      <c r="AT389" s="84"/>
      <c r="AU389" s="84"/>
      <c r="AV389" s="84"/>
      <c r="AW389" s="84"/>
      <c r="AX389" s="84"/>
      <c r="AY389" s="84"/>
      <c r="AZ389" s="84"/>
      <c r="BA389" s="84"/>
      <c r="BB389" s="84"/>
      <c r="BC389" s="84"/>
      <c r="BD389" s="84"/>
      <c r="BE389" s="84"/>
    </row>
    <row r="390" spans="1:57" s="44" customFormat="1" x14ac:dyDescent="0.25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6"/>
      <c r="Z390" s="46"/>
      <c r="AA390" s="46"/>
      <c r="AB390" s="45"/>
      <c r="AC390" s="73"/>
      <c r="AD390" s="73"/>
      <c r="AE390" s="73"/>
      <c r="AF390" s="73"/>
      <c r="AG390" s="73"/>
      <c r="AH390" s="73"/>
      <c r="AI390" s="73"/>
      <c r="AJ390" s="73"/>
      <c r="AK390" s="73"/>
      <c r="AL390" s="73"/>
      <c r="AM390" s="73"/>
      <c r="AN390" s="73"/>
      <c r="AO390" s="84"/>
      <c r="AP390" s="84"/>
      <c r="AQ390" s="84"/>
      <c r="AR390" s="84"/>
      <c r="AS390" s="84"/>
      <c r="AT390" s="84"/>
      <c r="AU390" s="84"/>
      <c r="AV390" s="84"/>
      <c r="AW390" s="84"/>
      <c r="AX390" s="84"/>
      <c r="AY390" s="84"/>
      <c r="AZ390" s="84"/>
      <c r="BA390" s="84"/>
      <c r="BB390" s="84"/>
      <c r="BC390" s="84"/>
      <c r="BD390" s="84"/>
      <c r="BE390" s="84"/>
    </row>
    <row r="391" spans="1:57" s="44" customFormat="1" x14ac:dyDescent="0.25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6"/>
      <c r="Z391" s="46"/>
      <c r="AA391" s="46"/>
      <c r="AB391" s="45"/>
      <c r="AC391" s="73"/>
      <c r="AD391" s="73"/>
      <c r="AE391" s="73"/>
      <c r="AF391" s="73"/>
      <c r="AG391" s="73"/>
      <c r="AH391" s="73"/>
      <c r="AI391" s="73"/>
      <c r="AJ391" s="73"/>
      <c r="AK391" s="73"/>
      <c r="AL391" s="73"/>
      <c r="AM391" s="73"/>
      <c r="AN391" s="73"/>
      <c r="AO391" s="84"/>
      <c r="AP391" s="84"/>
      <c r="AQ391" s="84"/>
      <c r="AR391" s="84"/>
      <c r="AS391" s="84"/>
      <c r="AT391" s="84"/>
      <c r="AU391" s="84"/>
      <c r="AV391" s="84"/>
      <c r="AW391" s="84"/>
      <c r="AX391" s="84"/>
      <c r="AY391" s="84"/>
      <c r="AZ391" s="84"/>
      <c r="BA391" s="84"/>
      <c r="BB391" s="84"/>
      <c r="BC391" s="84"/>
      <c r="BD391" s="84"/>
      <c r="BE391" s="84"/>
    </row>
    <row r="392" spans="1:57" s="44" customFormat="1" x14ac:dyDescent="0.25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6"/>
      <c r="Z392" s="46"/>
      <c r="AA392" s="46"/>
      <c r="AB392" s="45"/>
      <c r="AC392" s="73"/>
      <c r="AD392" s="73"/>
      <c r="AE392" s="73"/>
      <c r="AF392" s="73"/>
      <c r="AG392" s="73"/>
      <c r="AH392" s="73"/>
      <c r="AI392" s="73"/>
      <c r="AJ392" s="73"/>
      <c r="AK392" s="73"/>
      <c r="AL392" s="73"/>
      <c r="AM392" s="73"/>
      <c r="AN392" s="73"/>
      <c r="AO392" s="84"/>
      <c r="AP392" s="84"/>
      <c r="AQ392" s="84"/>
      <c r="AR392" s="84"/>
      <c r="AS392" s="84"/>
      <c r="AT392" s="84"/>
      <c r="AU392" s="84"/>
      <c r="AV392" s="84"/>
      <c r="AW392" s="84"/>
      <c r="AX392" s="84"/>
      <c r="AY392" s="84"/>
      <c r="AZ392" s="84"/>
      <c r="BA392" s="84"/>
      <c r="BB392" s="84"/>
      <c r="BC392" s="84"/>
      <c r="BD392" s="84"/>
      <c r="BE392" s="84"/>
    </row>
    <row r="393" spans="1:57" s="44" customFormat="1" x14ac:dyDescent="0.25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6"/>
      <c r="Z393" s="46"/>
      <c r="AA393" s="46"/>
      <c r="AB393" s="45"/>
      <c r="AC393" s="73"/>
      <c r="AD393" s="73"/>
      <c r="AE393" s="73"/>
      <c r="AF393" s="73"/>
      <c r="AG393" s="73"/>
      <c r="AH393" s="73"/>
      <c r="AI393" s="73"/>
      <c r="AJ393" s="73"/>
      <c r="AK393" s="73"/>
      <c r="AL393" s="73"/>
      <c r="AM393" s="73"/>
      <c r="AN393" s="73"/>
      <c r="AO393" s="84"/>
      <c r="AP393" s="84"/>
      <c r="AQ393" s="84"/>
      <c r="AR393" s="84"/>
      <c r="AS393" s="84"/>
      <c r="AT393" s="84"/>
      <c r="AU393" s="84"/>
      <c r="AV393" s="84"/>
      <c r="AW393" s="84"/>
      <c r="AX393" s="84"/>
      <c r="AY393" s="84"/>
      <c r="AZ393" s="84"/>
      <c r="BA393" s="84"/>
      <c r="BB393" s="84"/>
      <c r="BC393" s="84"/>
      <c r="BD393" s="84"/>
      <c r="BE393" s="84"/>
    </row>
    <row r="394" spans="1:57" s="44" customFormat="1" x14ac:dyDescent="0.25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6"/>
      <c r="Z394" s="46"/>
      <c r="AA394" s="46"/>
      <c r="AB394" s="45"/>
      <c r="AC394" s="73"/>
      <c r="AD394" s="73"/>
      <c r="AE394" s="73"/>
      <c r="AF394" s="73"/>
      <c r="AG394" s="73"/>
      <c r="AH394" s="73"/>
      <c r="AI394" s="73"/>
      <c r="AJ394" s="73"/>
      <c r="AK394" s="73"/>
      <c r="AL394" s="73"/>
      <c r="AM394" s="73"/>
      <c r="AN394" s="73"/>
      <c r="AO394" s="84"/>
      <c r="AP394" s="84"/>
      <c r="AQ394" s="84"/>
      <c r="AR394" s="84"/>
      <c r="AS394" s="84"/>
      <c r="AT394" s="84"/>
      <c r="AU394" s="84"/>
      <c r="AV394" s="84"/>
      <c r="AW394" s="84"/>
      <c r="AX394" s="84"/>
      <c r="AY394" s="84"/>
      <c r="AZ394" s="84"/>
      <c r="BA394" s="84"/>
      <c r="BB394" s="84"/>
      <c r="BC394" s="84"/>
      <c r="BD394" s="84"/>
      <c r="BE394" s="84"/>
    </row>
    <row r="395" spans="1:57" s="44" customFormat="1" x14ac:dyDescent="0.25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6"/>
      <c r="Z395" s="46"/>
      <c r="AA395" s="46"/>
      <c r="AB395" s="45"/>
      <c r="AC395" s="73"/>
      <c r="AD395" s="73"/>
      <c r="AE395" s="73"/>
      <c r="AF395" s="73"/>
      <c r="AG395" s="73"/>
      <c r="AH395" s="73"/>
      <c r="AI395" s="73"/>
      <c r="AJ395" s="73"/>
      <c r="AK395" s="73"/>
      <c r="AL395" s="73"/>
      <c r="AM395" s="73"/>
      <c r="AN395" s="73"/>
      <c r="AO395" s="84"/>
      <c r="AP395" s="84"/>
      <c r="AQ395" s="84"/>
      <c r="AR395" s="84"/>
      <c r="AS395" s="84"/>
      <c r="AT395" s="84"/>
      <c r="AU395" s="84"/>
      <c r="AV395" s="84"/>
      <c r="AW395" s="84"/>
      <c r="AX395" s="84"/>
      <c r="AY395" s="84"/>
      <c r="AZ395" s="84"/>
      <c r="BA395" s="84"/>
      <c r="BB395" s="84"/>
      <c r="BC395" s="84"/>
      <c r="BD395" s="84"/>
      <c r="BE395" s="84"/>
    </row>
    <row r="396" spans="1:57" s="44" customFormat="1" x14ac:dyDescent="0.25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6"/>
      <c r="Z396" s="46"/>
      <c r="AA396" s="46"/>
      <c r="AB396" s="45"/>
      <c r="AC396" s="73"/>
      <c r="AD396" s="73"/>
      <c r="AE396" s="73"/>
      <c r="AF396" s="73"/>
      <c r="AG396" s="73"/>
      <c r="AH396" s="73"/>
      <c r="AI396" s="73"/>
      <c r="AJ396" s="73"/>
      <c r="AK396" s="73"/>
      <c r="AL396" s="73"/>
      <c r="AM396" s="73"/>
      <c r="AN396" s="73"/>
      <c r="AO396" s="84"/>
      <c r="AP396" s="84"/>
      <c r="AQ396" s="84"/>
      <c r="AR396" s="84"/>
      <c r="AS396" s="84"/>
      <c r="AT396" s="84"/>
      <c r="AU396" s="84"/>
      <c r="AV396" s="84"/>
      <c r="AW396" s="84"/>
      <c r="AX396" s="84"/>
      <c r="AY396" s="84"/>
      <c r="AZ396" s="84"/>
      <c r="BA396" s="84"/>
      <c r="BB396" s="84"/>
      <c r="BC396" s="84"/>
      <c r="BD396" s="84"/>
      <c r="BE396" s="84"/>
    </row>
    <row r="397" spans="1:57" s="44" customFormat="1" x14ac:dyDescent="0.25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6"/>
      <c r="Z397" s="46"/>
      <c r="AA397" s="46"/>
      <c r="AB397" s="45"/>
      <c r="AC397" s="73"/>
      <c r="AD397" s="73"/>
      <c r="AE397" s="73"/>
      <c r="AF397" s="73"/>
      <c r="AG397" s="73"/>
      <c r="AH397" s="73"/>
      <c r="AI397" s="73"/>
      <c r="AJ397" s="73"/>
      <c r="AK397" s="73"/>
      <c r="AL397" s="73"/>
      <c r="AM397" s="73"/>
      <c r="AN397" s="73"/>
      <c r="AO397" s="84"/>
      <c r="AP397" s="84"/>
      <c r="AQ397" s="84"/>
      <c r="AR397" s="84"/>
      <c r="AS397" s="84"/>
      <c r="AT397" s="84"/>
      <c r="AU397" s="84"/>
      <c r="AV397" s="84"/>
      <c r="AW397" s="84"/>
      <c r="AX397" s="84"/>
      <c r="AY397" s="84"/>
      <c r="AZ397" s="84"/>
      <c r="BA397" s="84"/>
      <c r="BB397" s="84"/>
      <c r="BC397" s="84"/>
      <c r="BD397" s="84"/>
      <c r="BE397" s="84"/>
    </row>
    <row r="398" spans="1:57" s="44" customFormat="1" x14ac:dyDescent="0.25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6"/>
      <c r="Z398" s="46"/>
      <c r="AA398" s="46"/>
      <c r="AB398" s="45"/>
      <c r="AC398" s="73"/>
      <c r="AD398" s="73"/>
      <c r="AE398" s="73"/>
      <c r="AF398" s="73"/>
      <c r="AG398" s="73"/>
      <c r="AH398" s="73"/>
      <c r="AI398" s="73"/>
      <c r="AJ398" s="73"/>
      <c r="AK398" s="73"/>
      <c r="AL398" s="73"/>
      <c r="AM398" s="73"/>
      <c r="AN398" s="73"/>
      <c r="AO398" s="84"/>
      <c r="AP398" s="84"/>
      <c r="AQ398" s="84"/>
      <c r="AR398" s="84"/>
      <c r="AS398" s="84"/>
      <c r="AT398" s="84"/>
      <c r="AU398" s="84"/>
      <c r="AV398" s="84"/>
      <c r="AW398" s="84"/>
      <c r="AX398" s="84"/>
      <c r="AY398" s="84"/>
      <c r="AZ398" s="84"/>
      <c r="BA398" s="84"/>
      <c r="BB398" s="84"/>
      <c r="BC398" s="84"/>
      <c r="BD398" s="84"/>
      <c r="BE398" s="84"/>
    </row>
    <row r="399" spans="1:57" s="44" customFormat="1" x14ac:dyDescent="0.25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6"/>
      <c r="Z399" s="46"/>
      <c r="AA399" s="46"/>
      <c r="AB399" s="45"/>
      <c r="AC399" s="73"/>
      <c r="AD399" s="73"/>
      <c r="AE399" s="73"/>
      <c r="AF399" s="73"/>
      <c r="AG399" s="73"/>
      <c r="AH399" s="73"/>
      <c r="AI399" s="73"/>
      <c r="AJ399" s="73"/>
      <c r="AK399" s="73"/>
      <c r="AL399" s="73"/>
      <c r="AM399" s="73"/>
      <c r="AN399" s="73"/>
      <c r="AO399" s="84"/>
      <c r="AP399" s="84"/>
      <c r="AQ399" s="84"/>
      <c r="AR399" s="84"/>
      <c r="AS399" s="84"/>
      <c r="AT399" s="84"/>
      <c r="AU399" s="84"/>
      <c r="AV399" s="84"/>
      <c r="AW399" s="84"/>
      <c r="AX399" s="84"/>
      <c r="AY399" s="84"/>
      <c r="AZ399" s="84"/>
      <c r="BA399" s="84"/>
      <c r="BB399" s="84"/>
      <c r="BC399" s="84"/>
      <c r="BD399" s="84"/>
      <c r="BE399" s="84"/>
    </row>
    <row r="400" spans="1:57" s="44" customFormat="1" x14ac:dyDescent="0.25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6"/>
      <c r="Z400" s="46"/>
      <c r="AA400" s="46"/>
      <c r="AB400" s="45"/>
      <c r="AC400" s="73"/>
      <c r="AD400" s="73"/>
      <c r="AE400" s="73"/>
      <c r="AF400" s="73"/>
      <c r="AG400" s="73"/>
      <c r="AH400" s="73"/>
      <c r="AI400" s="73"/>
      <c r="AJ400" s="73"/>
      <c r="AK400" s="73"/>
      <c r="AL400" s="73"/>
      <c r="AM400" s="73"/>
      <c r="AN400" s="73"/>
      <c r="AO400" s="84"/>
      <c r="AP400" s="84"/>
      <c r="AQ400" s="84"/>
      <c r="AR400" s="84"/>
      <c r="AS400" s="84"/>
      <c r="AT400" s="84"/>
      <c r="AU400" s="84"/>
      <c r="AV400" s="84"/>
      <c r="AW400" s="84"/>
      <c r="AX400" s="84"/>
      <c r="AY400" s="84"/>
      <c r="AZ400" s="84"/>
      <c r="BA400" s="84"/>
      <c r="BB400" s="84"/>
      <c r="BC400" s="84"/>
      <c r="BD400" s="84"/>
      <c r="BE400" s="84"/>
    </row>
    <row r="401" spans="1:57" s="44" customFormat="1" x14ac:dyDescent="0.25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6"/>
      <c r="Z401" s="46"/>
      <c r="AA401" s="46"/>
      <c r="AB401" s="45"/>
      <c r="AC401" s="73"/>
      <c r="AD401" s="73"/>
      <c r="AE401" s="73"/>
      <c r="AF401" s="73"/>
      <c r="AG401" s="73"/>
      <c r="AH401" s="73"/>
      <c r="AI401" s="73"/>
      <c r="AJ401" s="73"/>
      <c r="AK401" s="73"/>
      <c r="AL401" s="73"/>
      <c r="AM401" s="73"/>
      <c r="AN401" s="73"/>
      <c r="AO401" s="84"/>
      <c r="AP401" s="84"/>
      <c r="AQ401" s="84"/>
      <c r="AR401" s="84"/>
      <c r="AS401" s="84"/>
      <c r="AT401" s="84"/>
      <c r="AU401" s="84"/>
      <c r="AV401" s="84"/>
      <c r="AW401" s="84"/>
      <c r="AX401" s="84"/>
      <c r="AY401" s="84"/>
      <c r="AZ401" s="84"/>
      <c r="BA401" s="84"/>
      <c r="BB401" s="84"/>
      <c r="BC401" s="84"/>
      <c r="BD401" s="84"/>
      <c r="BE401" s="84"/>
    </row>
    <row r="402" spans="1:57" s="44" customFormat="1" x14ac:dyDescent="0.25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6"/>
      <c r="Z402" s="46"/>
      <c r="AA402" s="46"/>
      <c r="AB402" s="45"/>
      <c r="AC402" s="73"/>
      <c r="AD402" s="73"/>
      <c r="AE402" s="73"/>
      <c r="AF402" s="73"/>
      <c r="AG402" s="73"/>
      <c r="AH402" s="73"/>
      <c r="AI402" s="73"/>
      <c r="AJ402" s="73"/>
      <c r="AK402" s="73"/>
      <c r="AL402" s="73"/>
      <c r="AM402" s="73"/>
      <c r="AN402" s="73"/>
      <c r="AO402" s="84"/>
      <c r="AP402" s="84"/>
      <c r="AQ402" s="84"/>
      <c r="AR402" s="84"/>
      <c r="AS402" s="84"/>
      <c r="AT402" s="84"/>
      <c r="AU402" s="84"/>
      <c r="AV402" s="84"/>
      <c r="AW402" s="84"/>
      <c r="AX402" s="84"/>
      <c r="AY402" s="84"/>
      <c r="AZ402" s="84"/>
      <c r="BA402" s="84"/>
      <c r="BB402" s="84"/>
      <c r="BC402" s="84"/>
      <c r="BD402" s="84"/>
      <c r="BE402" s="84"/>
    </row>
    <row r="403" spans="1:57" s="44" customFormat="1" x14ac:dyDescent="0.25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6"/>
      <c r="Z403" s="46"/>
      <c r="AA403" s="46"/>
      <c r="AB403" s="45"/>
      <c r="AC403" s="73"/>
      <c r="AD403" s="73"/>
      <c r="AE403" s="73"/>
      <c r="AF403" s="73"/>
      <c r="AG403" s="73"/>
      <c r="AH403" s="73"/>
      <c r="AI403" s="73"/>
      <c r="AJ403" s="73"/>
      <c r="AK403" s="73"/>
      <c r="AL403" s="73"/>
      <c r="AM403" s="73"/>
      <c r="AN403" s="73"/>
      <c r="AO403" s="84"/>
      <c r="AP403" s="84"/>
      <c r="AQ403" s="84"/>
      <c r="AR403" s="84"/>
      <c r="AS403" s="84"/>
      <c r="AT403" s="84"/>
      <c r="AU403" s="84"/>
      <c r="AV403" s="84"/>
      <c r="AW403" s="84"/>
      <c r="AX403" s="84"/>
      <c r="AY403" s="84"/>
      <c r="AZ403" s="84"/>
      <c r="BA403" s="84"/>
      <c r="BB403" s="84"/>
      <c r="BC403" s="84"/>
      <c r="BD403" s="84"/>
      <c r="BE403" s="84"/>
    </row>
    <row r="404" spans="1:57" s="44" customFormat="1" x14ac:dyDescent="0.25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6"/>
      <c r="Z404" s="46"/>
      <c r="AA404" s="46"/>
      <c r="AB404" s="45"/>
      <c r="AC404" s="73"/>
      <c r="AD404" s="73"/>
      <c r="AE404" s="73"/>
      <c r="AF404" s="73"/>
      <c r="AG404" s="73"/>
      <c r="AH404" s="73"/>
      <c r="AI404" s="73"/>
      <c r="AJ404" s="73"/>
      <c r="AK404" s="73"/>
      <c r="AL404" s="73"/>
      <c r="AM404" s="73"/>
      <c r="AN404" s="73"/>
      <c r="AO404" s="84"/>
      <c r="AP404" s="84"/>
      <c r="AQ404" s="84"/>
      <c r="AR404" s="84"/>
      <c r="AS404" s="84"/>
      <c r="AT404" s="84"/>
      <c r="AU404" s="84"/>
      <c r="AV404" s="84"/>
      <c r="AW404" s="84"/>
      <c r="AX404" s="84"/>
      <c r="AY404" s="84"/>
      <c r="AZ404" s="84"/>
      <c r="BA404" s="84"/>
      <c r="BB404" s="84"/>
      <c r="BC404" s="84"/>
      <c r="BD404" s="84"/>
      <c r="BE404" s="84"/>
    </row>
    <row r="405" spans="1:57" s="44" customFormat="1" x14ac:dyDescent="0.25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6"/>
      <c r="Z405" s="46"/>
      <c r="AA405" s="46"/>
      <c r="AB405" s="45"/>
      <c r="AC405" s="73"/>
      <c r="AD405" s="73"/>
      <c r="AE405" s="73"/>
      <c r="AF405" s="73"/>
      <c r="AG405" s="73"/>
      <c r="AH405" s="73"/>
      <c r="AI405" s="73"/>
      <c r="AJ405" s="73"/>
      <c r="AK405" s="73"/>
      <c r="AL405" s="73"/>
      <c r="AM405" s="73"/>
      <c r="AN405" s="73"/>
      <c r="AO405" s="84"/>
      <c r="AP405" s="84"/>
      <c r="AQ405" s="84"/>
      <c r="AR405" s="84"/>
      <c r="AS405" s="84"/>
      <c r="AT405" s="84"/>
      <c r="AU405" s="84"/>
      <c r="AV405" s="84"/>
      <c r="AW405" s="84"/>
      <c r="AX405" s="84"/>
      <c r="AY405" s="84"/>
      <c r="AZ405" s="84"/>
      <c r="BA405" s="84"/>
      <c r="BB405" s="84"/>
      <c r="BC405" s="84"/>
      <c r="BD405" s="84"/>
      <c r="BE405" s="84"/>
    </row>
    <row r="406" spans="1:57" s="44" customFormat="1" x14ac:dyDescent="0.25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6"/>
      <c r="Z406" s="46"/>
      <c r="AA406" s="46"/>
      <c r="AB406" s="45"/>
      <c r="AC406" s="73"/>
      <c r="AD406" s="73"/>
      <c r="AE406" s="73"/>
      <c r="AF406" s="73"/>
      <c r="AG406" s="73"/>
      <c r="AH406" s="73"/>
      <c r="AI406" s="73"/>
      <c r="AJ406" s="73"/>
      <c r="AK406" s="73"/>
      <c r="AL406" s="73"/>
      <c r="AM406" s="73"/>
      <c r="AN406" s="73"/>
      <c r="AO406" s="84"/>
      <c r="AP406" s="84"/>
      <c r="AQ406" s="84"/>
      <c r="AR406" s="84"/>
      <c r="AS406" s="84"/>
      <c r="AT406" s="84"/>
      <c r="AU406" s="84"/>
      <c r="AV406" s="84"/>
      <c r="AW406" s="84"/>
      <c r="AX406" s="84"/>
      <c r="AY406" s="84"/>
      <c r="AZ406" s="84"/>
      <c r="BA406" s="84"/>
      <c r="BB406" s="84"/>
      <c r="BC406" s="84"/>
      <c r="BD406" s="84"/>
      <c r="BE406" s="84"/>
    </row>
    <row r="407" spans="1:57" s="44" customFormat="1" x14ac:dyDescent="0.25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6"/>
      <c r="Z407" s="46"/>
      <c r="AA407" s="46"/>
      <c r="AB407" s="45"/>
      <c r="AC407" s="73"/>
      <c r="AD407" s="73"/>
      <c r="AE407" s="73"/>
      <c r="AF407" s="73"/>
      <c r="AG407" s="73"/>
      <c r="AH407" s="73"/>
      <c r="AI407" s="73"/>
      <c r="AJ407" s="73"/>
      <c r="AK407" s="73"/>
      <c r="AL407" s="73"/>
      <c r="AM407" s="73"/>
      <c r="AN407" s="73"/>
      <c r="AO407" s="84"/>
      <c r="AP407" s="84"/>
      <c r="AQ407" s="84"/>
      <c r="AR407" s="84"/>
      <c r="AS407" s="84"/>
      <c r="AT407" s="84"/>
      <c r="AU407" s="84"/>
      <c r="AV407" s="84"/>
      <c r="AW407" s="84"/>
      <c r="AX407" s="84"/>
      <c r="AY407" s="84"/>
      <c r="AZ407" s="84"/>
      <c r="BA407" s="84"/>
      <c r="BB407" s="84"/>
      <c r="BC407" s="84"/>
      <c r="BD407" s="84"/>
      <c r="BE407" s="84"/>
    </row>
    <row r="408" spans="1:57" s="44" customFormat="1" x14ac:dyDescent="0.25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6"/>
      <c r="Z408" s="46"/>
      <c r="AA408" s="46"/>
      <c r="AB408" s="45"/>
      <c r="AC408" s="73"/>
      <c r="AD408" s="73"/>
      <c r="AE408" s="73"/>
      <c r="AF408" s="73"/>
      <c r="AG408" s="73"/>
      <c r="AH408" s="73"/>
      <c r="AI408" s="73"/>
      <c r="AJ408" s="73"/>
      <c r="AK408" s="73"/>
      <c r="AL408" s="73"/>
      <c r="AM408" s="73"/>
      <c r="AN408" s="73"/>
      <c r="AO408" s="84"/>
      <c r="AP408" s="84"/>
      <c r="AQ408" s="84"/>
      <c r="AR408" s="84"/>
      <c r="AS408" s="84"/>
      <c r="AT408" s="84"/>
      <c r="AU408" s="84"/>
      <c r="AV408" s="84"/>
      <c r="AW408" s="84"/>
      <c r="AX408" s="84"/>
      <c r="AY408" s="84"/>
      <c r="AZ408" s="84"/>
      <c r="BA408" s="84"/>
      <c r="BB408" s="84"/>
      <c r="BC408" s="84"/>
      <c r="BD408" s="84"/>
      <c r="BE408" s="84"/>
    </row>
    <row r="409" spans="1:57" s="44" customFormat="1" x14ac:dyDescent="0.25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6"/>
      <c r="Z409" s="46"/>
      <c r="AA409" s="46"/>
      <c r="AB409" s="45"/>
      <c r="AC409" s="73"/>
      <c r="AD409" s="73"/>
      <c r="AE409" s="73"/>
      <c r="AF409" s="73"/>
      <c r="AG409" s="73"/>
      <c r="AH409" s="73"/>
      <c r="AI409" s="73"/>
      <c r="AJ409" s="73"/>
      <c r="AK409" s="73"/>
      <c r="AL409" s="73"/>
      <c r="AM409" s="73"/>
      <c r="AN409" s="73"/>
      <c r="AO409" s="84"/>
      <c r="AP409" s="84"/>
      <c r="AQ409" s="84"/>
      <c r="AR409" s="84"/>
      <c r="AS409" s="84"/>
      <c r="AT409" s="84"/>
      <c r="AU409" s="84"/>
      <c r="AV409" s="84"/>
      <c r="AW409" s="84"/>
      <c r="AX409" s="84"/>
      <c r="AY409" s="84"/>
      <c r="AZ409" s="84"/>
      <c r="BA409" s="84"/>
      <c r="BB409" s="84"/>
      <c r="BC409" s="84"/>
      <c r="BD409" s="84"/>
      <c r="BE409" s="84"/>
    </row>
    <row r="410" spans="1:57" s="44" customFormat="1" x14ac:dyDescent="0.25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6"/>
      <c r="Z410" s="46"/>
      <c r="AA410" s="46"/>
      <c r="AB410" s="45"/>
      <c r="AC410" s="73"/>
      <c r="AD410" s="73"/>
      <c r="AE410" s="73"/>
      <c r="AF410" s="73"/>
      <c r="AG410" s="73"/>
      <c r="AH410" s="73"/>
      <c r="AI410" s="73"/>
      <c r="AJ410" s="73"/>
      <c r="AK410" s="73"/>
      <c r="AL410" s="73"/>
      <c r="AM410" s="73"/>
      <c r="AN410" s="73"/>
      <c r="AO410" s="84"/>
      <c r="AP410" s="84"/>
      <c r="AQ410" s="84"/>
      <c r="AR410" s="84"/>
      <c r="AS410" s="84"/>
      <c r="AT410" s="84"/>
      <c r="AU410" s="84"/>
      <c r="AV410" s="84"/>
      <c r="AW410" s="84"/>
      <c r="AX410" s="84"/>
      <c r="AY410" s="84"/>
      <c r="AZ410" s="84"/>
      <c r="BA410" s="84"/>
      <c r="BB410" s="84"/>
      <c r="BC410" s="84"/>
      <c r="BD410" s="84"/>
      <c r="BE410" s="84"/>
    </row>
    <row r="411" spans="1:57" s="44" customFormat="1" x14ac:dyDescent="0.25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6"/>
      <c r="Z411" s="46"/>
      <c r="AA411" s="46"/>
      <c r="AB411" s="45"/>
      <c r="AC411" s="73"/>
      <c r="AD411" s="73"/>
      <c r="AE411" s="73"/>
      <c r="AF411" s="73"/>
      <c r="AG411" s="73"/>
      <c r="AH411" s="73"/>
      <c r="AI411" s="73"/>
      <c r="AJ411" s="73"/>
      <c r="AK411" s="73"/>
      <c r="AL411" s="73"/>
      <c r="AM411" s="73"/>
      <c r="AN411" s="73"/>
      <c r="AO411" s="84"/>
      <c r="AP411" s="84"/>
      <c r="AQ411" s="84"/>
      <c r="AR411" s="84"/>
      <c r="AS411" s="84"/>
      <c r="AT411" s="84"/>
      <c r="AU411" s="84"/>
      <c r="AV411" s="84"/>
      <c r="AW411" s="84"/>
      <c r="AX411" s="84"/>
      <c r="AY411" s="84"/>
      <c r="AZ411" s="84"/>
      <c r="BA411" s="84"/>
      <c r="BB411" s="84"/>
      <c r="BC411" s="84"/>
      <c r="BD411" s="84"/>
      <c r="BE411" s="84"/>
    </row>
    <row r="412" spans="1:57" s="44" customFormat="1" x14ac:dyDescent="0.25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6"/>
      <c r="Z412" s="46"/>
      <c r="AA412" s="46"/>
      <c r="AB412" s="45"/>
      <c r="AC412" s="73"/>
      <c r="AD412" s="73"/>
      <c r="AE412" s="73"/>
      <c r="AF412" s="73"/>
      <c r="AG412" s="73"/>
      <c r="AH412" s="73"/>
      <c r="AI412" s="73"/>
      <c r="AJ412" s="73"/>
      <c r="AK412" s="73"/>
      <c r="AL412" s="73"/>
      <c r="AM412" s="73"/>
      <c r="AN412" s="73"/>
      <c r="AO412" s="84"/>
      <c r="AP412" s="84"/>
      <c r="AQ412" s="84"/>
      <c r="AR412" s="84"/>
      <c r="AS412" s="84"/>
      <c r="AT412" s="84"/>
      <c r="AU412" s="84"/>
      <c r="AV412" s="84"/>
      <c r="AW412" s="84"/>
      <c r="AX412" s="84"/>
      <c r="AY412" s="84"/>
      <c r="AZ412" s="84"/>
      <c r="BA412" s="84"/>
      <c r="BB412" s="84"/>
      <c r="BC412" s="84"/>
      <c r="BD412" s="84"/>
      <c r="BE412" s="84"/>
    </row>
    <row r="413" spans="1:57" s="44" customFormat="1" x14ac:dyDescent="0.25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6"/>
      <c r="Z413" s="46"/>
      <c r="AA413" s="46"/>
      <c r="AB413" s="45"/>
      <c r="AC413" s="73"/>
      <c r="AD413" s="73"/>
      <c r="AE413" s="73"/>
      <c r="AF413" s="73"/>
      <c r="AG413" s="73"/>
      <c r="AH413" s="73"/>
      <c r="AI413" s="73"/>
      <c r="AJ413" s="73"/>
      <c r="AK413" s="73"/>
      <c r="AL413" s="73"/>
      <c r="AM413" s="73"/>
      <c r="AN413" s="73"/>
      <c r="AO413" s="84"/>
      <c r="AP413" s="84"/>
      <c r="AQ413" s="84"/>
      <c r="AR413" s="84"/>
      <c r="AS413" s="84"/>
      <c r="AT413" s="84"/>
      <c r="AU413" s="84"/>
      <c r="AV413" s="84"/>
      <c r="AW413" s="84"/>
      <c r="AX413" s="84"/>
      <c r="AY413" s="84"/>
      <c r="AZ413" s="84"/>
      <c r="BA413" s="84"/>
      <c r="BB413" s="84"/>
      <c r="BC413" s="84"/>
      <c r="BD413" s="84"/>
      <c r="BE413" s="84"/>
    </row>
    <row r="414" spans="1:57" s="44" customFormat="1" x14ac:dyDescent="0.25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6"/>
      <c r="Z414" s="46"/>
      <c r="AA414" s="46"/>
      <c r="AB414" s="45"/>
      <c r="AC414" s="73"/>
      <c r="AD414" s="73"/>
      <c r="AE414" s="73"/>
      <c r="AF414" s="73"/>
      <c r="AG414" s="73"/>
      <c r="AH414" s="73"/>
      <c r="AI414" s="73"/>
      <c r="AJ414" s="73"/>
      <c r="AK414" s="73"/>
      <c r="AL414" s="73"/>
      <c r="AM414" s="73"/>
      <c r="AN414" s="73"/>
      <c r="AO414" s="84"/>
      <c r="AP414" s="84"/>
      <c r="AQ414" s="84"/>
      <c r="AR414" s="84"/>
      <c r="AS414" s="84"/>
      <c r="AT414" s="84"/>
      <c r="AU414" s="84"/>
      <c r="AV414" s="84"/>
      <c r="AW414" s="84"/>
      <c r="AX414" s="84"/>
      <c r="AY414" s="84"/>
      <c r="AZ414" s="84"/>
      <c r="BA414" s="84"/>
      <c r="BB414" s="84"/>
      <c r="BC414" s="84"/>
      <c r="BD414" s="84"/>
      <c r="BE414" s="84"/>
    </row>
    <row r="415" spans="1:57" s="44" customFormat="1" x14ac:dyDescent="0.25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6"/>
      <c r="Z415" s="46"/>
      <c r="AA415" s="46"/>
      <c r="AB415" s="45"/>
      <c r="AC415" s="73"/>
      <c r="AD415" s="73"/>
      <c r="AE415" s="73"/>
      <c r="AF415" s="73"/>
      <c r="AG415" s="73"/>
      <c r="AH415" s="73"/>
      <c r="AI415" s="73"/>
      <c r="AJ415" s="73"/>
      <c r="AK415" s="73"/>
      <c r="AL415" s="73"/>
      <c r="AM415" s="73"/>
      <c r="AN415" s="73"/>
      <c r="AO415" s="84"/>
      <c r="AP415" s="84"/>
      <c r="AQ415" s="84"/>
      <c r="AR415" s="84"/>
      <c r="AS415" s="84"/>
      <c r="AT415" s="84"/>
      <c r="AU415" s="84"/>
      <c r="AV415" s="84"/>
      <c r="AW415" s="84"/>
      <c r="AX415" s="84"/>
      <c r="AY415" s="84"/>
      <c r="AZ415" s="84"/>
      <c r="BA415" s="84"/>
      <c r="BB415" s="84"/>
      <c r="BC415" s="84"/>
      <c r="BD415" s="84"/>
      <c r="BE415" s="84"/>
    </row>
    <row r="416" spans="1:57" s="44" customFormat="1" x14ac:dyDescent="0.25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6"/>
      <c r="Z416" s="46"/>
      <c r="AA416" s="46"/>
      <c r="AB416" s="45"/>
      <c r="AC416" s="73"/>
      <c r="AD416" s="73"/>
      <c r="AE416" s="73"/>
      <c r="AF416" s="73"/>
      <c r="AG416" s="73"/>
      <c r="AH416" s="73"/>
      <c r="AI416" s="73"/>
      <c r="AJ416" s="73"/>
      <c r="AK416" s="73"/>
      <c r="AL416" s="73"/>
      <c r="AM416" s="73"/>
      <c r="AN416" s="73"/>
      <c r="AO416" s="84"/>
      <c r="AP416" s="84"/>
      <c r="AQ416" s="84"/>
      <c r="AR416" s="84"/>
      <c r="AS416" s="84"/>
      <c r="AT416" s="84"/>
      <c r="AU416" s="84"/>
      <c r="AV416" s="84"/>
      <c r="AW416" s="84"/>
      <c r="AX416" s="84"/>
      <c r="AY416" s="84"/>
      <c r="AZ416" s="84"/>
      <c r="BA416" s="84"/>
      <c r="BB416" s="84"/>
      <c r="BC416" s="84"/>
      <c r="BD416" s="84"/>
      <c r="BE416" s="84"/>
    </row>
    <row r="417" spans="1:57" s="44" customFormat="1" x14ac:dyDescent="0.25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6"/>
      <c r="Z417" s="46"/>
      <c r="AA417" s="46"/>
      <c r="AB417" s="45"/>
      <c r="AC417" s="73"/>
      <c r="AD417" s="73"/>
      <c r="AE417" s="73"/>
      <c r="AF417" s="73"/>
      <c r="AG417" s="73"/>
      <c r="AH417" s="73"/>
      <c r="AI417" s="73"/>
      <c r="AJ417" s="73"/>
      <c r="AK417" s="73"/>
      <c r="AL417" s="73"/>
      <c r="AM417" s="73"/>
      <c r="AN417" s="73"/>
      <c r="AO417" s="84"/>
      <c r="AP417" s="84"/>
      <c r="AQ417" s="84"/>
      <c r="AR417" s="84"/>
      <c r="AS417" s="84"/>
      <c r="AT417" s="84"/>
      <c r="AU417" s="84"/>
      <c r="AV417" s="84"/>
      <c r="AW417" s="84"/>
      <c r="AX417" s="84"/>
      <c r="AY417" s="84"/>
      <c r="AZ417" s="84"/>
      <c r="BA417" s="84"/>
      <c r="BB417" s="84"/>
      <c r="BC417" s="84"/>
      <c r="BD417" s="84"/>
      <c r="BE417" s="84"/>
    </row>
    <row r="418" spans="1:57" s="44" customFormat="1" x14ac:dyDescent="0.25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6"/>
      <c r="Z418" s="46"/>
      <c r="AA418" s="46"/>
      <c r="AB418" s="45"/>
      <c r="AC418" s="73"/>
      <c r="AD418" s="73"/>
      <c r="AE418" s="73"/>
      <c r="AF418" s="73"/>
      <c r="AG418" s="73"/>
      <c r="AH418" s="73"/>
      <c r="AI418" s="73"/>
      <c r="AJ418" s="73"/>
      <c r="AK418" s="73"/>
      <c r="AL418" s="73"/>
      <c r="AM418" s="73"/>
      <c r="AN418" s="73"/>
      <c r="AO418" s="84"/>
      <c r="AP418" s="84"/>
      <c r="AQ418" s="84"/>
      <c r="AR418" s="84"/>
      <c r="AS418" s="84"/>
      <c r="AT418" s="84"/>
      <c r="AU418" s="84"/>
      <c r="AV418" s="84"/>
      <c r="AW418" s="84"/>
      <c r="AX418" s="84"/>
      <c r="AY418" s="84"/>
      <c r="AZ418" s="84"/>
      <c r="BA418" s="84"/>
      <c r="BB418" s="84"/>
      <c r="BC418" s="84"/>
      <c r="BD418" s="84"/>
      <c r="BE418" s="84"/>
    </row>
    <row r="419" spans="1:57" s="44" customFormat="1" x14ac:dyDescent="0.25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6"/>
      <c r="Z419" s="46"/>
      <c r="AA419" s="46"/>
      <c r="AB419" s="45"/>
      <c r="AC419" s="73"/>
      <c r="AD419" s="73"/>
      <c r="AE419" s="73"/>
      <c r="AF419" s="73"/>
      <c r="AG419" s="73"/>
      <c r="AH419" s="73"/>
      <c r="AI419" s="73"/>
      <c r="AJ419" s="73"/>
      <c r="AK419" s="73"/>
      <c r="AL419" s="73"/>
      <c r="AM419" s="73"/>
      <c r="AN419" s="73"/>
      <c r="AO419" s="84"/>
      <c r="AP419" s="84"/>
      <c r="AQ419" s="84"/>
      <c r="AR419" s="84"/>
      <c r="AS419" s="84"/>
      <c r="AT419" s="84"/>
      <c r="AU419" s="84"/>
      <c r="AV419" s="84"/>
      <c r="AW419" s="84"/>
      <c r="AX419" s="84"/>
      <c r="AY419" s="84"/>
      <c r="AZ419" s="84"/>
      <c r="BA419" s="84"/>
      <c r="BB419" s="84"/>
      <c r="BC419" s="84"/>
      <c r="BD419" s="84"/>
      <c r="BE419" s="84"/>
    </row>
    <row r="420" spans="1:57" s="44" customFormat="1" x14ac:dyDescent="0.25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6"/>
      <c r="Z420" s="46"/>
      <c r="AA420" s="46"/>
      <c r="AB420" s="45"/>
      <c r="AC420" s="73"/>
      <c r="AD420" s="73"/>
      <c r="AE420" s="73"/>
      <c r="AF420" s="73"/>
      <c r="AG420" s="73"/>
      <c r="AH420" s="73"/>
      <c r="AI420" s="73"/>
      <c r="AJ420" s="73"/>
      <c r="AK420" s="73"/>
      <c r="AL420" s="73"/>
      <c r="AM420" s="73"/>
      <c r="AN420" s="73"/>
      <c r="AO420" s="84"/>
      <c r="AP420" s="84"/>
      <c r="AQ420" s="84"/>
      <c r="AR420" s="84"/>
      <c r="AS420" s="84"/>
      <c r="AT420" s="84"/>
      <c r="AU420" s="84"/>
      <c r="AV420" s="84"/>
      <c r="AW420" s="84"/>
      <c r="AX420" s="84"/>
      <c r="AY420" s="84"/>
      <c r="AZ420" s="84"/>
      <c r="BA420" s="84"/>
      <c r="BB420" s="84"/>
      <c r="BC420" s="84"/>
      <c r="BD420" s="84"/>
      <c r="BE420" s="84"/>
    </row>
    <row r="421" spans="1:57" s="44" customFormat="1" x14ac:dyDescent="0.25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6"/>
      <c r="Z421" s="46"/>
      <c r="AA421" s="46"/>
      <c r="AB421" s="45"/>
      <c r="AC421" s="73"/>
      <c r="AD421" s="73"/>
      <c r="AE421" s="73"/>
      <c r="AF421" s="73"/>
      <c r="AG421" s="73"/>
      <c r="AH421" s="73"/>
      <c r="AI421" s="73"/>
      <c r="AJ421" s="73"/>
      <c r="AK421" s="73"/>
      <c r="AL421" s="73"/>
      <c r="AM421" s="73"/>
      <c r="AN421" s="73"/>
      <c r="AO421" s="84"/>
      <c r="AP421" s="84"/>
      <c r="AQ421" s="84"/>
      <c r="AR421" s="84"/>
      <c r="AS421" s="84"/>
      <c r="AT421" s="84"/>
      <c r="AU421" s="84"/>
      <c r="AV421" s="84"/>
      <c r="AW421" s="84"/>
      <c r="AX421" s="84"/>
      <c r="AY421" s="84"/>
      <c r="AZ421" s="84"/>
      <c r="BA421" s="84"/>
      <c r="BB421" s="84"/>
      <c r="BC421" s="84"/>
      <c r="BD421" s="84"/>
      <c r="BE421" s="84"/>
    </row>
    <row r="422" spans="1:57" s="44" customFormat="1" x14ac:dyDescent="0.25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6"/>
      <c r="Z422" s="46"/>
      <c r="AA422" s="46"/>
      <c r="AB422" s="45"/>
      <c r="AC422" s="73"/>
      <c r="AD422" s="73"/>
      <c r="AE422" s="73"/>
      <c r="AF422" s="73"/>
      <c r="AG422" s="73"/>
      <c r="AH422" s="73"/>
      <c r="AI422" s="73"/>
      <c r="AJ422" s="73"/>
      <c r="AK422" s="73"/>
      <c r="AL422" s="73"/>
      <c r="AM422" s="73"/>
      <c r="AN422" s="73"/>
      <c r="AO422" s="84"/>
      <c r="AP422" s="84"/>
      <c r="AQ422" s="84"/>
      <c r="AR422" s="84"/>
      <c r="AS422" s="84"/>
      <c r="AT422" s="84"/>
      <c r="AU422" s="84"/>
      <c r="AV422" s="84"/>
      <c r="AW422" s="84"/>
      <c r="AX422" s="84"/>
      <c r="AY422" s="84"/>
      <c r="AZ422" s="84"/>
      <c r="BA422" s="84"/>
      <c r="BB422" s="84"/>
      <c r="BC422" s="84"/>
      <c r="BD422" s="84"/>
      <c r="BE422" s="84"/>
    </row>
    <row r="423" spans="1:57" s="44" customFormat="1" x14ac:dyDescent="0.25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6"/>
      <c r="Z423" s="46"/>
      <c r="AA423" s="46"/>
      <c r="AB423" s="45"/>
      <c r="AC423" s="73"/>
      <c r="AD423" s="73"/>
      <c r="AE423" s="73"/>
      <c r="AF423" s="73"/>
      <c r="AG423" s="73"/>
      <c r="AH423" s="73"/>
      <c r="AI423" s="73"/>
      <c r="AJ423" s="73"/>
      <c r="AK423" s="73"/>
      <c r="AL423" s="73"/>
      <c r="AM423" s="73"/>
      <c r="AN423" s="73"/>
      <c r="AO423" s="84"/>
      <c r="AP423" s="84"/>
      <c r="AQ423" s="84"/>
      <c r="AR423" s="84"/>
      <c r="AS423" s="84"/>
      <c r="AT423" s="84"/>
      <c r="AU423" s="84"/>
      <c r="AV423" s="84"/>
      <c r="AW423" s="84"/>
      <c r="AX423" s="84"/>
      <c r="AY423" s="84"/>
      <c r="AZ423" s="84"/>
      <c r="BA423" s="84"/>
      <c r="BB423" s="84"/>
      <c r="BC423" s="84"/>
      <c r="BD423" s="84"/>
      <c r="BE423" s="84"/>
    </row>
    <row r="424" spans="1:57" s="44" customFormat="1" x14ac:dyDescent="0.25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6"/>
      <c r="Z424" s="46"/>
      <c r="AA424" s="46"/>
      <c r="AB424" s="45"/>
      <c r="AC424" s="73"/>
      <c r="AD424" s="73"/>
      <c r="AE424" s="73"/>
      <c r="AF424" s="73"/>
      <c r="AG424" s="73"/>
      <c r="AH424" s="73"/>
      <c r="AI424" s="73"/>
      <c r="AJ424" s="73"/>
      <c r="AK424" s="73"/>
      <c r="AL424" s="73"/>
      <c r="AM424" s="73"/>
      <c r="AN424" s="73"/>
      <c r="AO424" s="84"/>
      <c r="AP424" s="84"/>
      <c r="AQ424" s="84"/>
      <c r="AR424" s="84"/>
      <c r="AS424" s="84"/>
      <c r="AT424" s="84"/>
      <c r="AU424" s="84"/>
      <c r="AV424" s="84"/>
      <c r="AW424" s="84"/>
      <c r="AX424" s="84"/>
      <c r="AY424" s="84"/>
      <c r="AZ424" s="84"/>
      <c r="BA424" s="84"/>
      <c r="BB424" s="84"/>
      <c r="BC424" s="84"/>
      <c r="BD424" s="84"/>
      <c r="BE424" s="84"/>
    </row>
    <row r="425" spans="1:57" s="44" customFormat="1" x14ac:dyDescent="0.25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6"/>
      <c r="Z425" s="46"/>
      <c r="AA425" s="46"/>
      <c r="AB425" s="45"/>
      <c r="AC425" s="73"/>
      <c r="AD425" s="73"/>
      <c r="AE425" s="73"/>
      <c r="AF425" s="73"/>
      <c r="AG425" s="73"/>
      <c r="AH425" s="73"/>
      <c r="AI425" s="73"/>
      <c r="AJ425" s="73"/>
      <c r="AK425" s="73"/>
      <c r="AL425" s="73"/>
      <c r="AM425" s="73"/>
      <c r="AN425" s="73"/>
      <c r="AO425" s="84"/>
      <c r="AP425" s="84"/>
      <c r="AQ425" s="84"/>
      <c r="AR425" s="84"/>
      <c r="AS425" s="84"/>
      <c r="AT425" s="84"/>
      <c r="AU425" s="84"/>
      <c r="AV425" s="84"/>
      <c r="AW425" s="84"/>
      <c r="AX425" s="84"/>
      <c r="AY425" s="84"/>
      <c r="AZ425" s="84"/>
      <c r="BA425" s="84"/>
      <c r="BB425" s="84"/>
      <c r="BC425" s="84"/>
      <c r="BD425" s="84"/>
      <c r="BE425" s="84"/>
    </row>
    <row r="426" spans="1:57" s="44" customFormat="1" x14ac:dyDescent="0.25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6"/>
      <c r="Z426" s="46"/>
      <c r="AA426" s="46"/>
      <c r="AB426" s="45"/>
      <c r="AC426" s="73"/>
      <c r="AD426" s="73"/>
      <c r="AE426" s="73"/>
      <c r="AF426" s="73"/>
      <c r="AG426" s="73"/>
      <c r="AH426" s="73"/>
      <c r="AI426" s="73"/>
      <c r="AJ426" s="73"/>
      <c r="AK426" s="73"/>
      <c r="AL426" s="73"/>
      <c r="AM426" s="73"/>
      <c r="AN426" s="73"/>
      <c r="AO426" s="84"/>
      <c r="AP426" s="84"/>
      <c r="AQ426" s="84"/>
      <c r="AR426" s="84"/>
      <c r="AS426" s="84"/>
      <c r="AT426" s="84"/>
      <c r="AU426" s="84"/>
      <c r="AV426" s="84"/>
      <c r="AW426" s="84"/>
      <c r="AX426" s="84"/>
      <c r="AY426" s="84"/>
      <c r="AZ426" s="84"/>
      <c r="BA426" s="84"/>
      <c r="BB426" s="84"/>
      <c r="BC426" s="84"/>
      <c r="BD426" s="84"/>
      <c r="BE426" s="84"/>
    </row>
    <row r="427" spans="1:57" s="44" customFormat="1" x14ac:dyDescent="0.25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6"/>
      <c r="Z427" s="46"/>
      <c r="AA427" s="46"/>
      <c r="AB427" s="45"/>
      <c r="AC427" s="73"/>
      <c r="AD427" s="73"/>
      <c r="AE427" s="73"/>
      <c r="AF427" s="73"/>
      <c r="AG427" s="73"/>
      <c r="AH427" s="73"/>
      <c r="AI427" s="73"/>
      <c r="AJ427" s="73"/>
      <c r="AK427" s="73"/>
      <c r="AL427" s="73"/>
      <c r="AM427" s="73"/>
      <c r="AN427" s="73"/>
      <c r="AO427" s="84"/>
      <c r="AP427" s="84"/>
      <c r="AQ427" s="84"/>
      <c r="AR427" s="84"/>
      <c r="AS427" s="84"/>
      <c r="AT427" s="84"/>
      <c r="AU427" s="84"/>
      <c r="AV427" s="84"/>
      <c r="AW427" s="84"/>
      <c r="AX427" s="84"/>
      <c r="AY427" s="84"/>
      <c r="AZ427" s="84"/>
      <c r="BA427" s="84"/>
      <c r="BB427" s="84"/>
      <c r="BC427" s="84"/>
      <c r="BD427" s="84"/>
      <c r="BE427" s="84"/>
    </row>
    <row r="428" spans="1:57" s="44" customFormat="1" x14ac:dyDescent="0.25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6"/>
      <c r="Z428" s="46"/>
      <c r="AA428" s="46"/>
      <c r="AB428" s="45"/>
      <c r="AC428" s="73"/>
      <c r="AD428" s="73"/>
      <c r="AE428" s="73"/>
      <c r="AF428" s="73"/>
      <c r="AG428" s="73"/>
      <c r="AH428" s="73"/>
      <c r="AI428" s="73"/>
      <c r="AJ428" s="73"/>
      <c r="AK428" s="73"/>
      <c r="AL428" s="73"/>
      <c r="AM428" s="73"/>
      <c r="AN428" s="73"/>
      <c r="AO428" s="84"/>
      <c r="AP428" s="84"/>
      <c r="AQ428" s="84"/>
      <c r="AR428" s="84"/>
      <c r="AS428" s="84"/>
      <c r="AT428" s="84"/>
      <c r="AU428" s="84"/>
      <c r="AV428" s="84"/>
      <c r="AW428" s="84"/>
      <c r="AX428" s="84"/>
      <c r="AY428" s="84"/>
      <c r="AZ428" s="84"/>
      <c r="BA428" s="84"/>
      <c r="BB428" s="84"/>
      <c r="BC428" s="84"/>
      <c r="BD428" s="84"/>
      <c r="BE428" s="84"/>
    </row>
    <row r="429" spans="1:57" s="44" customFormat="1" x14ac:dyDescent="0.25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6"/>
      <c r="Z429" s="46"/>
      <c r="AA429" s="46"/>
      <c r="AB429" s="45"/>
      <c r="AC429" s="73"/>
      <c r="AD429" s="73"/>
      <c r="AE429" s="73"/>
      <c r="AF429" s="73"/>
      <c r="AG429" s="73"/>
      <c r="AH429" s="73"/>
      <c r="AI429" s="73"/>
      <c r="AJ429" s="73"/>
      <c r="AK429" s="73"/>
      <c r="AL429" s="73"/>
      <c r="AM429" s="73"/>
      <c r="AN429" s="73"/>
      <c r="AO429" s="84"/>
      <c r="AP429" s="84"/>
      <c r="AQ429" s="84"/>
      <c r="AR429" s="84"/>
      <c r="AS429" s="84"/>
      <c r="AT429" s="84"/>
      <c r="AU429" s="84"/>
      <c r="AV429" s="84"/>
      <c r="AW429" s="84"/>
      <c r="AX429" s="84"/>
      <c r="AY429" s="84"/>
      <c r="AZ429" s="84"/>
      <c r="BA429" s="84"/>
      <c r="BB429" s="84"/>
      <c r="BC429" s="84"/>
      <c r="BD429" s="84"/>
      <c r="BE429" s="84"/>
    </row>
    <row r="430" spans="1:57" s="44" customFormat="1" x14ac:dyDescent="0.25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6"/>
      <c r="Z430" s="46"/>
      <c r="AA430" s="46"/>
      <c r="AB430" s="45"/>
      <c r="AC430" s="73"/>
      <c r="AD430" s="73"/>
      <c r="AE430" s="73"/>
      <c r="AF430" s="73"/>
      <c r="AG430" s="73"/>
      <c r="AH430" s="73"/>
      <c r="AI430" s="73"/>
      <c r="AJ430" s="73"/>
      <c r="AK430" s="73"/>
      <c r="AL430" s="73"/>
      <c r="AM430" s="73"/>
      <c r="AN430" s="73"/>
      <c r="AO430" s="84"/>
      <c r="AP430" s="84"/>
      <c r="AQ430" s="84"/>
      <c r="AR430" s="84"/>
      <c r="AS430" s="84"/>
      <c r="AT430" s="84"/>
      <c r="AU430" s="84"/>
      <c r="AV430" s="84"/>
      <c r="AW430" s="84"/>
      <c r="AX430" s="84"/>
      <c r="AY430" s="84"/>
      <c r="AZ430" s="84"/>
      <c r="BA430" s="84"/>
      <c r="BB430" s="84"/>
      <c r="BC430" s="84"/>
      <c r="BD430" s="84"/>
      <c r="BE430" s="84"/>
    </row>
    <row r="431" spans="1:57" s="44" customFormat="1" x14ac:dyDescent="0.25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6"/>
      <c r="Z431" s="46"/>
      <c r="AA431" s="46"/>
      <c r="AB431" s="45"/>
      <c r="AC431" s="73"/>
      <c r="AD431" s="73"/>
      <c r="AE431" s="73"/>
      <c r="AF431" s="73"/>
      <c r="AG431" s="73"/>
      <c r="AH431" s="73"/>
      <c r="AI431" s="73"/>
      <c r="AJ431" s="73"/>
      <c r="AK431" s="73"/>
      <c r="AL431" s="73"/>
      <c r="AM431" s="73"/>
      <c r="AN431" s="73"/>
      <c r="AO431" s="84"/>
      <c r="AP431" s="84"/>
      <c r="AQ431" s="84"/>
      <c r="AR431" s="84"/>
      <c r="AS431" s="84"/>
      <c r="AT431" s="84"/>
      <c r="AU431" s="84"/>
      <c r="AV431" s="84"/>
      <c r="AW431" s="84"/>
      <c r="AX431" s="84"/>
      <c r="AY431" s="84"/>
      <c r="AZ431" s="84"/>
      <c r="BA431" s="84"/>
      <c r="BB431" s="84"/>
      <c r="BC431" s="84"/>
      <c r="BD431" s="84"/>
      <c r="BE431" s="84"/>
    </row>
    <row r="432" spans="1:57" s="44" customFormat="1" x14ac:dyDescent="0.25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6"/>
      <c r="Z432" s="46"/>
      <c r="AA432" s="46"/>
      <c r="AB432" s="45"/>
      <c r="AC432" s="73"/>
      <c r="AD432" s="73"/>
      <c r="AE432" s="73"/>
      <c r="AF432" s="73"/>
      <c r="AG432" s="73"/>
      <c r="AH432" s="73"/>
      <c r="AI432" s="73"/>
      <c r="AJ432" s="73"/>
      <c r="AK432" s="73"/>
      <c r="AL432" s="73"/>
      <c r="AM432" s="73"/>
      <c r="AN432" s="73"/>
      <c r="AO432" s="84"/>
      <c r="AP432" s="84"/>
      <c r="AQ432" s="84"/>
      <c r="AR432" s="84"/>
      <c r="AS432" s="84"/>
      <c r="AT432" s="84"/>
      <c r="AU432" s="84"/>
      <c r="AV432" s="84"/>
      <c r="AW432" s="84"/>
      <c r="AX432" s="84"/>
      <c r="AY432" s="84"/>
      <c r="AZ432" s="84"/>
      <c r="BA432" s="84"/>
      <c r="BB432" s="84"/>
      <c r="BC432" s="84"/>
      <c r="BD432" s="84"/>
      <c r="BE432" s="84"/>
    </row>
    <row r="433" spans="1:57" s="44" customFormat="1" x14ac:dyDescent="0.25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6"/>
      <c r="Z433" s="46"/>
      <c r="AA433" s="46"/>
      <c r="AB433" s="45"/>
      <c r="AC433" s="73"/>
      <c r="AD433" s="73"/>
      <c r="AE433" s="73"/>
      <c r="AF433" s="73"/>
      <c r="AG433" s="73"/>
      <c r="AH433" s="73"/>
      <c r="AI433" s="73"/>
      <c r="AJ433" s="73"/>
      <c r="AK433" s="73"/>
      <c r="AL433" s="73"/>
      <c r="AM433" s="73"/>
      <c r="AN433" s="73"/>
      <c r="AO433" s="84"/>
      <c r="AP433" s="84"/>
      <c r="AQ433" s="84"/>
      <c r="AR433" s="84"/>
      <c r="AS433" s="84"/>
      <c r="AT433" s="84"/>
      <c r="AU433" s="84"/>
      <c r="AV433" s="84"/>
      <c r="AW433" s="84"/>
      <c r="AX433" s="84"/>
      <c r="AY433" s="84"/>
      <c r="AZ433" s="84"/>
      <c r="BA433" s="84"/>
      <c r="BB433" s="84"/>
      <c r="BC433" s="84"/>
      <c r="BD433" s="84"/>
      <c r="BE433" s="84"/>
    </row>
    <row r="434" spans="1:57" s="44" customFormat="1" x14ac:dyDescent="0.25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6"/>
      <c r="Z434" s="46"/>
      <c r="AA434" s="46"/>
      <c r="AB434" s="45"/>
      <c r="AC434" s="73"/>
      <c r="AD434" s="73"/>
      <c r="AE434" s="73"/>
      <c r="AF434" s="73"/>
      <c r="AG434" s="73"/>
      <c r="AH434" s="73"/>
      <c r="AI434" s="73"/>
      <c r="AJ434" s="73"/>
      <c r="AK434" s="73"/>
      <c r="AL434" s="73"/>
      <c r="AM434" s="73"/>
      <c r="AN434" s="73"/>
      <c r="AO434" s="84"/>
      <c r="AP434" s="84"/>
      <c r="AQ434" s="84"/>
      <c r="AR434" s="84"/>
      <c r="AS434" s="84"/>
      <c r="AT434" s="84"/>
      <c r="AU434" s="84"/>
      <c r="AV434" s="84"/>
      <c r="AW434" s="84"/>
      <c r="AX434" s="84"/>
      <c r="AY434" s="84"/>
      <c r="AZ434" s="84"/>
      <c r="BA434" s="84"/>
      <c r="BB434" s="84"/>
      <c r="BC434" s="84"/>
      <c r="BD434" s="84"/>
      <c r="BE434" s="84"/>
    </row>
    <row r="435" spans="1:57" s="44" customFormat="1" x14ac:dyDescent="0.25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6"/>
      <c r="Z435" s="46"/>
      <c r="AA435" s="46"/>
      <c r="AB435" s="45"/>
      <c r="AC435" s="73"/>
      <c r="AD435" s="73"/>
      <c r="AE435" s="73"/>
      <c r="AF435" s="73"/>
      <c r="AG435" s="73"/>
      <c r="AH435" s="73"/>
      <c r="AI435" s="73"/>
      <c r="AJ435" s="73"/>
      <c r="AK435" s="73"/>
      <c r="AL435" s="73"/>
      <c r="AM435" s="73"/>
      <c r="AN435" s="73"/>
      <c r="AO435" s="84"/>
      <c r="AP435" s="84"/>
      <c r="AQ435" s="84"/>
      <c r="AR435" s="84"/>
      <c r="AS435" s="84"/>
      <c r="AT435" s="84"/>
      <c r="AU435" s="84"/>
      <c r="AV435" s="84"/>
      <c r="AW435" s="84"/>
      <c r="AX435" s="84"/>
      <c r="AY435" s="84"/>
      <c r="AZ435" s="84"/>
      <c r="BA435" s="84"/>
      <c r="BB435" s="84"/>
      <c r="BC435" s="84"/>
      <c r="BD435" s="84"/>
      <c r="BE435" s="84"/>
    </row>
    <row r="436" spans="1:57" s="44" customFormat="1" x14ac:dyDescent="0.25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6"/>
      <c r="Z436" s="46"/>
      <c r="AA436" s="46"/>
      <c r="AB436" s="45"/>
      <c r="AC436" s="73"/>
      <c r="AD436" s="73"/>
      <c r="AE436" s="73"/>
      <c r="AF436" s="73"/>
      <c r="AG436" s="73"/>
      <c r="AH436" s="73"/>
      <c r="AI436" s="73"/>
      <c r="AJ436" s="73"/>
      <c r="AK436" s="73"/>
      <c r="AL436" s="73"/>
      <c r="AM436" s="73"/>
      <c r="AN436" s="73"/>
      <c r="AO436" s="84"/>
      <c r="AP436" s="84"/>
      <c r="AQ436" s="84"/>
      <c r="AR436" s="84"/>
      <c r="AS436" s="84"/>
      <c r="AT436" s="84"/>
      <c r="AU436" s="84"/>
      <c r="AV436" s="84"/>
      <c r="AW436" s="84"/>
      <c r="AX436" s="84"/>
      <c r="AY436" s="84"/>
      <c r="AZ436" s="84"/>
      <c r="BA436" s="84"/>
      <c r="BB436" s="84"/>
      <c r="BC436" s="84"/>
      <c r="BD436" s="84"/>
      <c r="BE436" s="84"/>
    </row>
    <row r="437" spans="1:57" s="44" customFormat="1" x14ac:dyDescent="0.25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6"/>
      <c r="Z437" s="46"/>
      <c r="AA437" s="46"/>
      <c r="AB437" s="45"/>
      <c r="AC437" s="73"/>
      <c r="AD437" s="73"/>
      <c r="AE437" s="73"/>
      <c r="AF437" s="73"/>
      <c r="AG437" s="73"/>
      <c r="AH437" s="73"/>
      <c r="AI437" s="73"/>
      <c r="AJ437" s="73"/>
      <c r="AK437" s="73"/>
      <c r="AL437" s="73"/>
      <c r="AM437" s="73"/>
      <c r="AN437" s="73"/>
      <c r="AO437" s="84"/>
      <c r="AP437" s="84"/>
      <c r="AQ437" s="84"/>
      <c r="AR437" s="84"/>
      <c r="AS437" s="84"/>
      <c r="AT437" s="84"/>
      <c r="AU437" s="84"/>
      <c r="AV437" s="84"/>
      <c r="AW437" s="84"/>
      <c r="AX437" s="84"/>
      <c r="AY437" s="84"/>
      <c r="AZ437" s="84"/>
      <c r="BA437" s="84"/>
      <c r="BB437" s="84"/>
      <c r="BC437" s="84"/>
      <c r="BD437" s="84"/>
      <c r="BE437" s="84"/>
    </row>
    <row r="438" spans="1:57" s="44" customFormat="1" x14ac:dyDescent="0.25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6"/>
      <c r="Z438" s="46"/>
      <c r="AA438" s="46"/>
      <c r="AB438" s="45"/>
      <c r="AC438" s="73"/>
      <c r="AD438" s="73"/>
      <c r="AE438" s="73"/>
      <c r="AF438" s="73"/>
      <c r="AG438" s="73"/>
      <c r="AH438" s="73"/>
      <c r="AI438" s="73"/>
      <c r="AJ438" s="73"/>
      <c r="AK438" s="73"/>
      <c r="AL438" s="73"/>
      <c r="AM438" s="73"/>
      <c r="AN438" s="73"/>
      <c r="AO438" s="84"/>
      <c r="AP438" s="84"/>
      <c r="AQ438" s="84"/>
      <c r="AR438" s="84"/>
      <c r="AS438" s="84"/>
      <c r="AT438" s="84"/>
      <c r="AU438" s="84"/>
      <c r="AV438" s="84"/>
      <c r="AW438" s="84"/>
      <c r="AX438" s="84"/>
      <c r="AY438" s="84"/>
      <c r="AZ438" s="84"/>
      <c r="BA438" s="84"/>
      <c r="BB438" s="84"/>
      <c r="BC438" s="84"/>
      <c r="BD438" s="84"/>
      <c r="BE438" s="84"/>
    </row>
    <row r="439" spans="1:57" s="44" customFormat="1" x14ac:dyDescent="0.25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6"/>
      <c r="Z439" s="46"/>
      <c r="AA439" s="46"/>
      <c r="AB439" s="45"/>
      <c r="AC439" s="73"/>
      <c r="AD439" s="73"/>
      <c r="AE439" s="73"/>
      <c r="AF439" s="73"/>
      <c r="AG439" s="73"/>
      <c r="AH439" s="73"/>
      <c r="AI439" s="73"/>
      <c r="AJ439" s="73"/>
      <c r="AK439" s="73"/>
      <c r="AL439" s="73"/>
      <c r="AM439" s="73"/>
      <c r="AN439" s="73"/>
      <c r="AO439" s="84"/>
      <c r="AP439" s="84"/>
      <c r="AQ439" s="84"/>
      <c r="AR439" s="84"/>
      <c r="AS439" s="84"/>
      <c r="AT439" s="84"/>
      <c r="AU439" s="84"/>
      <c r="AV439" s="84"/>
      <c r="AW439" s="84"/>
      <c r="AX439" s="84"/>
      <c r="AY439" s="84"/>
      <c r="AZ439" s="84"/>
      <c r="BA439" s="84"/>
      <c r="BB439" s="84"/>
      <c r="BC439" s="84"/>
      <c r="BD439" s="84"/>
      <c r="BE439" s="84"/>
    </row>
    <row r="440" spans="1:57" s="44" customFormat="1" x14ac:dyDescent="0.25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6"/>
      <c r="Z440" s="46"/>
      <c r="AA440" s="46"/>
      <c r="AB440" s="45"/>
      <c r="AC440" s="73"/>
      <c r="AD440" s="73"/>
      <c r="AE440" s="73"/>
      <c r="AF440" s="73"/>
      <c r="AG440" s="73"/>
      <c r="AH440" s="73"/>
      <c r="AI440" s="73"/>
      <c r="AJ440" s="73"/>
      <c r="AK440" s="73"/>
      <c r="AL440" s="73"/>
      <c r="AM440" s="73"/>
      <c r="AN440" s="73"/>
      <c r="AO440" s="84"/>
      <c r="AP440" s="84"/>
      <c r="AQ440" s="84"/>
      <c r="AR440" s="84"/>
      <c r="AS440" s="84"/>
      <c r="AT440" s="84"/>
      <c r="AU440" s="84"/>
      <c r="AV440" s="84"/>
      <c r="AW440" s="84"/>
      <c r="AX440" s="84"/>
      <c r="AY440" s="84"/>
      <c r="AZ440" s="84"/>
      <c r="BA440" s="84"/>
      <c r="BB440" s="84"/>
      <c r="BC440" s="84"/>
      <c r="BD440" s="84"/>
      <c r="BE440" s="84"/>
    </row>
    <row r="441" spans="1:57" s="44" customFormat="1" x14ac:dyDescent="0.25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6"/>
      <c r="Z441" s="46"/>
      <c r="AA441" s="46"/>
      <c r="AB441" s="45"/>
      <c r="AC441" s="73"/>
      <c r="AD441" s="73"/>
      <c r="AE441" s="73"/>
      <c r="AF441" s="73"/>
      <c r="AG441" s="73"/>
      <c r="AH441" s="73"/>
      <c r="AI441" s="73"/>
      <c r="AJ441" s="73"/>
      <c r="AK441" s="73"/>
      <c r="AL441" s="73"/>
      <c r="AM441" s="73"/>
      <c r="AN441" s="73"/>
      <c r="AO441" s="84"/>
      <c r="AP441" s="84"/>
      <c r="AQ441" s="84"/>
      <c r="AR441" s="84"/>
      <c r="AS441" s="84"/>
      <c r="AT441" s="84"/>
      <c r="AU441" s="84"/>
      <c r="AV441" s="84"/>
      <c r="AW441" s="84"/>
      <c r="AX441" s="84"/>
      <c r="AY441" s="84"/>
      <c r="AZ441" s="84"/>
      <c r="BA441" s="84"/>
      <c r="BB441" s="84"/>
      <c r="BC441" s="84"/>
      <c r="BD441" s="84"/>
      <c r="BE441" s="84"/>
    </row>
    <row r="442" spans="1:57" s="44" customFormat="1" x14ac:dyDescent="0.25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6"/>
      <c r="Z442" s="46"/>
      <c r="AA442" s="46"/>
      <c r="AB442" s="45"/>
      <c r="AC442" s="73"/>
      <c r="AD442" s="73"/>
      <c r="AE442" s="73"/>
      <c r="AF442" s="73"/>
      <c r="AG442" s="73"/>
      <c r="AH442" s="73"/>
      <c r="AI442" s="73"/>
      <c r="AJ442" s="73"/>
      <c r="AK442" s="73"/>
      <c r="AL442" s="73"/>
      <c r="AM442" s="73"/>
      <c r="AN442" s="73"/>
      <c r="AO442" s="84"/>
      <c r="AP442" s="84"/>
      <c r="AQ442" s="84"/>
      <c r="AR442" s="84"/>
      <c r="AS442" s="84"/>
      <c r="AT442" s="84"/>
      <c r="AU442" s="84"/>
      <c r="AV442" s="84"/>
      <c r="AW442" s="84"/>
      <c r="AX442" s="84"/>
      <c r="AY442" s="84"/>
      <c r="AZ442" s="84"/>
      <c r="BA442" s="84"/>
      <c r="BB442" s="84"/>
      <c r="BC442" s="84"/>
      <c r="BD442" s="84"/>
      <c r="BE442" s="84"/>
    </row>
    <row r="443" spans="1:57" s="44" customFormat="1" x14ac:dyDescent="0.25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6"/>
      <c r="Z443" s="46"/>
      <c r="AA443" s="46"/>
      <c r="AB443" s="45"/>
      <c r="AC443" s="73"/>
      <c r="AD443" s="73"/>
      <c r="AE443" s="73"/>
      <c r="AF443" s="73"/>
      <c r="AG443" s="73"/>
      <c r="AH443" s="73"/>
      <c r="AI443" s="73"/>
      <c r="AJ443" s="73"/>
      <c r="AK443" s="73"/>
      <c r="AL443" s="73"/>
      <c r="AM443" s="73"/>
      <c r="AN443" s="73"/>
      <c r="AO443" s="84"/>
      <c r="AP443" s="84"/>
      <c r="AQ443" s="84"/>
      <c r="AR443" s="84"/>
      <c r="AS443" s="84"/>
      <c r="AT443" s="84"/>
      <c r="AU443" s="84"/>
      <c r="AV443" s="84"/>
      <c r="AW443" s="84"/>
      <c r="AX443" s="84"/>
      <c r="AY443" s="84"/>
      <c r="AZ443" s="84"/>
      <c r="BA443" s="84"/>
      <c r="BB443" s="84"/>
      <c r="BC443" s="84"/>
      <c r="BD443" s="84"/>
      <c r="BE443" s="84"/>
    </row>
    <row r="444" spans="1:57" s="44" customFormat="1" x14ac:dyDescent="0.25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6"/>
      <c r="Z444" s="46"/>
      <c r="AA444" s="46"/>
      <c r="AB444" s="45"/>
      <c r="AC444" s="73"/>
      <c r="AD444" s="73"/>
      <c r="AE444" s="73"/>
      <c r="AF444" s="73"/>
      <c r="AG444" s="73"/>
      <c r="AH444" s="73"/>
      <c r="AI444" s="73"/>
      <c r="AJ444" s="73"/>
      <c r="AK444" s="73"/>
      <c r="AL444" s="73"/>
      <c r="AM444" s="73"/>
      <c r="AN444" s="73"/>
      <c r="AO444" s="84"/>
      <c r="AP444" s="84"/>
      <c r="AQ444" s="84"/>
      <c r="AR444" s="84"/>
      <c r="AS444" s="84"/>
      <c r="AT444" s="84"/>
      <c r="AU444" s="84"/>
      <c r="AV444" s="84"/>
      <c r="AW444" s="84"/>
      <c r="AX444" s="84"/>
      <c r="AY444" s="84"/>
      <c r="AZ444" s="84"/>
      <c r="BA444" s="84"/>
      <c r="BB444" s="84"/>
      <c r="BC444" s="84"/>
      <c r="BD444" s="84"/>
      <c r="BE444" s="84"/>
    </row>
    <row r="445" spans="1:57" s="44" customFormat="1" x14ac:dyDescent="0.25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6"/>
      <c r="Z445" s="46"/>
      <c r="AA445" s="46"/>
      <c r="AB445" s="45"/>
      <c r="AC445" s="73"/>
      <c r="AD445" s="73"/>
      <c r="AE445" s="73"/>
      <c r="AF445" s="73"/>
      <c r="AG445" s="73"/>
      <c r="AH445" s="73"/>
      <c r="AI445" s="73"/>
      <c r="AJ445" s="73"/>
      <c r="AK445" s="73"/>
      <c r="AL445" s="73"/>
      <c r="AM445" s="73"/>
      <c r="AN445" s="73"/>
      <c r="AO445" s="84"/>
      <c r="AP445" s="84"/>
      <c r="AQ445" s="84"/>
      <c r="AR445" s="84"/>
      <c r="AS445" s="84"/>
      <c r="AT445" s="84"/>
      <c r="AU445" s="84"/>
      <c r="AV445" s="84"/>
      <c r="AW445" s="84"/>
      <c r="AX445" s="84"/>
      <c r="AY445" s="84"/>
      <c r="AZ445" s="84"/>
      <c r="BA445" s="84"/>
      <c r="BB445" s="84"/>
      <c r="BC445" s="84"/>
      <c r="BD445" s="84"/>
      <c r="BE445" s="84"/>
    </row>
    <row r="446" spans="1:57" s="44" customFormat="1" x14ac:dyDescent="0.25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6"/>
      <c r="Z446" s="46"/>
      <c r="AA446" s="46"/>
      <c r="AB446" s="45"/>
      <c r="AC446" s="73"/>
      <c r="AD446" s="73"/>
      <c r="AE446" s="73"/>
      <c r="AF446" s="73"/>
      <c r="AG446" s="73"/>
      <c r="AH446" s="73"/>
      <c r="AI446" s="73"/>
      <c r="AJ446" s="73"/>
      <c r="AK446" s="73"/>
      <c r="AL446" s="73"/>
      <c r="AM446" s="73"/>
      <c r="AN446" s="73"/>
      <c r="AO446" s="84"/>
      <c r="AP446" s="84"/>
      <c r="AQ446" s="84"/>
      <c r="AR446" s="84"/>
      <c r="AS446" s="84"/>
      <c r="AT446" s="84"/>
      <c r="AU446" s="84"/>
      <c r="AV446" s="84"/>
      <c r="AW446" s="84"/>
      <c r="AX446" s="84"/>
      <c r="AY446" s="84"/>
      <c r="AZ446" s="84"/>
      <c r="BA446" s="84"/>
      <c r="BB446" s="84"/>
      <c r="BC446" s="84"/>
      <c r="BD446" s="84"/>
      <c r="BE446" s="84"/>
    </row>
    <row r="447" spans="1:57" s="44" customFormat="1" x14ac:dyDescent="0.25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6"/>
      <c r="Z447" s="46"/>
      <c r="AA447" s="46"/>
      <c r="AB447" s="45"/>
      <c r="AC447" s="73"/>
      <c r="AD447" s="73"/>
      <c r="AE447" s="73"/>
      <c r="AF447" s="73"/>
      <c r="AG447" s="73"/>
      <c r="AH447" s="73"/>
      <c r="AI447" s="73"/>
      <c r="AJ447" s="73"/>
      <c r="AK447" s="73"/>
      <c r="AL447" s="73"/>
      <c r="AM447" s="73"/>
      <c r="AN447" s="73"/>
      <c r="AO447" s="84"/>
      <c r="AP447" s="84"/>
      <c r="AQ447" s="84"/>
      <c r="AR447" s="84"/>
      <c r="AS447" s="84"/>
      <c r="AT447" s="84"/>
      <c r="AU447" s="84"/>
      <c r="AV447" s="84"/>
      <c r="AW447" s="84"/>
      <c r="AX447" s="84"/>
      <c r="AY447" s="84"/>
      <c r="AZ447" s="84"/>
      <c r="BA447" s="84"/>
      <c r="BB447" s="84"/>
      <c r="BC447" s="84"/>
      <c r="BD447" s="84"/>
      <c r="BE447" s="84"/>
    </row>
    <row r="448" spans="1:57" s="44" customFormat="1" x14ac:dyDescent="0.25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6"/>
      <c r="Z448" s="46"/>
      <c r="AA448" s="46"/>
      <c r="AB448" s="45"/>
      <c r="AC448" s="73"/>
      <c r="AD448" s="73"/>
      <c r="AE448" s="73"/>
      <c r="AF448" s="73"/>
      <c r="AG448" s="73"/>
      <c r="AH448" s="73"/>
      <c r="AI448" s="73"/>
      <c r="AJ448" s="73"/>
      <c r="AK448" s="73"/>
      <c r="AL448" s="73"/>
      <c r="AM448" s="73"/>
      <c r="AN448" s="73"/>
      <c r="AO448" s="84"/>
      <c r="AP448" s="84"/>
      <c r="AQ448" s="84"/>
      <c r="AR448" s="84"/>
      <c r="AS448" s="84"/>
      <c r="AT448" s="84"/>
      <c r="AU448" s="84"/>
      <c r="AV448" s="84"/>
      <c r="AW448" s="84"/>
      <c r="AX448" s="84"/>
      <c r="AY448" s="84"/>
      <c r="AZ448" s="84"/>
      <c r="BA448" s="84"/>
      <c r="BB448" s="84"/>
      <c r="BC448" s="84"/>
      <c r="BD448" s="84"/>
      <c r="BE448" s="84"/>
    </row>
    <row r="449" spans="1:57" s="44" customFormat="1" x14ac:dyDescent="0.25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6"/>
      <c r="Z449" s="46"/>
      <c r="AA449" s="46"/>
      <c r="AB449" s="45"/>
      <c r="AC449" s="73"/>
      <c r="AD449" s="73"/>
      <c r="AE449" s="73"/>
      <c r="AF449" s="73"/>
      <c r="AG449" s="73"/>
      <c r="AH449" s="73"/>
      <c r="AI449" s="73"/>
      <c r="AJ449" s="73"/>
      <c r="AK449" s="73"/>
      <c r="AL449" s="73"/>
      <c r="AM449" s="73"/>
      <c r="AN449" s="73"/>
      <c r="AO449" s="84"/>
      <c r="AP449" s="84"/>
      <c r="AQ449" s="84"/>
      <c r="AR449" s="84"/>
      <c r="AS449" s="84"/>
      <c r="AT449" s="84"/>
      <c r="AU449" s="84"/>
      <c r="AV449" s="84"/>
      <c r="AW449" s="84"/>
      <c r="AX449" s="84"/>
      <c r="AY449" s="84"/>
      <c r="AZ449" s="84"/>
      <c r="BA449" s="84"/>
      <c r="BB449" s="84"/>
      <c r="BC449" s="84"/>
      <c r="BD449" s="84"/>
      <c r="BE449" s="84"/>
    </row>
    <row r="450" spans="1:57" s="44" customFormat="1" x14ac:dyDescent="0.25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6"/>
      <c r="Z450" s="46"/>
      <c r="AA450" s="46"/>
      <c r="AB450" s="45"/>
      <c r="AC450" s="73"/>
      <c r="AD450" s="73"/>
      <c r="AE450" s="73"/>
      <c r="AF450" s="73"/>
      <c r="AG450" s="73"/>
      <c r="AH450" s="73"/>
      <c r="AI450" s="73"/>
      <c r="AJ450" s="73"/>
      <c r="AK450" s="73"/>
      <c r="AL450" s="73"/>
      <c r="AM450" s="73"/>
      <c r="AN450" s="73"/>
      <c r="AO450" s="84"/>
      <c r="AP450" s="84"/>
      <c r="AQ450" s="84"/>
      <c r="AR450" s="84"/>
      <c r="AS450" s="84"/>
      <c r="AT450" s="84"/>
      <c r="AU450" s="84"/>
      <c r="AV450" s="84"/>
      <c r="AW450" s="84"/>
      <c r="AX450" s="84"/>
      <c r="AY450" s="84"/>
      <c r="AZ450" s="84"/>
      <c r="BA450" s="84"/>
      <c r="BB450" s="84"/>
      <c r="BC450" s="84"/>
      <c r="BD450" s="84"/>
      <c r="BE450" s="84"/>
    </row>
    <row r="451" spans="1:57" s="44" customFormat="1" x14ac:dyDescent="0.25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6"/>
      <c r="Z451" s="46"/>
      <c r="AA451" s="46"/>
      <c r="AB451" s="45"/>
      <c r="AC451" s="73"/>
      <c r="AD451" s="73"/>
      <c r="AE451" s="73"/>
      <c r="AF451" s="73"/>
      <c r="AG451" s="73"/>
      <c r="AH451" s="73"/>
      <c r="AI451" s="73"/>
      <c r="AJ451" s="73"/>
      <c r="AK451" s="73"/>
      <c r="AL451" s="73"/>
      <c r="AM451" s="73"/>
      <c r="AN451" s="73"/>
      <c r="AO451" s="84"/>
      <c r="AP451" s="84"/>
      <c r="AQ451" s="84"/>
      <c r="AR451" s="84"/>
      <c r="AS451" s="84"/>
      <c r="AT451" s="84"/>
      <c r="AU451" s="84"/>
      <c r="AV451" s="84"/>
      <c r="AW451" s="84"/>
      <c r="AX451" s="84"/>
      <c r="AY451" s="84"/>
      <c r="AZ451" s="84"/>
      <c r="BA451" s="84"/>
      <c r="BB451" s="84"/>
      <c r="BC451" s="84"/>
      <c r="BD451" s="84"/>
      <c r="BE451" s="84"/>
    </row>
    <row r="452" spans="1:57" s="44" customFormat="1" x14ac:dyDescent="0.25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6"/>
      <c r="Z452" s="46"/>
      <c r="AA452" s="46"/>
      <c r="AB452" s="45"/>
      <c r="AC452" s="73"/>
      <c r="AD452" s="73"/>
      <c r="AE452" s="73"/>
      <c r="AF452" s="73"/>
      <c r="AG452" s="73"/>
      <c r="AH452" s="73"/>
      <c r="AI452" s="73"/>
      <c r="AJ452" s="73"/>
      <c r="AK452" s="73"/>
      <c r="AL452" s="73"/>
      <c r="AM452" s="73"/>
      <c r="AN452" s="73"/>
      <c r="AO452" s="84"/>
      <c r="AP452" s="84"/>
      <c r="AQ452" s="84"/>
      <c r="AR452" s="84"/>
      <c r="AS452" s="84"/>
      <c r="AT452" s="84"/>
      <c r="AU452" s="84"/>
      <c r="AV452" s="84"/>
      <c r="AW452" s="84"/>
      <c r="AX452" s="84"/>
      <c r="AY452" s="84"/>
      <c r="AZ452" s="84"/>
      <c r="BA452" s="84"/>
      <c r="BB452" s="84"/>
      <c r="BC452" s="84"/>
      <c r="BD452" s="84"/>
      <c r="BE452" s="84"/>
    </row>
    <row r="453" spans="1:57" s="44" customFormat="1" x14ac:dyDescent="0.25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6"/>
      <c r="Z453" s="46"/>
      <c r="AA453" s="46"/>
      <c r="AB453" s="45"/>
      <c r="AC453" s="73"/>
      <c r="AD453" s="73"/>
      <c r="AE453" s="73"/>
      <c r="AF453" s="73"/>
      <c r="AG453" s="73"/>
      <c r="AH453" s="73"/>
      <c r="AI453" s="73"/>
      <c r="AJ453" s="73"/>
      <c r="AK453" s="73"/>
      <c r="AL453" s="73"/>
      <c r="AM453" s="73"/>
      <c r="AN453" s="73"/>
      <c r="AO453" s="84"/>
      <c r="AP453" s="84"/>
      <c r="AQ453" s="84"/>
      <c r="AR453" s="84"/>
      <c r="AS453" s="84"/>
      <c r="AT453" s="84"/>
      <c r="AU453" s="84"/>
      <c r="AV453" s="84"/>
      <c r="AW453" s="84"/>
      <c r="AX453" s="84"/>
      <c r="AY453" s="84"/>
      <c r="AZ453" s="84"/>
      <c r="BA453" s="84"/>
      <c r="BB453" s="84"/>
      <c r="BC453" s="84"/>
      <c r="BD453" s="84"/>
      <c r="BE453" s="84"/>
    </row>
    <row r="454" spans="1:57" s="44" customFormat="1" x14ac:dyDescent="0.25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6"/>
      <c r="Z454" s="46"/>
      <c r="AA454" s="46"/>
      <c r="AB454" s="45"/>
      <c r="AC454" s="73"/>
      <c r="AD454" s="73"/>
      <c r="AE454" s="73"/>
      <c r="AF454" s="73"/>
      <c r="AG454" s="73"/>
      <c r="AH454" s="73"/>
      <c r="AI454" s="73"/>
      <c r="AJ454" s="73"/>
      <c r="AK454" s="73"/>
      <c r="AL454" s="73"/>
      <c r="AM454" s="73"/>
      <c r="AN454" s="73"/>
      <c r="AO454" s="84"/>
      <c r="AP454" s="84"/>
      <c r="AQ454" s="84"/>
      <c r="AR454" s="84"/>
      <c r="AS454" s="84"/>
      <c r="AT454" s="84"/>
      <c r="AU454" s="84"/>
      <c r="AV454" s="84"/>
      <c r="AW454" s="84"/>
      <c r="AX454" s="84"/>
      <c r="AY454" s="84"/>
      <c r="AZ454" s="84"/>
      <c r="BA454" s="84"/>
      <c r="BB454" s="84"/>
      <c r="BC454" s="84"/>
      <c r="BD454" s="84"/>
      <c r="BE454" s="84"/>
    </row>
    <row r="455" spans="1:57" s="44" customFormat="1" x14ac:dyDescent="0.25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6"/>
      <c r="Z455" s="46"/>
      <c r="AA455" s="46"/>
      <c r="AB455" s="45"/>
      <c r="AC455" s="73"/>
      <c r="AD455" s="73"/>
      <c r="AE455" s="73"/>
      <c r="AF455" s="73"/>
      <c r="AG455" s="73"/>
      <c r="AH455" s="73"/>
      <c r="AI455" s="73"/>
      <c r="AJ455" s="73"/>
      <c r="AK455" s="73"/>
      <c r="AL455" s="73"/>
      <c r="AM455" s="73"/>
      <c r="AN455" s="73"/>
      <c r="AO455" s="84"/>
      <c r="AP455" s="84"/>
      <c r="AQ455" s="84"/>
      <c r="AR455" s="84"/>
      <c r="AS455" s="84"/>
      <c r="AT455" s="84"/>
      <c r="AU455" s="84"/>
      <c r="AV455" s="84"/>
      <c r="AW455" s="84"/>
      <c r="AX455" s="84"/>
      <c r="AY455" s="84"/>
      <c r="AZ455" s="84"/>
      <c r="BA455" s="84"/>
      <c r="BB455" s="84"/>
      <c r="BC455" s="84"/>
      <c r="BD455" s="84"/>
      <c r="BE455" s="84"/>
    </row>
    <row r="456" spans="1:57" s="44" customFormat="1" x14ac:dyDescent="0.25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6"/>
      <c r="Z456" s="46"/>
      <c r="AA456" s="46"/>
      <c r="AB456" s="45"/>
      <c r="AC456" s="73"/>
      <c r="AD456" s="73"/>
      <c r="AE456" s="73"/>
      <c r="AF456" s="73"/>
      <c r="AG456" s="73"/>
      <c r="AH456" s="73"/>
      <c r="AI456" s="73"/>
      <c r="AJ456" s="73"/>
      <c r="AK456" s="73"/>
      <c r="AL456" s="73"/>
      <c r="AM456" s="73"/>
      <c r="AN456" s="73"/>
      <c r="AO456" s="84"/>
      <c r="AP456" s="84"/>
      <c r="AQ456" s="84"/>
      <c r="AR456" s="84"/>
      <c r="AS456" s="84"/>
      <c r="AT456" s="84"/>
      <c r="AU456" s="84"/>
      <c r="AV456" s="84"/>
      <c r="AW456" s="84"/>
      <c r="AX456" s="84"/>
      <c r="AY456" s="84"/>
      <c r="AZ456" s="84"/>
      <c r="BA456" s="84"/>
      <c r="BB456" s="84"/>
      <c r="BC456" s="84"/>
      <c r="BD456" s="84"/>
      <c r="BE456" s="84"/>
    </row>
    <row r="457" spans="1:57" s="44" customFormat="1" x14ac:dyDescent="0.25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6"/>
      <c r="Z457" s="46"/>
      <c r="AA457" s="46"/>
      <c r="AB457" s="45"/>
      <c r="AC457" s="73"/>
      <c r="AD457" s="73"/>
      <c r="AE457" s="73"/>
      <c r="AF457" s="73"/>
      <c r="AG457" s="73"/>
      <c r="AH457" s="73"/>
      <c r="AI457" s="73"/>
      <c r="AJ457" s="73"/>
      <c r="AK457" s="73"/>
      <c r="AL457" s="73"/>
      <c r="AM457" s="73"/>
      <c r="AN457" s="73"/>
      <c r="AO457" s="84"/>
      <c r="AP457" s="84"/>
      <c r="AQ457" s="84"/>
      <c r="AR457" s="84"/>
      <c r="AS457" s="84"/>
      <c r="AT457" s="84"/>
      <c r="AU457" s="84"/>
      <c r="AV457" s="84"/>
      <c r="AW457" s="84"/>
      <c r="AX457" s="84"/>
      <c r="AY457" s="84"/>
      <c r="AZ457" s="84"/>
      <c r="BA457" s="84"/>
      <c r="BB457" s="84"/>
      <c r="BC457" s="84"/>
      <c r="BD457" s="84"/>
      <c r="BE457" s="84"/>
    </row>
    <row r="458" spans="1:57" s="44" customFormat="1" x14ac:dyDescent="0.25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6"/>
      <c r="Z458" s="46"/>
      <c r="AA458" s="46"/>
      <c r="AB458" s="45"/>
      <c r="AC458" s="73"/>
      <c r="AD458" s="73"/>
      <c r="AE458" s="73"/>
      <c r="AF458" s="73"/>
      <c r="AG458" s="73"/>
      <c r="AH458" s="73"/>
      <c r="AI458" s="73"/>
      <c r="AJ458" s="73"/>
      <c r="AK458" s="73"/>
      <c r="AL458" s="73"/>
      <c r="AM458" s="73"/>
      <c r="AN458" s="73"/>
      <c r="AO458" s="84"/>
      <c r="AP458" s="84"/>
      <c r="AQ458" s="84"/>
      <c r="AR458" s="84"/>
      <c r="AS458" s="84"/>
      <c r="AT458" s="84"/>
      <c r="AU458" s="84"/>
      <c r="AV458" s="84"/>
      <c r="AW458" s="84"/>
      <c r="AX458" s="84"/>
      <c r="AY458" s="84"/>
      <c r="AZ458" s="84"/>
      <c r="BA458" s="84"/>
      <c r="BB458" s="84"/>
      <c r="BC458" s="84"/>
      <c r="BD458" s="84"/>
      <c r="BE458" s="84"/>
    </row>
    <row r="459" spans="1:57" s="44" customFormat="1" x14ac:dyDescent="0.25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6"/>
      <c r="Z459" s="46"/>
      <c r="AA459" s="46"/>
      <c r="AB459" s="45"/>
      <c r="AC459" s="73"/>
      <c r="AD459" s="73"/>
      <c r="AE459" s="73"/>
      <c r="AF459" s="73"/>
      <c r="AG459" s="73"/>
      <c r="AH459" s="73"/>
      <c r="AI459" s="73"/>
      <c r="AJ459" s="73"/>
      <c r="AK459" s="73"/>
      <c r="AL459" s="73"/>
      <c r="AM459" s="73"/>
      <c r="AN459" s="73"/>
      <c r="AO459" s="84"/>
      <c r="AP459" s="84"/>
      <c r="AQ459" s="84"/>
      <c r="AR459" s="84"/>
      <c r="AS459" s="84"/>
      <c r="AT459" s="84"/>
      <c r="AU459" s="84"/>
      <c r="AV459" s="84"/>
      <c r="AW459" s="84"/>
      <c r="AX459" s="84"/>
      <c r="AY459" s="84"/>
      <c r="AZ459" s="84"/>
      <c r="BA459" s="84"/>
      <c r="BB459" s="84"/>
      <c r="BC459" s="84"/>
      <c r="BD459" s="84"/>
      <c r="BE459" s="84"/>
    </row>
    <row r="460" spans="1:57" s="44" customFormat="1" x14ac:dyDescent="0.25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6"/>
      <c r="Z460" s="46"/>
      <c r="AA460" s="46"/>
      <c r="AB460" s="45"/>
      <c r="AC460" s="73"/>
      <c r="AD460" s="73"/>
      <c r="AE460" s="73"/>
      <c r="AF460" s="73"/>
      <c r="AG460" s="73"/>
      <c r="AH460" s="73"/>
      <c r="AI460" s="73"/>
      <c r="AJ460" s="73"/>
      <c r="AK460" s="73"/>
      <c r="AL460" s="73"/>
      <c r="AM460" s="73"/>
      <c r="AN460" s="73"/>
      <c r="AO460" s="84"/>
      <c r="AP460" s="84"/>
      <c r="AQ460" s="84"/>
      <c r="AR460" s="84"/>
      <c r="AS460" s="84"/>
      <c r="AT460" s="84"/>
      <c r="AU460" s="84"/>
      <c r="AV460" s="84"/>
      <c r="AW460" s="84"/>
      <c r="AX460" s="84"/>
      <c r="AY460" s="84"/>
      <c r="AZ460" s="84"/>
      <c r="BA460" s="84"/>
      <c r="BB460" s="84"/>
      <c r="BC460" s="84"/>
      <c r="BD460" s="84"/>
      <c r="BE460" s="84"/>
    </row>
    <row r="461" spans="1:57" s="44" customFormat="1" x14ac:dyDescent="0.25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6"/>
      <c r="Z461" s="46"/>
      <c r="AA461" s="46"/>
      <c r="AB461" s="45"/>
      <c r="AC461" s="73"/>
      <c r="AD461" s="73"/>
      <c r="AE461" s="73"/>
      <c r="AF461" s="73"/>
      <c r="AG461" s="73"/>
      <c r="AH461" s="73"/>
      <c r="AI461" s="73"/>
      <c r="AJ461" s="73"/>
      <c r="AK461" s="73"/>
      <c r="AL461" s="73"/>
      <c r="AM461" s="73"/>
      <c r="AN461" s="73"/>
      <c r="AO461" s="84"/>
      <c r="AP461" s="84"/>
      <c r="AQ461" s="84"/>
      <c r="AR461" s="84"/>
      <c r="AS461" s="84"/>
      <c r="AT461" s="84"/>
      <c r="AU461" s="84"/>
      <c r="AV461" s="84"/>
      <c r="AW461" s="84"/>
      <c r="AX461" s="84"/>
      <c r="AY461" s="84"/>
      <c r="AZ461" s="84"/>
      <c r="BA461" s="84"/>
      <c r="BB461" s="84"/>
      <c r="BC461" s="84"/>
      <c r="BD461" s="84"/>
      <c r="BE461" s="84"/>
    </row>
    <row r="462" spans="1:57" s="44" customFormat="1" x14ac:dyDescent="0.25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6"/>
      <c r="Z462" s="46"/>
      <c r="AA462" s="46"/>
      <c r="AB462" s="45"/>
      <c r="AC462" s="73"/>
      <c r="AD462" s="73"/>
      <c r="AE462" s="73"/>
      <c r="AF462" s="73"/>
      <c r="AG462" s="73"/>
      <c r="AH462" s="73"/>
      <c r="AI462" s="73"/>
      <c r="AJ462" s="73"/>
      <c r="AK462" s="73"/>
      <c r="AL462" s="73"/>
      <c r="AM462" s="73"/>
      <c r="AN462" s="73"/>
      <c r="AO462" s="84"/>
      <c r="AP462" s="84"/>
      <c r="AQ462" s="84"/>
      <c r="AR462" s="84"/>
      <c r="AS462" s="84"/>
      <c r="AT462" s="84"/>
      <c r="AU462" s="84"/>
      <c r="AV462" s="84"/>
      <c r="AW462" s="84"/>
      <c r="AX462" s="84"/>
      <c r="AY462" s="84"/>
      <c r="AZ462" s="84"/>
      <c r="BA462" s="84"/>
      <c r="BB462" s="84"/>
      <c r="BC462" s="84"/>
      <c r="BD462" s="84"/>
      <c r="BE462" s="84"/>
    </row>
    <row r="463" spans="1:57" s="44" customFormat="1" x14ac:dyDescent="0.25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6"/>
      <c r="Z463" s="46"/>
      <c r="AA463" s="46"/>
      <c r="AB463" s="45"/>
      <c r="AC463" s="73"/>
      <c r="AD463" s="73"/>
      <c r="AE463" s="73"/>
      <c r="AF463" s="73"/>
      <c r="AG463" s="73"/>
      <c r="AH463" s="73"/>
      <c r="AI463" s="73"/>
      <c r="AJ463" s="73"/>
      <c r="AK463" s="73"/>
      <c r="AL463" s="73"/>
      <c r="AM463" s="73"/>
      <c r="AN463" s="73"/>
      <c r="AO463" s="84"/>
      <c r="AP463" s="84"/>
      <c r="AQ463" s="84"/>
      <c r="AR463" s="84"/>
      <c r="AS463" s="84"/>
      <c r="AT463" s="84"/>
      <c r="AU463" s="84"/>
      <c r="AV463" s="84"/>
      <c r="AW463" s="84"/>
      <c r="AX463" s="84"/>
      <c r="AY463" s="84"/>
      <c r="AZ463" s="84"/>
      <c r="BA463" s="84"/>
      <c r="BB463" s="84"/>
      <c r="BC463" s="84"/>
      <c r="BD463" s="84"/>
      <c r="BE463" s="84"/>
    </row>
    <row r="464" spans="1:57" s="44" customFormat="1" x14ac:dyDescent="0.25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6"/>
      <c r="Z464" s="46"/>
      <c r="AA464" s="46"/>
      <c r="AB464" s="45"/>
      <c r="AC464" s="73"/>
      <c r="AD464" s="73"/>
      <c r="AE464" s="73"/>
      <c r="AF464" s="73"/>
      <c r="AG464" s="73"/>
      <c r="AH464" s="73"/>
      <c r="AI464" s="73"/>
      <c r="AJ464" s="73"/>
      <c r="AK464" s="73"/>
      <c r="AL464" s="73"/>
      <c r="AM464" s="73"/>
      <c r="AN464" s="73"/>
      <c r="AO464" s="84"/>
      <c r="AP464" s="84"/>
      <c r="AQ464" s="84"/>
      <c r="AR464" s="84"/>
      <c r="AS464" s="84"/>
      <c r="AT464" s="84"/>
      <c r="AU464" s="84"/>
      <c r="AV464" s="84"/>
      <c r="AW464" s="84"/>
      <c r="AX464" s="84"/>
      <c r="AY464" s="84"/>
      <c r="AZ464" s="84"/>
      <c r="BA464" s="84"/>
      <c r="BB464" s="84"/>
      <c r="BC464" s="84"/>
      <c r="BD464" s="84"/>
      <c r="BE464" s="84"/>
    </row>
    <row r="465" spans="1:57" s="44" customFormat="1" x14ac:dyDescent="0.25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6"/>
      <c r="Z465" s="46"/>
      <c r="AA465" s="46"/>
      <c r="AB465" s="45"/>
      <c r="AC465" s="73"/>
      <c r="AD465" s="73"/>
      <c r="AE465" s="73"/>
      <c r="AF465" s="73"/>
      <c r="AG465" s="73"/>
      <c r="AH465" s="73"/>
      <c r="AI465" s="73"/>
      <c r="AJ465" s="73"/>
      <c r="AK465" s="73"/>
      <c r="AL465" s="73"/>
      <c r="AM465" s="73"/>
      <c r="AN465" s="73"/>
      <c r="AO465" s="84"/>
      <c r="AP465" s="84"/>
      <c r="AQ465" s="84"/>
      <c r="AR465" s="84"/>
      <c r="AS465" s="84"/>
      <c r="AT465" s="84"/>
      <c r="AU465" s="84"/>
      <c r="AV465" s="84"/>
      <c r="AW465" s="84"/>
      <c r="AX465" s="84"/>
      <c r="AY465" s="84"/>
      <c r="AZ465" s="84"/>
      <c r="BA465" s="84"/>
      <c r="BB465" s="84"/>
      <c r="BC465" s="84"/>
      <c r="BD465" s="84"/>
      <c r="BE465" s="84"/>
    </row>
    <row r="466" spans="1:57" s="44" customFormat="1" x14ac:dyDescent="0.25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6"/>
      <c r="Z466" s="46"/>
      <c r="AA466" s="46"/>
      <c r="AB466" s="45"/>
      <c r="AC466" s="73"/>
      <c r="AD466" s="73"/>
      <c r="AE466" s="73"/>
      <c r="AF466" s="73"/>
      <c r="AG466" s="73"/>
      <c r="AH466" s="73"/>
      <c r="AI466" s="73"/>
      <c r="AJ466" s="73"/>
      <c r="AK466" s="73"/>
      <c r="AL466" s="73"/>
      <c r="AM466" s="73"/>
      <c r="AN466" s="73"/>
      <c r="AO466" s="84"/>
      <c r="AP466" s="84"/>
      <c r="AQ466" s="84"/>
      <c r="AR466" s="84"/>
      <c r="AS466" s="84"/>
      <c r="AT466" s="84"/>
      <c r="AU466" s="84"/>
      <c r="AV466" s="84"/>
      <c r="AW466" s="84"/>
      <c r="AX466" s="84"/>
      <c r="AY466" s="84"/>
      <c r="AZ466" s="84"/>
      <c r="BA466" s="84"/>
      <c r="BB466" s="84"/>
      <c r="BC466" s="84"/>
      <c r="BD466" s="84"/>
      <c r="BE466" s="84"/>
    </row>
    <row r="467" spans="1:57" s="44" customFormat="1" x14ac:dyDescent="0.25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6"/>
      <c r="Z467" s="46"/>
      <c r="AA467" s="46"/>
      <c r="AB467" s="45"/>
      <c r="AC467" s="73"/>
      <c r="AD467" s="73"/>
      <c r="AE467" s="73"/>
      <c r="AF467" s="73"/>
      <c r="AG467" s="73"/>
      <c r="AH467" s="73"/>
      <c r="AI467" s="73"/>
      <c r="AJ467" s="73"/>
      <c r="AK467" s="73"/>
      <c r="AL467" s="73"/>
      <c r="AM467" s="73"/>
      <c r="AN467" s="73"/>
      <c r="AO467" s="84"/>
      <c r="AP467" s="84"/>
      <c r="AQ467" s="84"/>
      <c r="AR467" s="84"/>
      <c r="AS467" s="84"/>
      <c r="AT467" s="84"/>
      <c r="AU467" s="84"/>
      <c r="AV467" s="84"/>
      <c r="AW467" s="84"/>
      <c r="AX467" s="84"/>
      <c r="AY467" s="84"/>
      <c r="AZ467" s="84"/>
      <c r="BA467" s="84"/>
      <c r="BB467" s="84"/>
      <c r="BC467" s="84"/>
      <c r="BD467" s="84"/>
      <c r="BE467" s="84"/>
    </row>
    <row r="468" spans="1:57" s="44" customFormat="1" x14ac:dyDescent="0.25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6"/>
      <c r="Z468" s="46"/>
      <c r="AA468" s="46"/>
      <c r="AB468" s="45"/>
      <c r="AC468" s="73"/>
      <c r="AD468" s="73"/>
      <c r="AE468" s="73"/>
      <c r="AF468" s="73"/>
      <c r="AG468" s="73"/>
      <c r="AH468" s="73"/>
      <c r="AI468" s="73"/>
      <c r="AJ468" s="73"/>
      <c r="AK468" s="73"/>
      <c r="AL468" s="73"/>
      <c r="AM468" s="73"/>
      <c r="AN468" s="73"/>
      <c r="AO468" s="84"/>
      <c r="AP468" s="84"/>
      <c r="AQ468" s="84"/>
      <c r="AR468" s="84"/>
      <c r="AS468" s="84"/>
      <c r="AT468" s="84"/>
      <c r="AU468" s="84"/>
      <c r="AV468" s="84"/>
      <c r="AW468" s="84"/>
      <c r="AX468" s="84"/>
      <c r="AY468" s="84"/>
      <c r="AZ468" s="84"/>
      <c r="BA468" s="84"/>
      <c r="BB468" s="84"/>
      <c r="BC468" s="84"/>
      <c r="BD468" s="84"/>
      <c r="BE468" s="84"/>
    </row>
    <row r="469" spans="1:57" s="44" customFormat="1" x14ac:dyDescent="0.25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6"/>
      <c r="Z469" s="46"/>
      <c r="AA469" s="46"/>
      <c r="AB469" s="45"/>
      <c r="AC469" s="73"/>
      <c r="AD469" s="73"/>
      <c r="AE469" s="73"/>
      <c r="AF469" s="73"/>
      <c r="AG469" s="73"/>
      <c r="AH469" s="73"/>
      <c r="AI469" s="73"/>
      <c r="AJ469" s="73"/>
      <c r="AK469" s="73"/>
      <c r="AL469" s="73"/>
      <c r="AM469" s="73"/>
      <c r="AN469" s="73"/>
      <c r="AO469" s="84"/>
      <c r="AP469" s="84"/>
      <c r="AQ469" s="84"/>
      <c r="AR469" s="84"/>
      <c r="AS469" s="84"/>
      <c r="AT469" s="84"/>
      <c r="AU469" s="84"/>
      <c r="AV469" s="84"/>
      <c r="AW469" s="84"/>
      <c r="AX469" s="84"/>
      <c r="AY469" s="84"/>
      <c r="AZ469" s="84"/>
      <c r="BA469" s="84"/>
      <c r="BB469" s="84"/>
      <c r="BC469" s="84"/>
      <c r="BD469" s="84"/>
      <c r="BE469" s="84"/>
    </row>
    <row r="470" spans="1:57" s="44" customFormat="1" x14ac:dyDescent="0.25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6"/>
      <c r="Z470" s="46"/>
      <c r="AA470" s="46"/>
      <c r="AB470" s="45"/>
      <c r="AC470" s="73"/>
      <c r="AD470" s="73"/>
      <c r="AE470" s="73"/>
      <c r="AF470" s="73"/>
      <c r="AG470" s="73"/>
      <c r="AH470" s="73"/>
      <c r="AI470" s="73"/>
      <c r="AJ470" s="73"/>
      <c r="AK470" s="73"/>
      <c r="AL470" s="73"/>
      <c r="AM470" s="73"/>
      <c r="AN470" s="73"/>
      <c r="AO470" s="84"/>
      <c r="AP470" s="84"/>
      <c r="AQ470" s="84"/>
      <c r="AR470" s="84"/>
      <c r="AS470" s="84"/>
      <c r="AT470" s="84"/>
      <c r="AU470" s="84"/>
      <c r="AV470" s="84"/>
      <c r="AW470" s="84"/>
      <c r="AX470" s="84"/>
      <c r="AY470" s="84"/>
      <c r="AZ470" s="84"/>
      <c r="BA470" s="84"/>
      <c r="BB470" s="84"/>
      <c r="BC470" s="84"/>
      <c r="BD470" s="84"/>
      <c r="BE470" s="84"/>
    </row>
    <row r="471" spans="1:57" s="44" customFormat="1" x14ac:dyDescent="0.25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6"/>
      <c r="Z471" s="46"/>
      <c r="AA471" s="46"/>
      <c r="AB471" s="45"/>
      <c r="AC471" s="73"/>
      <c r="AD471" s="73"/>
      <c r="AE471" s="73"/>
      <c r="AF471" s="73"/>
      <c r="AG471" s="73"/>
      <c r="AH471" s="73"/>
      <c r="AI471" s="73"/>
      <c r="AJ471" s="73"/>
      <c r="AK471" s="73"/>
      <c r="AL471" s="73"/>
      <c r="AM471" s="73"/>
      <c r="AN471" s="73"/>
      <c r="AO471" s="84"/>
      <c r="AP471" s="84"/>
      <c r="AQ471" s="84"/>
      <c r="AR471" s="84"/>
      <c r="AS471" s="84"/>
      <c r="AT471" s="84"/>
      <c r="AU471" s="84"/>
      <c r="AV471" s="84"/>
      <c r="AW471" s="84"/>
      <c r="AX471" s="84"/>
      <c r="AY471" s="84"/>
      <c r="AZ471" s="84"/>
      <c r="BA471" s="84"/>
      <c r="BB471" s="84"/>
      <c r="BC471" s="84"/>
      <c r="BD471" s="84"/>
      <c r="BE471" s="84"/>
    </row>
    <row r="472" spans="1:57" s="44" customFormat="1" x14ac:dyDescent="0.25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6"/>
      <c r="Z472" s="46"/>
      <c r="AA472" s="46"/>
      <c r="AB472" s="45"/>
      <c r="AC472" s="73"/>
      <c r="AD472" s="73"/>
      <c r="AE472" s="73"/>
      <c r="AF472" s="73"/>
      <c r="AG472" s="73"/>
      <c r="AH472" s="73"/>
      <c r="AI472" s="73"/>
      <c r="AJ472" s="73"/>
      <c r="AK472" s="73"/>
      <c r="AL472" s="73"/>
      <c r="AM472" s="73"/>
      <c r="AN472" s="73"/>
      <c r="AO472" s="84"/>
      <c r="AP472" s="84"/>
      <c r="AQ472" s="84"/>
      <c r="AR472" s="84"/>
      <c r="AS472" s="84"/>
      <c r="AT472" s="84"/>
      <c r="AU472" s="84"/>
      <c r="AV472" s="84"/>
      <c r="AW472" s="84"/>
      <c r="AX472" s="84"/>
      <c r="AY472" s="84"/>
      <c r="AZ472" s="84"/>
      <c r="BA472" s="84"/>
      <c r="BB472" s="84"/>
      <c r="BC472" s="84"/>
      <c r="BD472" s="84"/>
      <c r="BE472" s="84"/>
    </row>
    <row r="473" spans="1:57" s="44" customFormat="1" x14ac:dyDescent="0.25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6"/>
      <c r="Z473" s="46"/>
      <c r="AA473" s="46"/>
      <c r="AB473" s="45"/>
      <c r="AC473" s="73"/>
      <c r="AD473" s="73"/>
      <c r="AE473" s="73"/>
      <c r="AF473" s="73"/>
      <c r="AG473" s="73"/>
      <c r="AH473" s="73"/>
      <c r="AI473" s="73"/>
      <c r="AJ473" s="73"/>
      <c r="AK473" s="73"/>
      <c r="AL473" s="73"/>
      <c r="AM473" s="73"/>
      <c r="AN473" s="73"/>
      <c r="AO473" s="84"/>
      <c r="AP473" s="84"/>
      <c r="AQ473" s="84"/>
      <c r="AR473" s="84"/>
      <c r="AS473" s="84"/>
      <c r="AT473" s="84"/>
      <c r="AU473" s="84"/>
      <c r="AV473" s="84"/>
      <c r="AW473" s="84"/>
      <c r="AX473" s="84"/>
      <c r="AY473" s="84"/>
      <c r="AZ473" s="84"/>
      <c r="BA473" s="84"/>
      <c r="BB473" s="84"/>
      <c r="BC473" s="84"/>
      <c r="BD473" s="84"/>
      <c r="BE473" s="84"/>
    </row>
    <row r="474" spans="1:57" s="44" customFormat="1" x14ac:dyDescent="0.25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6"/>
      <c r="Z474" s="46"/>
      <c r="AA474" s="46"/>
      <c r="AB474" s="45"/>
      <c r="AC474" s="73"/>
      <c r="AD474" s="73"/>
      <c r="AE474" s="73"/>
      <c r="AF474" s="73"/>
      <c r="AG474" s="73"/>
      <c r="AH474" s="73"/>
      <c r="AI474" s="73"/>
      <c r="AJ474" s="73"/>
      <c r="AK474" s="73"/>
      <c r="AL474" s="73"/>
      <c r="AM474" s="73"/>
      <c r="AN474" s="73"/>
      <c r="AO474" s="84"/>
      <c r="AP474" s="84"/>
      <c r="AQ474" s="84"/>
      <c r="AR474" s="84"/>
      <c r="AS474" s="84"/>
      <c r="AT474" s="84"/>
      <c r="AU474" s="84"/>
      <c r="AV474" s="84"/>
      <c r="AW474" s="84"/>
      <c r="AX474" s="84"/>
      <c r="AY474" s="84"/>
      <c r="AZ474" s="84"/>
      <c r="BA474" s="84"/>
      <c r="BB474" s="84"/>
      <c r="BC474" s="84"/>
      <c r="BD474" s="84"/>
      <c r="BE474" s="84"/>
    </row>
    <row r="475" spans="1:57" s="44" customFormat="1" x14ac:dyDescent="0.25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6"/>
      <c r="Z475" s="46"/>
      <c r="AA475" s="46"/>
      <c r="AB475" s="45"/>
      <c r="AC475" s="73"/>
      <c r="AD475" s="73"/>
      <c r="AE475" s="73"/>
      <c r="AF475" s="73"/>
      <c r="AG475" s="73"/>
      <c r="AH475" s="73"/>
      <c r="AI475" s="73"/>
      <c r="AJ475" s="73"/>
      <c r="AK475" s="73"/>
      <c r="AL475" s="73"/>
      <c r="AM475" s="73"/>
      <c r="AN475" s="73"/>
      <c r="AO475" s="84"/>
      <c r="AP475" s="84"/>
      <c r="AQ475" s="84"/>
      <c r="AR475" s="84"/>
      <c r="AS475" s="84"/>
      <c r="AT475" s="84"/>
      <c r="AU475" s="84"/>
      <c r="AV475" s="84"/>
      <c r="AW475" s="84"/>
      <c r="AX475" s="84"/>
      <c r="AY475" s="84"/>
      <c r="AZ475" s="84"/>
      <c r="BA475" s="84"/>
      <c r="BB475" s="84"/>
      <c r="BC475" s="84"/>
      <c r="BD475" s="84"/>
      <c r="BE475" s="84"/>
    </row>
    <row r="476" spans="1:57" s="44" customFormat="1" x14ac:dyDescent="0.25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6"/>
      <c r="Z476" s="46"/>
      <c r="AA476" s="46"/>
      <c r="AB476" s="45"/>
      <c r="AC476" s="73"/>
      <c r="AD476" s="73"/>
      <c r="AE476" s="73"/>
      <c r="AF476" s="73"/>
      <c r="AG476" s="73"/>
      <c r="AH476" s="73"/>
      <c r="AI476" s="73"/>
      <c r="AJ476" s="73"/>
      <c r="AK476" s="73"/>
      <c r="AL476" s="73"/>
      <c r="AM476" s="73"/>
      <c r="AN476" s="73"/>
      <c r="AO476" s="84"/>
      <c r="AP476" s="84"/>
      <c r="AQ476" s="84"/>
      <c r="AR476" s="84"/>
      <c r="AS476" s="84"/>
      <c r="AT476" s="84"/>
      <c r="AU476" s="84"/>
      <c r="AV476" s="84"/>
      <c r="AW476" s="84"/>
      <c r="AX476" s="84"/>
      <c r="AY476" s="84"/>
      <c r="AZ476" s="84"/>
      <c r="BA476" s="84"/>
      <c r="BB476" s="84"/>
      <c r="BC476" s="84"/>
      <c r="BD476" s="84"/>
      <c r="BE476" s="84"/>
    </row>
    <row r="477" spans="1:57" s="44" customFormat="1" x14ac:dyDescent="0.25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6"/>
      <c r="Z477" s="46"/>
      <c r="AA477" s="46"/>
      <c r="AB477" s="45"/>
      <c r="AC477" s="73"/>
      <c r="AD477" s="73"/>
      <c r="AE477" s="73"/>
      <c r="AF477" s="73"/>
      <c r="AG477" s="73"/>
      <c r="AH477" s="73"/>
      <c r="AI477" s="73"/>
      <c r="AJ477" s="73"/>
      <c r="AK477" s="73"/>
      <c r="AL477" s="73"/>
      <c r="AM477" s="73"/>
      <c r="AN477" s="73"/>
      <c r="AO477" s="84"/>
      <c r="AP477" s="84"/>
      <c r="AQ477" s="84"/>
      <c r="AR477" s="84"/>
      <c r="AS477" s="84"/>
      <c r="AT477" s="84"/>
      <c r="AU477" s="84"/>
      <c r="AV477" s="84"/>
      <c r="AW477" s="84"/>
      <c r="AX477" s="84"/>
      <c r="AY477" s="84"/>
      <c r="AZ477" s="84"/>
      <c r="BA477" s="84"/>
      <c r="BB477" s="84"/>
      <c r="BC477" s="84"/>
      <c r="BD477" s="84"/>
      <c r="BE477" s="84"/>
    </row>
    <row r="478" spans="1:57" s="44" customFormat="1" x14ac:dyDescent="0.25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6"/>
      <c r="Z478" s="46"/>
      <c r="AA478" s="46"/>
      <c r="AB478" s="45"/>
      <c r="AC478" s="73"/>
      <c r="AD478" s="73"/>
      <c r="AE478" s="73"/>
      <c r="AF478" s="73"/>
      <c r="AG478" s="73"/>
      <c r="AH478" s="73"/>
      <c r="AI478" s="73"/>
      <c r="AJ478" s="73"/>
      <c r="AK478" s="73"/>
      <c r="AL478" s="73"/>
      <c r="AM478" s="73"/>
      <c r="AN478" s="73"/>
      <c r="AO478" s="84"/>
      <c r="AP478" s="84"/>
      <c r="AQ478" s="84"/>
      <c r="AR478" s="84"/>
      <c r="AS478" s="84"/>
      <c r="AT478" s="84"/>
      <c r="AU478" s="84"/>
      <c r="AV478" s="84"/>
      <c r="AW478" s="84"/>
      <c r="AX478" s="84"/>
      <c r="AY478" s="84"/>
      <c r="AZ478" s="84"/>
      <c r="BA478" s="84"/>
      <c r="BB478" s="84"/>
      <c r="BC478" s="84"/>
      <c r="BD478" s="84"/>
      <c r="BE478" s="84"/>
    </row>
    <row r="479" spans="1:57" s="44" customFormat="1" x14ac:dyDescent="0.25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6"/>
      <c r="Z479" s="46"/>
      <c r="AA479" s="46"/>
      <c r="AB479" s="45"/>
      <c r="AC479" s="73"/>
      <c r="AD479" s="73"/>
      <c r="AE479" s="73"/>
      <c r="AF479" s="73"/>
      <c r="AG479" s="73"/>
      <c r="AH479" s="73"/>
      <c r="AI479" s="73"/>
      <c r="AJ479" s="73"/>
      <c r="AK479" s="73"/>
      <c r="AL479" s="73"/>
      <c r="AM479" s="73"/>
      <c r="AN479" s="73"/>
      <c r="AO479" s="84"/>
      <c r="AP479" s="84"/>
      <c r="AQ479" s="84"/>
      <c r="AR479" s="84"/>
      <c r="AS479" s="84"/>
      <c r="AT479" s="84"/>
      <c r="AU479" s="84"/>
      <c r="AV479" s="84"/>
      <c r="AW479" s="84"/>
      <c r="AX479" s="84"/>
      <c r="AY479" s="84"/>
      <c r="AZ479" s="84"/>
      <c r="BA479" s="84"/>
      <c r="BB479" s="84"/>
      <c r="BC479" s="84"/>
      <c r="BD479" s="84"/>
      <c r="BE479" s="84"/>
    </row>
    <row r="480" spans="1:57" s="44" customFormat="1" x14ac:dyDescent="0.25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6"/>
      <c r="Z480" s="46"/>
      <c r="AA480" s="46"/>
      <c r="AB480" s="45"/>
      <c r="AC480" s="73"/>
      <c r="AD480" s="73"/>
      <c r="AE480" s="73"/>
      <c r="AF480" s="73"/>
      <c r="AG480" s="73"/>
      <c r="AH480" s="73"/>
      <c r="AI480" s="73"/>
      <c r="AJ480" s="73"/>
      <c r="AK480" s="73"/>
      <c r="AL480" s="73"/>
      <c r="AM480" s="73"/>
      <c r="AN480" s="73"/>
      <c r="AO480" s="84"/>
      <c r="AP480" s="84"/>
      <c r="AQ480" s="84"/>
      <c r="AR480" s="84"/>
      <c r="AS480" s="84"/>
      <c r="AT480" s="84"/>
      <c r="AU480" s="84"/>
      <c r="AV480" s="84"/>
      <c r="AW480" s="84"/>
      <c r="AX480" s="84"/>
      <c r="AY480" s="84"/>
      <c r="AZ480" s="84"/>
      <c r="BA480" s="84"/>
      <c r="BB480" s="84"/>
      <c r="BC480" s="84"/>
      <c r="BD480" s="84"/>
      <c r="BE480" s="84"/>
    </row>
    <row r="481" spans="1:57" s="44" customFormat="1" x14ac:dyDescent="0.25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6"/>
      <c r="Z481" s="46"/>
      <c r="AA481" s="46"/>
      <c r="AB481" s="45"/>
      <c r="AC481" s="73"/>
      <c r="AD481" s="73"/>
      <c r="AE481" s="73"/>
      <c r="AF481" s="73"/>
      <c r="AG481" s="73"/>
      <c r="AH481" s="73"/>
      <c r="AI481" s="73"/>
      <c r="AJ481" s="73"/>
      <c r="AK481" s="73"/>
      <c r="AL481" s="73"/>
      <c r="AM481" s="73"/>
      <c r="AN481" s="73"/>
      <c r="AO481" s="84"/>
      <c r="AP481" s="84"/>
      <c r="AQ481" s="84"/>
      <c r="AR481" s="84"/>
      <c r="AS481" s="84"/>
      <c r="AT481" s="84"/>
      <c r="AU481" s="84"/>
      <c r="AV481" s="84"/>
      <c r="AW481" s="84"/>
      <c r="AX481" s="84"/>
      <c r="AY481" s="84"/>
      <c r="AZ481" s="84"/>
      <c r="BA481" s="84"/>
      <c r="BB481" s="84"/>
      <c r="BC481" s="84"/>
      <c r="BD481" s="84"/>
      <c r="BE481" s="84"/>
    </row>
    <row r="482" spans="1:57" s="44" customFormat="1" x14ac:dyDescent="0.25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6"/>
      <c r="Z482" s="46"/>
      <c r="AA482" s="46"/>
      <c r="AB482" s="45"/>
      <c r="AC482" s="73"/>
      <c r="AD482" s="73"/>
      <c r="AE482" s="73"/>
      <c r="AF482" s="73"/>
      <c r="AG482" s="73"/>
      <c r="AH482" s="73"/>
      <c r="AI482" s="73"/>
      <c r="AJ482" s="73"/>
      <c r="AK482" s="73"/>
      <c r="AL482" s="73"/>
      <c r="AM482" s="73"/>
      <c r="AN482" s="73"/>
      <c r="AO482" s="84"/>
      <c r="AP482" s="84"/>
      <c r="AQ482" s="84"/>
      <c r="AR482" s="84"/>
      <c r="AS482" s="84"/>
      <c r="AT482" s="84"/>
      <c r="AU482" s="84"/>
      <c r="AV482" s="84"/>
      <c r="AW482" s="84"/>
      <c r="AX482" s="84"/>
      <c r="AY482" s="84"/>
      <c r="AZ482" s="84"/>
      <c r="BA482" s="84"/>
      <c r="BB482" s="84"/>
      <c r="BC482" s="84"/>
      <c r="BD482" s="84"/>
      <c r="BE482" s="84"/>
    </row>
    <row r="483" spans="1:57" s="44" customFormat="1" x14ac:dyDescent="0.25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6"/>
      <c r="Z483" s="46"/>
      <c r="AA483" s="46"/>
      <c r="AB483" s="45"/>
      <c r="AC483" s="73"/>
      <c r="AD483" s="73"/>
      <c r="AE483" s="73"/>
      <c r="AF483" s="73"/>
      <c r="AG483" s="73"/>
      <c r="AH483" s="73"/>
      <c r="AI483" s="73"/>
      <c r="AJ483" s="73"/>
      <c r="AK483" s="73"/>
      <c r="AL483" s="73"/>
      <c r="AM483" s="73"/>
      <c r="AN483" s="73"/>
      <c r="AO483" s="84"/>
      <c r="AP483" s="84"/>
      <c r="AQ483" s="84"/>
      <c r="AR483" s="84"/>
      <c r="AS483" s="84"/>
      <c r="AT483" s="84"/>
      <c r="AU483" s="84"/>
      <c r="AV483" s="84"/>
      <c r="AW483" s="84"/>
      <c r="AX483" s="84"/>
      <c r="AY483" s="84"/>
      <c r="AZ483" s="84"/>
      <c r="BA483" s="84"/>
      <c r="BB483" s="84"/>
      <c r="BC483" s="84"/>
      <c r="BD483" s="84"/>
      <c r="BE483" s="84"/>
    </row>
    <row r="484" spans="1:57" s="44" customFormat="1" x14ac:dyDescent="0.25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6"/>
      <c r="Z484" s="46"/>
      <c r="AA484" s="46"/>
      <c r="AB484" s="45"/>
      <c r="AC484" s="73"/>
      <c r="AD484" s="73"/>
      <c r="AE484" s="73"/>
      <c r="AF484" s="73"/>
      <c r="AG484" s="73"/>
      <c r="AH484" s="73"/>
      <c r="AI484" s="73"/>
      <c r="AJ484" s="73"/>
      <c r="AK484" s="73"/>
      <c r="AL484" s="73"/>
      <c r="AM484" s="73"/>
      <c r="AN484" s="73"/>
      <c r="AO484" s="84"/>
      <c r="AP484" s="84"/>
      <c r="AQ484" s="84"/>
      <c r="AR484" s="84"/>
      <c r="AS484" s="84"/>
      <c r="AT484" s="84"/>
      <c r="AU484" s="84"/>
      <c r="AV484" s="84"/>
      <c r="AW484" s="84"/>
      <c r="AX484" s="84"/>
      <c r="AY484" s="84"/>
      <c r="AZ484" s="84"/>
      <c r="BA484" s="84"/>
      <c r="BB484" s="84"/>
      <c r="BC484" s="84"/>
      <c r="BD484" s="84"/>
      <c r="BE484" s="84"/>
    </row>
    <row r="485" spans="1:57" s="44" customFormat="1" x14ac:dyDescent="0.25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6"/>
      <c r="Z485" s="46"/>
      <c r="AA485" s="46"/>
      <c r="AB485" s="45"/>
      <c r="AC485" s="73"/>
      <c r="AD485" s="73"/>
      <c r="AE485" s="73"/>
      <c r="AF485" s="73"/>
      <c r="AG485" s="73"/>
      <c r="AH485" s="73"/>
      <c r="AI485" s="73"/>
      <c r="AJ485" s="73"/>
      <c r="AK485" s="73"/>
      <c r="AL485" s="73"/>
      <c r="AM485" s="73"/>
      <c r="AN485" s="73"/>
      <c r="AO485" s="84"/>
      <c r="AP485" s="84"/>
      <c r="AQ485" s="84"/>
      <c r="AR485" s="84"/>
      <c r="AS485" s="84"/>
      <c r="AT485" s="84"/>
      <c r="AU485" s="84"/>
      <c r="AV485" s="84"/>
      <c r="AW485" s="84"/>
      <c r="AX485" s="84"/>
      <c r="AY485" s="84"/>
      <c r="AZ485" s="84"/>
      <c r="BA485" s="84"/>
      <c r="BB485" s="84"/>
      <c r="BC485" s="84"/>
      <c r="BD485" s="84"/>
      <c r="BE485" s="84"/>
    </row>
    <row r="486" spans="1:57" s="44" customFormat="1" x14ac:dyDescent="0.25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6"/>
      <c r="Z486" s="46"/>
      <c r="AA486" s="46"/>
      <c r="AB486" s="45"/>
      <c r="AC486" s="73"/>
      <c r="AD486" s="73"/>
      <c r="AE486" s="73"/>
      <c r="AF486" s="73"/>
      <c r="AG486" s="73"/>
      <c r="AH486" s="73"/>
      <c r="AI486" s="73"/>
      <c r="AJ486" s="73"/>
      <c r="AK486" s="73"/>
      <c r="AL486" s="73"/>
      <c r="AM486" s="73"/>
      <c r="AN486" s="73"/>
      <c r="AO486" s="84"/>
      <c r="AP486" s="84"/>
      <c r="AQ486" s="84"/>
      <c r="AR486" s="84"/>
      <c r="AS486" s="84"/>
      <c r="AT486" s="84"/>
      <c r="AU486" s="84"/>
      <c r="AV486" s="84"/>
      <c r="AW486" s="84"/>
      <c r="AX486" s="84"/>
      <c r="AY486" s="84"/>
      <c r="AZ486" s="84"/>
      <c r="BA486" s="84"/>
      <c r="BB486" s="84"/>
      <c r="BC486" s="84"/>
      <c r="BD486" s="84"/>
      <c r="BE486" s="84"/>
    </row>
    <row r="487" spans="1:57" s="44" customFormat="1" x14ac:dyDescent="0.25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6"/>
      <c r="Z487" s="46"/>
      <c r="AA487" s="46"/>
      <c r="AB487" s="45"/>
      <c r="AC487" s="73"/>
      <c r="AD487" s="73"/>
      <c r="AE487" s="73"/>
      <c r="AF487" s="73"/>
      <c r="AG487" s="73"/>
      <c r="AH487" s="73"/>
      <c r="AI487" s="73"/>
      <c r="AJ487" s="73"/>
      <c r="AK487" s="73"/>
      <c r="AL487" s="73"/>
      <c r="AM487" s="73"/>
      <c r="AN487" s="73"/>
      <c r="AO487" s="84"/>
      <c r="AP487" s="84"/>
      <c r="AQ487" s="84"/>
      <c r="AR487" s="84"/>
      <c r="AS487" s="84"/>
      <c r="AT487" s="84"/>
      <c r="AU487" s="84"/>
      <c r="AV487" s="84"/>
      <c r="AW487" s="84"/>
      <c r="AX487" s="84"/>
      <c r="AY487" s="84"/>
      <c r="AZ487" s="84"/>
      <c r="BA487" s="84"/>
      <c r="BB487" s="84"/>
      <c r="BC487" s="84"/>
      <c r="BD487" s="84"/>
      <c r="BE487" s="84"/>
    </row>
    <row r="488" spans="1:57" s="44" customFormat="1" x14ac:dyDescent="0.25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6"/>
      <c r="Z488" s="46"/>
      <c r="AA488" s="46"/>
      <c r="AB488" s="45"/>
      <c r="AC488" s="73"/>
      <c r="AD488" s="73"/>
      <c r="AE488" s="73"/>
      <c r="AF488" s="73"/>
      <c r="AG488" s="73"/>
      <c r="AH488" s="73"/>
      <c r="AI488" s="73"/>
      <c r="AJ488" s="73"/>
      <c r="AK488" s="73"/>
      <c r="AL488" s="73"/>
      <c r="AM488" s="73"/>
      <c r="AN488" s="73"/>
      <c r="AO488" s="84"/>
      <c r="AP488" s="84"/>
      <c r="AQ488" s="84"/>
      <c r="AR488" s="84"/>
      <c r="AS488" s="84"/>
      <c r="AT488" s="84"/>
      <c r="AU488" s="84"/>
      <c r="AV488" s="84"/>
      <c r="AW488" s="84"/>
      <c r="AX488" s="84"/>
      <c r="AY488" s="84"/>
      <c r="AZ488" s="84"/>
      <c r="BA488" s="84"/>
      <c r="BB488" s="84"/>
      <c r="BC488" s="84"/>
      <c r="BD488" s="84"/>
      <c r="BE488" s="84"/>
    </row>
    <row r="489" spans="1:57" s="44" customFormat="1" x14ac:dyDescent="0.25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6"/>
      <c r="Z489" s="46"/>
      <c r="AA489" s="46"/>
      <c r="AB489" s="45"/>
      <c r="AC489" s="73"/>
      <c r="AD489" s="73"/>
      <c r="AE489" s="73"/>
      <c r="AF489" s="73"/>
      <c r="AG489" s="73"/>
      <c r="AH489" s="73"/>
      <c r="AI489" s="73"/>
      <c r="AJ489" s="73"/>
      <c r="AK489" s="73"/>
      <c r="AL489" s="73"/>
      <c r="AM489" s="73"/>
      <c r="AN489" s="73"/>
      <c r="AO489" s="84"/>
      <c r="AP489" s="84"/>
      <c r="AQ489" s="84"/>
      <c r="AR489" s="84"/>
      <c r="AS489" s="84"/>
      <c r="AT489" s="84"/>
      <c r="AU489" s="84"/>
      <c r="AV489" s="84"/>
      <c r="AW489" s="84"/>
      <c r="AX489" s="84"/>
      <c r="AY489" s="84"/>
      <c r="AZ489" s="84"/>
      <c r="BA489" s="84"/>
      <c r="BB489" s="84"/>
      <c r="BC489" s="84"/>
      <c r="BD489" s="84"/>
      <c r="BE489" s="84"/>
    </row>
    <row r="490" spans="1:57" s="44" customFormat="1" x14ac:dyDescent="0.25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6"/>
      <c r="Z490" s="46"/>
      <c r="AA490" s="46"/>
      <c r="AB490" s="45"/>
      <c r="AC490" s="73"/>
      <c r="AD490" s="73"/>
      <c r="AE490" s="73"/>
      <c r="AF490" s="73"/>
      <c r="AG490" s="73"/>
      <c r="AH490" s="73"/>
      <c r="AI490" s="73"/>
      <c r="AJ490" s="73"/>
      <c r="AK490" s="73"/>
      <c r="AL490" s="73"/>
      <c r="AM490" s="73"/>
      <c r="AN490" s="73"/>
      <c r="AO490" s="84"/>
      <c r="AP490" s="84"/>
      <c r="AQ490" s="84"/>
      <c r="AR490" s="84"/>
      <c r="AS490" s="84"/>
      <c r="AT490" s="84"/>
      <c r="AU490" s="84"/>
      <c r="AV490" s="84"/>
      <c r="AW490" s="84"/>
      <c r="AX490" s="84"/>
      <c r="AY490" s="84"/>
      <c r="AZ490" s="84"/>
      <c r="BA490" s="84"/>
      <c r="BB490" s="84"/>
      <c r="BC490" s="84"/>
      <c r="BD490" s="84"/>
      <c r="BE490" s="84"/>
    </row>
    <row r="491" spans="1:57" s="44" customFormat="1" x14ac:dyDescent="0.25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6"/>
      <c r="Z491" s="46"/>
      <c r="AA491" s="46"/>
      <c r="AB491" s="45"/>
      <c r="AC491" s="73"/>
      <c r="AD491" s="73"/>
      <c r="AE491" s="73"/>
      <c r="AF491" s="73"/>
      <c r="AG491" s="73"/>
      <c r="AH491" s="73"/>
      <c r="AI491" s="73"/>
      <c r="AJ491" s="73"/>
      <c r="AK491" s="73"/>
      <c r="AL491" s="73"/>
      <c r="AM491" s="73"/>
      <c r="AN491" s="73"/>
      <c r="AO491" s="84"/>
      <c r="AP491" s="84"/>
      <c r="AQ491" s="84"/>
      <c r="AR491" s="84"/>
      <c r="AS491" s="84"/>
      <c r="AT491" s="84"/>
      <c r="AU491" s="84"/>
      <c r="AV491" s="84"/>
      <c r="AW491" s="84"/>
      <c r="AX491" s="84"/>
      <c r="AY491" s="84"/>
      <c r="AZ491" s="84"/>
      <c r="BA491" s="84"/>
      <c r="BB491" s="84"/>
      <c r="BC491" s="84"/>
      <c r="BD491" s="84"/>
      <c r="BE491" s="84"/>
    </row>
    <row r="492" spans="1:57" s="44" customFormat="1" x14ac:dyDescent="0.25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6"/>
      <c r="Z492" s="46"/>
      <c r="AA492" s="46"/>
      <c r="AB492" s="45"/>
      <c r="AC492" s="73"/>
      <c r="AD492" s="73"/>
      <c r="AE492" s="73"/>
      <c r="AF492" s="73"/>
      <c r="AG492" s="73"/>
      <c r="AH492" s="73"/>
      <c r="AI492" s="73"/>
      <c r="AJ492" s="73"/>
      <c r="AK492" s="73"/>
      <c r="AL492" s="73"/>
      <c r="AM492" s="73"/>
      <c r="AN492" s="73"/>
      <c r="AO492" s="84"/>
      <c r="AP492" s="84"/>
      <c r="AQ492" s="84"/>
      <c r="AR492" s="84"/>
      <c r="AS492" s="84"/>
      <c r="AT492" s="84"/>
      <c r="AU492" s="84"/>
      <c r="AV492" s="84"/>
      <c r="AW492" s="84"/>
      <c r="AX492" s="84"/>
      <c r="AY492" s="84"/>
      <c r="AZ492" s="84"/>
      <c r="BA492" s="84"/>
      <c r="BB492" s="84"/>
      <c r="BC492" s="84"/>
      <c r="BD492" s="84"/>
      <c r="BE492" s="84"/>
    </row>
    <row r="493" spans="1:57" s="44" customFormat="1" x14ac:dyDescent="0.25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6"/>
      <c r="Z493" s="46"/>
      <c r="AA493" s="46"/>
      <c r="AB493" s="45"/>
      <c r="AC493" s="73"/>
      <c r="AD493" s="73"/>
      <c r="AE493" s="73"/>
      <c r="AF493" s="73"/>
      <c r="AG493" s="73"/>
      <c r="AH493" s="73"/>
      <c r="AI493" s="73"/>
      <c r="AJ493" s="73"/>
      <c r="AK493" s="73"/>
      <c r="AL493" s="73"/>
      <c r="AM493" s="73"/>
      <c r="AN493" s="73"/>
      <c r="AO493" s="84"/>
      <c r="AP493" s="84"/>
      <c r="AQ493" s="84"/>
      <c r="AR493" s="84"/>
      <c r="AS493" s="84"/>
      <c r="AT493" s="84"/>
      <c r="AU493" s="84"/>
      <c r="AV493" s="84"/>
      <c r="AW493" s="84"/>
      <c r="AX493" s="84"/>
      <c r="AY493" s="84"/>
      <c r="AZ493" s="84"/>
      <c r="BA493" s="84"/>
      <c r="BB493" s="84"/>
      <c r="BC493" s="84"/>
      <c r="BD493" s="84"/>
      <c r="BE493" s="84"/>
    </row>
    <row r="494" spans="1:57" s="44" customFormat="1" x14ac:dyDescent="0.25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6"/>
      <c r="Z494" s="46"/>
      <c r="AA494" s="46"/>
      <c r="AB494" s="45"/>
      <c r="AC494" s="73"/>
      <c r="AD494" s="73"/>
      <c r="AE494" s="73"/>
      <c r="AF494" s="73"/>
      <c r="AG494" s="73"/>
      <c r="AH494" s="73"/>
      <c r="AI494" s="73"/>
      <c r="AJ494" s="73"/>
      <c r="AK494" s="73"/>
      <c r="AL494" s="73"/>
      <c r="AM494" s="73"/>
      <c r="AN494" s="73"/>
      <c r="AO494" s="84"/>
      <c r="AP494" s="84"/>
      <c r="AQ494" s="84"/>
      <c r="AR494" s="84"/>
      <c r="AS494" s="84"/>
      <c r="AT494" s="84"/>
      <c r="AU494" s="84"/>
      <c r="AV494" s="84"/>
      <c r="AW494" s="84"/>
      <c r="AX494" s="84"/>
      <c r="AY494" s="84"/>
      <c r="AZ494" s="84"/>
      <c r="BA494" s="84"/>
      <c r="BB494" s="84"/>
      <c r="BC494" s="84"/>
      <c r="BD494" s="84"/>
      <c r="BE494" s="84"/>
    </row>
    <row r="495" spans="1:57" s="44" customFormat="1" x14ac:dyDescent="0.25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6"/>
      <c r="Z495" s="46"/>
      <c r="AA495" s="46"/>
      <c r="AB495" s="45"/>
      <c r="AC495" s="73"/>
      <c r="AD495" s="73"/>
      <c r="AE495" s="73"/>
      <c r="AF495" s="73"/>
      <c r="AG495" s="73"/>
      <c r="AH495" s="73"/>
      <c r="AI495" s="73"/>
      <c r="AJ495" s="73"/>
      <c r="AK495" s="73"/>
      <c r="AL495" s="73"/>
      <c r="AM495" s="73"/>
      <c r="AN495" s="73"/>
      <c r="AO495" s="84"/>
      <c r="AP495" s="84"/>
      <c r="AQ495" s="84"/>
      <c r="AR495" s="84"/>
      <c r="AS495" s="84"/>
      <c r="AT495" s="84"/>
      <c r="AU495" s="84"/>
      <c r="AV495" s="84"/>
      <c r="AW495" s="84"/>
      <c r="AX495" s="84"/>
      <c r="AY495" s="84"/>
      <c r="AZ495" s="84"/>
      <c r="BA495" s="84"/>
      <c r="BB495" s="84"/>
      <c r="BC495" s="84"/>
      <c r="BD495" s="84"/>
      <c r="BE495" s="84"/>
    </row>
    <row r="496" spans="1:57" s="44" customFormat="1" x14ac:dyDescent="0.25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6"/>
      <c r="Z496" s="46"/>
      <c r="AA496" s="46"/>
      <c r="AB496" s="45"/>
      <c r="AC496" s="73"/>
      <c r="AD496" s="73"/>
      <c r="AE496" s="73"/>
      <c r="AF496" s="73"/>
      <c r="AG496" s="73"/>
      <c r="AH496" s="73"/>
      <c r="AI496" s="73"/>
      <c r="AJ496" s="73"/>
      <c r="AK496" s="73"/>
      <c r="AL496" s="73"/>
      <c r="AM496" s="73"/>
      <c r="AN496" s="73"/>
      <c r="AO496" s="84"/>
      <c r="AP496" s="84"/>
      <c r="AQ496" s="84"/>
      <c r="AR496" s="84"/>
      <c r="AS496" s="84"/>
      <c r="AT496" s="84"/>
      <c r="AU496" s="84"/>
      <c r="AV496" s="84"/>
      <c r="AW496" s="84"/>
      <c r="AX496" s="84"/>
      <c r="AY496" s="84"/>
      <c r="AZ496" s="84"/>
      <c r="BA496" s="84"/>
      <c r="BB496" s="84"/>
      <c r="BC496" s="84"/>
      <c r="BD496" s="84"/>
      <c r="BE496" s="84"/>
    </row>
    <row r="497" spans="1:57" s="44" customFormat="1" x14ac:dyDescent="0.25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6"/>
      <c r="Z497" s="46"/>
      <c r="AA497" s="46"/>
      <c r="AB497" s="45"/>
      <c r="AC497" s="73"/>
      <c r="AD497" s="73"/>
      <c r="AE497" s="73"/>
      <c r="AF497" s="73"/>
      <c r="AG497" s="73"/>
      <c r="AH497" s="73"/>
      <c r="AI497" s="73"/>
      <c r="AJ497" s="73"/>
      <c r="AK497" s="73"/>
      <c r="AL497" s="73"/>
      <c r="AM497" s="73"/>
      <c r="AN497" s="73"/>
      <c r="AO497" s="84"/>
      <c r="AP497" s="84"/>
      <c r="AQ497" s="84"/>
      <c r="AR497" s="84"/>
      <c r="AS497" s="84"/>
      <c r="AT497" s="84"/>
      <c r="AU497" s="84"/>
      <c r="AV497" s="84"/>
      <c r="AW497" s="84"/>
      <c r="AX497" s="84"/>
      <c r="AY497" s="84"/>
      <c r="AZ497" s="84"/>
      <c r="BA497" s="84"/>
      <c r="BB497" s="84"/>
      <c r="BC497" s="84"/>
      <c r="BD497" s="84"/>
      <c r="BE497" s="84"/>
    </row>
    <row r="498" spans="1:57" s="44" customFormat="1" x14ac:dyDescent="0.25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6"/>
      <c r="Z498" s="46"/>
      <c r="AA498" s="46"/>
      <c r="AB498" s="45"/>
      <c r="AC498" s="73"/>
      <c r="AD498" s="73"/>
      <c r="AE498" s="73"/>
      <c r="AF498" s="73"/>
      <c r="AG498" s="73"/>
      <c r="AH498" s="73"/>
      <c r="AI498" s="73"/>
      <c r="AJ498" s="73"/>
      <c r="AK498" s="73"/>
      <c r="AL498" s="73"/>
      <c r="AM498" s="73"/>
      <c r="AN498" s="73"/>
      <c r="AO498" s="84"/>
      <c r="AP498" s="84"/>
      <c r="AQ498" s="84"/>
      <c r="AR498" s="84"/>
      <c r="AS498" s="84"/>
      <c r="AT498" s="84"/>
      <c r="AU498" s="84"/>
      <c r="AV498" s="84"/>
      <c r="AW498" s="84"/>
      <c r="AX498" s="84"/>
      <c r="AY498" s="84"/>
      <c r="AZ498" s="84"/>
      <c r="BA498" s="84"/>
      <c r="BB498" s="84"/>
      <c r="BC498" s="84"/>
      <c r="BD498" s="84"/>
      <c r="BE498" s="84"/>
    </row>
    <row r="499" spans="1:57" s="44" customFormat="1" x14ac:dyDescent="0.25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6"/>
      <c r="Z499" s="46"/>
      <c r="AA499" s="46"/>
      <c r="AB499" s="45"/>
      <c r="AC499" s="73"/>
      <c r="AD499" s="73"/>
      <c r="AE499" s="73"/>
      <c r="AF499" s="73"/>
      <c r="AG499" s="73"/>
      <c r="AH499" s="73"/>
      <c r="AI499" s="73"/>
      <c r="AJ499" s="73"/>
      <c r="AK499" s="73"/>
      <c r="AL499" s="73"/>
      <c r="AM499" s="73"/>
      <c r="AN499" s="73"/>
      <c r="AO499" s="84"/>
      <c r="AP499" s="84"/>
      <c r="AQ499" s="84"/>
      <c r="AR499" s="84"/>
      <c r="AS499" s="84"/>
      <c r="AT499" s="84"/>
      <c r="AU499" s="84"/>
      <c r="AV499" s="84"/>
      <c r="AW499" s="84"/>
      <c r="AX499" s="84"/>
      <c r="AY499" s="84"/>
      <c r="AZ499" s="84"/>
      <c r="BA499" s="84"/>
      <c r="BB499" s="84"/>
      <c r="BC499" s="84"/>
      <c r="BD499" s="84"/>
      <c r="BE499" s="84"/>
    </row>
    <row r="500" spans="1:57" s="44" customFormat="1" x14ac:dyDescent="0.25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6"/>
      <c r="Z500" s="46"/>
      <c r="AA500" s="46"/>
      <c r="AB500" s="45"/>
      <c r="AC500" s="73"/>
      <c r="AD500" s="73"/>
      <c r="AE500" s="73"/>
      <c r="AF500" s="73"/>
      <c r="AG500" s="73"/>
      <c r="AH500" s="73"/>
      <c r="AI500" s="73"/>
      <c r="AJ500" s="73"/>
      <c r="AK500" s="73"/>
      <c r="AL500" s="73"/>
      <c r="AM500" s="73"/>
      <c r="AN500" s="73"/>
      <c r="AO500" s="84"/>
      <c r="AP500" s="84"/>
      <c r="AQ500" s="84"/>
      <c r="AR500" s="84"/>
      <c r="AS500" s="84"/>
      <c r="AT500" s="84"/>
      <c r="AU500" s="84"/>
      <c r="AV500" s="84"/>
      <c r="AW500" s="84"/>
      <c r="AX500" s="84"/>
      <c r="AY500" s="84"/>
      <c r="AZ500" s="84"/>
      <c r="BA500" s="84"/>
      <c r="BB500" s="84"/>
      <c r="BC500" s="84"/>
      <c r="BD500" s="84"/>
      <c r="BE500" s="84"/>
    </row>
    <row r="501" spans="1:57" s="44" customFormat="1" x14ac:dyDescent="0.25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6"/>
      <c r="Z501" s="46"/>
      <c r="AA501" s="46"/>
      <c r="AB501" s="45"/>
      <c r="AC501" s="73"/>
      <c r="AD501" s="73"/>
      <c r="AE501" s="73"/>
      <c r="AF501" s="73"/>
      <c r="AG501" s="73"/>
      <c r="AH501" s="73"/>
      <c r="AI501" s="73"/>
      <c r="AJ501" s="73"/>
      <c r="AK501" s="73"/>
      <c r="AL501" s="73"/>
      <c r="AM501" s="73"/>
      <c r="AN501" s="73"/>
      <c r="AO501" s="84"/>
      <c r="AP501" s="84"/>
      <c r="AQ501" s="84"/>
      <c r="AR501" s="84"/>
      <c r="AS501" s="84"/>
      <c r="AT501" s="84"/>
      <c r="AU501" s="84"/>
      <c r="AV501" s="84"/>
      <c r="AW501" s="84"/>
      <c r="AX501" s="84"/>
      <c r="AY501" s="84"/>
      <c r="AZ501" s="84"/>
      <c r="BA501" s="84"/>
      <c r="BB501" s="84"/>
      <c r="BC501" s="84"/>
      <c r="BD501" s="84"/>
      <c r="BE501" s="84"/>
    </row>
    <row r="502" spans="1:57" s="44" customFormat="1" x14ac:dyDescent="0.25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6"/>
      <c r="Z502" s="46"/>
      <c r="AA502" s="46"/>
      <c r="AB502" s="45"/>
      <c r="AC502" s="73"/>
      <c r="AD502" s="73"/>
      <c r="AE502" s="73"/>
      <c r="AF502" s="73"/>
      <c r="AG502" s="73"/>
      <c r="AH502" s="73"/>
      <c r="AI502" s="73"/>
      <c r="AJ502" s="73"/>
      <c r="AK502" s="73"/>
      <c r="AL502" s="73"/>
      <c r="AM502" s="73"/>
      <c r="AN502" s="73"/>
      <c r="AO502" s="84"/>
      <c r="AP502" s="84"/>
      <c r="AQ502" s="84"/>
      <c r="AR502" s="84"/>
      <c r="AS502" s="84"/>
      <c r="AT502" s="84"/>
      <c r="AU502" s="84"/>
      <c r="AV502" s="84"/>
      <c r="AW502" s="84"/>
      <c r="AX502" s="84"/>
      <c r="AY502" s="84"/>
      <c r="AZ502" s="84"/>
      <c r="BA502" s="84"/>
      <c r="BB502" s="84"/>
      <c r="BC502" s="84"/>
      <c r="BD502" s="84"/>
      <c r="BE502" s="84"/>
    </row>
    <row r="503" spans="1:57" s="44" customFormat="1" x14ac:dyDescent="0.25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6"/>
      <c r="Z503" s="46"/>
      <c r="AA503" s="46"/>
      <c r="AB503" s="45"/>
      <c r="AC503" s="73"/>
      <c r="AD503" s="73"/>
      <c r="AE503" s="73"/>
      <c r="AF503" s="73"/>
      <c r="AG503" s="73"/>
      <c r="AH503" s="73"/>
      <c r="AI503" s="73"/>
      <c r="AJ503" s="73"/>
      <c r="AK503" s="73"/>
      <c r="AL503" s="73"/>
      <c r="AM503" s="73"/>
      <c r="AN503" s="73"/>
      <c r="AO503" s="84"/>
      <c r="AP503" s="84"/>
      <c r="AQ503" s="84"/>
      <c r="AR503" s="84"/>
      <c r="AS503" s="84"/>
      <c r="AT503" s="84"/>
      <c r="AU503" s="84"/>
      <c r="AV503" s="84"/>
      <c r="AW503" s="84"/>
      <c r="AX503" s="84"/>
      <c r="AY503" s="84"/>
      <c r="AZ503" s="84"/>
      <c r="BA503" s="84"/>
      <c r="BB503" s="84"/>
      <c r="BC503" s="84"/>
      <c r="BD503" s="84"/>
      <c r="BE503" s="84"/>
    </row>
    <row r="504" spans="1:57" s="44" customFormat="1" x14ac:dyDescent="0.25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6"/>
      <c r="Z504" s="46"/>
      <c r="AA504" s="46"/>
      <c r="AB504" s="45"/>
      <c r="AC504" s="73"/>
      <c r="AD504" s="73"/>
      <c r="AE504" s="73"/>
      <c r="AF504" s="73"/>
      <c r="AG504" s="73"/>
      <c r="AH504" s="73"/>
      <c r="AI504" s="73"/>
      <c r="AJ504" s="73"/>
      <c r="AK504" s="73"/>
      <c r="AL504" s="73"/>
      <c r="AM504" s="73"/>
      <c r="AN504" s="73"/>
      <c r="AO504" s="84"/>
      <c r="AP504" s="84"/>
      <c r="AQ504" s="84"/>
      <c r="AR504" s="84"/>
      <c r="AS504" s="84"/>
      <c r="AT504" s="84"/>
      <c r="AU504" s="84"/>
      <c r="AV504" s="84"/>
      <c r="AW504" s="84"/>
      <c r="AX504" s="84"/>
      <c r="AY504" s="84"/>
      <c r="AZ504" s="84"/>
      <c r="BA504" s="84"/>
      <c r="BB504" s="84"/>
      <c r="BC504" s="84"/>
      <c r="BD504" s="84"/>
      <c r="BE504" s="84"/>
    </row>
    <row r="505" spans="1:57" s="44" customFormat="1" x14ac:dyDescent="0.25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6"/>
      <c r="Z505" s="46"/>
      <c r="AA505" s="46"/>
      <c r="AB505" s="45"/>
      <c r="AC505" s="73"/>
      <c r="AD505" s="73"/>
      <c r="AE505" s="73"/>
      <c r="AF505" s="73"/>
      <c r="AG505" s="73"/>
      <c r="AH505" s="73"/>
      <c r="AI505" s="73"/>
      <c r="AJ505" s="73"/>
      <c r="AK505" s="73"/>
      <c r="AL505" s="73"/>
      <c r="AM505" s="73"/>
      <c r="AN505" s="73"/>
      <c r="AO505" s="84"/>
      <c r="AP505" s="84"/>
      <c r="AQ505" s="84"/>
      <c r="AR505" s="84"/>
      <c r="AS505" s="84"/>
      <c r="AT505" s="84"/>
      <c r="AU505" s="84"/>
      <c r="AV505" s="84"/>
      <c r="AW505" s="84"/>
      <c r="AX505" s="84"/>
      <c r="AY505" s="84"/>
      <c r="AZ505" s="84"/>
      <c r="BA505" s="84"/>
      <c r="BB505" s="84"/>
      <c r="BC505" s="84"/>
      <c r="BD505" s="84"/>
      <c r="BE505" s="84"/>
    </row>
    <row r="506" spans="1:57" s="44" customFormat="1" x14ac:dyDescent="0.25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6"/>
      <c r="Z506" s="46"/>
      <c r="AA506" s="46"/>
      <c r="AB506" s="45"/>
      <c r="AC506" s="73"/>
      <c r="AD506" s="73"/>
      <c r="AE506" s="73"/>
      <c r="AF506" s="73"/>
      <c r="AG506" s="73"/>
      <c r="AH506" s="73"/>
      <c r="AI506" s="73"/>
      <c r="AJ506" s="73"/>
      <c r="AK506" s="73"/>
      <c r="AL506" s="73"/>
      <c r="AM506" s="73"/>
      <c r="AN506" s="73"/>
      <c r="AO506" s="84"/>
      <c r="AP506" s="84"/>
      <c r="AQ506" s="84"/>
      <c r="AR506" s="84"/>
      <c r="AS506" s="84"/>
      <c r="AT506" s="84"/>
      <c r="AU506" s="84"/>
      <c r="AV506" s="84"/>
      <c r="AW506" s="84"/>
      <c r="AX506" s="84"/>
      <c r="AY506" s="84"/>
      <c r="AZ506" s="84"/>
      <c r="BA506" s="84"/>
      <c r="BB506" s="84"/>
      <c r="BC506" s="84"/>
      <c r="BD506" s="84"/>
      <c r="BE506" s="84"/>
    </row>
    <row r="507" spans="1:57" s="44" customFormat="1" x14ac:dyDescent="0.25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6"/>
      <c r="Z507" s="46"/>
      <c r="AA507" s="46"/>
      <c r="AB507" s="45"/>
      <c r="AC507" s="73"/>
      <c r="AD507" s="73"/>
      <c r="AE507" s="73"/>
      <c r="AF507" s="73"/>
      <c r="AG507" s="73"/>
      <c r="AH507" s="73"/>
      <c r="AI507" s="73"/>
      <c r="AJ507" s="73"/>
      <c r="AK507" s="73"/>
      <c r="AL507" s="73"/>
      <c r="AM507" s="73"/>
      <c r="AN507" s="73"/>
      <c r="AO507" s="84"/>
      <c r="AP507" s="84"/>
      <c r="AQ507" s="84"/>
      <c r="AR507" s="84"/>
      <c r="AS507" s="84"/>
      <c r="AT507" s="84"/>
      <c r="AU507" s="84"/>
      <c r="AV507" s="84"/>
      <c r="AW507" s="84"/>
      <c r="AX507" s="84"/>
      <c r="AY507" s="84"/>
      <c r="AZ507" s="84"/>
      <c r="BA507" s="84"/>
      <c r="BB507" s="84"/>
      <c r="BC507" s="84"/>
      <c r="BD507" s="84"/>
      <c r="BE507" s="84"/>
    </row>
    <row r="508" spans="1:57" s="44" customFormat="1" x14ac:dyDescent="0.25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6"/>
      <c r="Z508" s="46"/>
      <c r="AA508" s="46"/>
      <c r="AB508" s="45"/>
      <c r="AC508" s="73"/>
      <c r="AD508" s="73"/>
      <c r="AE508" s="73"/>
      <c r="AF508" s="73"/>
      <c r="AG508" s="73"/>
      <c r="AH508" s="73"/>
      <c r="AI508" s="73"/>
      <c r="AJ508" s="73"/>
      <c r="AK508" s="73"/>
      <c r="AL508" s="73"/>
      <c r="AM508" s="73"/>
      <c r="AN508" s="73"/>
      <c r="AO508" s="84"/>
      <c r="AP508" s="84"/>
      <c r="AQ508" s="84"/>
      <c r="AR508" s="84"/>
      <c r="AS508" s="84"/>
      <c r="AT508" s="84"/>
      <c r="AU508" s="84"/>
      <c r="AV508" s="84"/>
      <c r="AW508" s="84"/>
      <c r="AX508" s="84"/>
      <c r="AY508" s="84"/>
      <c r="AZ508" s="84"/>
      <c r="BA508" s="84"/>
      <c r="BB508" s="84"/>
      <c r="BC508" s="84"/>
      <c r="BD508" s="84"/>
      <c r="BE508" s="84"/>
    </row>
    <row r="509" spans="1:57" s="44" customFormat="1" x14ac:dyDescent="0.25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6"/>
      <c r="Z509" s="46"/>
      <c r="AA509" s="46"/>
      <c r="AB509" s="45"/>
      <c r="AC509" s="73"/>
      <c r="AD509" s="73"/>
      <c r="AE509" s="73"/>
      <c r="AF509" s="73"/>
      <c r="AG509" s="73"/>
      <c r="AH509" s="73"/>
      <c r="AI509" s="73"/>
      <c r="AJ509" s="73"/>
      <c r="AK509" s="73"/>
      <c r="AL509" s="73"/>
      <c r="AM509" s="73"/>
      <c r="AN509" s="73"/>
      <c r="AO509" s="84"/>
      <c r="AP509" s="84"/>
      <c r="AQ509" s="84"/>
      <c r="AR509" s="84"/>
      <c r="AS509" s="84"/>
      <c r="AT509" s="84"/>
      <c r="AU509" s="84"/>
      <c r="AV509" s="84"/>
      <c r="AW509" s="84"/>
      <c r="AX509" s="84"/>
      <c r="AY509" s="84"/>
      <c r="AZ509" s="84"/>
      <c r="BA509" s="84"/>
      <c r="BB509" s="84"/>
      <c r="BC509" s="84"/>
      <c r="BD509" s="84"/>
      <c r="BE509" s="84"/>
    </row>
    <row r="510" spans="1:57" s="44" customFormat="1" x14ac:dyDescent="0.25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6"/>
      <c r="Z510" s="46"/>
      <c r="AA510" s="46"/>
      <c r="AB510" s="45"/>
      <c r="AC510" s="73"/>
      <c r="AD510" s="73"/>
      <c r="AE510" s="73"/>
      <c r="AF510" s="73"/>
      <c r="AG510" s="73"/>
      <c r="AH510" s="73"/>
      <c r="AI510" s="73"/>
      <c r="AJ510" s="73"/>
      <c r="AK510" s="73"/>
      <c r="AL510" s="73"/>
      <c r="AM510" s="73"/>
      <c r="AN510" s="73"/>
      <c r="AO510" s="84"/>
      <c r="AP510" s="84"/>
      <c r="AQ510" s="84"/>
      <c r="AR510" s="84"/>
      <c r="AS510" s="84"/>
      <c r="AT510" s="84"/>
      <c r="AU510" s="84"/>
      <c r="AV510" s="84"/>
      <c r="AW510" s="84"/>
      <c r="AX510" s="84"/>
      <c r="AY510" s="84"/>
      <c r="AZ510" s="84"/>
      <c r="BA510" s="84"/>
      <c r="BB510" s="84"/>
      <c r="BC510" s="84"/>
      <c r="BD510" s="84"/>
      <c r="BE510" s="84"/>
    </row>
    <row r="511" spans="1:57" s="44" customFormat="1" x14ac:dyDescent="0.25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6"/>
      <c r="Z511" s="46"/>
      <c r="AA511" s="46"/>
      <c r="AB511" s="45"/>
      <c r="AC511" s="73"/>
      <c r="AD511" s="73"/>
      <c r="AE511" s="73"/>
      <c r="AF511" s="73"/>
      <c r="AG511" s="73"/>
      <c r="AH511" s="73"/>
      <c r="AI511" s="73"/>
      <c r="AJ511" s="73"/>
      <c r="AK511" s="73"/>
      <c r="AL511" s="73"/>
      <c r="AM511" s="73"/>
      <c r="AN511" s="73"/>
      <c r="AO511" s="84"/>
      <c r="AP511" s="84"/>
      <c r="AQ511" s="84"/>
      <c r="AR511" s="84"/>
      <c r="AS511" s="84"/>
      <c r="AT511" s="84"/>
      <c r="AU511" s="84"/>
      <c r="AV511" s="84"/>
      <c r="AW511" s="84"/>
      <c r="AX511" s="84"/>
      <c r="AY511" s="84"/>
      <c r="AZ511" s="84"/>
      <c r="BA511" s="84"/>
      <c r="BB511" s="84"/>
      <c r="BC511" s="84"/>
      <c r="BD511" s="84"/>
      <c r="BE511" s="84"/>
    </row>
    <row r="512" spans="1:57" s="44" customFormat="1" x14ac:dyDescent="0.25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6"/>
      <c r="Z512" s="46"/>
      <c r="AA512" s="46"/>
      <c r="AB512" s="45"/>
      <c r="AC512" s="73"/>
      <c r="AD512" s="73"/>
      <c r="AE512" s="73"/>
      <c r="AF512" s="73"/>
      <c r="AG512" s="73"/>
      <c r="AH512" s="73"/>
      <c r="AI512" s="73"/>
      <c r="AJ512" s="73"/>
      <c r="AK512" s="73"/>
      <c r="AL512" s="73"/>
      <c r="AM512" s="73"/>
      <c r="AN512" s="73"/>
      <c r="AO512" s="84"/>
      <c r="AP512" s="84"/>
      <c r="AQ512" s="84"/>
      <c r="AR512" s="84"/>
      <c r="AS512" s="84"/>
      <c r="AT512" s="84"/>
      <c r="AU512" s="84"/>
      <c r="AV512" s="84"/>
      <c r="AW512" s="84"/>
      <c r="AX512" s="84"/>
      <c r="AY512" s="84"/>
      <c r="AZ512" s="84"/>
      <c r="BA512" s="84"/>
      <c r="BB512" s="84"/>
      <c r="BC512" s="84"/>
      <c r="BD512" s="84"/>
      <c r="BE512" s="84"/>
    </row>
    <row r="513" spans="1:57" s="44" customFormat="1" x14ac:dyDescent="0.25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6"/>
      <c r="Z513" s="46"/>
      <c r="AA513" s="46"/>
      <c r="AB513" s="45"/>
      <c r="AC513" s="73"/>
      <c r="AD513" s="73"/>
      <c r="AE513" s="73"/>
      <c r="AF513" s="73"/>
      <c r="AG513" s="73"/>
      <c r="AH513" s="73"/>
      <c r="AI513" s="73"/>
      <c r="AJ513" s="73"/>
      <c r="AK513" s="73"/>
      <c r="AL513" s="73"/>
      <c r="AM513" s="73"/>
      <c r="AN513" s="73"/>
      <c r="AO513" s="84"/>
      <c r="AP513" s="84"/>
      <c r="AQ513" s="84"/>
      <c r="AR513" s="84"/>
      <c r="AS513" s="84"/>
      <c r="AT513" s="84"/>
      <c r="AU513" s="84"/>
      <c r="AV513" s="84"/>
      <c r="AW513" s="84"/>
      <c r="AX513" s="84"/>
      <c r="AY513" s="84"/>
      <c r="AZ513" s="84"/>
      <c r="BA513" s="84"/>
      <c r="BB513" s="84"/>
      <c r="BC513" s="84"/>
      <c r="BD513" s="84"/>
      <c r="BE513" s="84"/>
    </row>
    <row r="514" spans="1:57" s="44" customFormat="1" x14ac:dyDescent="0.25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6"/>
      <c r="Z514" s="46"/>
      <c r="AA514" s="46"/>
      <c r="AB514" s="45"/>
      <c r="AC514" s="73"/>
      <c r="AD514" s="73"/>
      <c r="AE514" s="73"/>
      <c r="AF514" s="73"/>
      <c r="AG514" s="73"/>
      <c r="AH514" s="73"/>
      <c r="AI514" s="73"/>
      <c r="AJ514" s="73"/>
      <c r="AK514" s="73"/>
      <c r="AL514" s="73"/>
      <c r="AM514" s="73"/>
      <c r="AN514" s="73"/>
      <c r="AO514" s="84"/>
      <c r="AP514" s="84"/>
      <c r="AQ514" s="84"/>
      <c r="AR514" s="84"/>
      <c r="AS514" s="84"/>
      <c r="AT514" s="84"/>
      <c r="AU514" s="84"/>
      <c r="AV514" s="84"/>
      <c r="AW514" s="84"/>
      <c r="AX514" s="84"/>
      <c r="AY514" s="84"/>
      <c r="AZ514" s="84"/>
      <c r="BA514" s="84"/>
      <c r="BB514" s="84"/>
      <c r="BC514" s="84"/>
      <c r="BD514" s="84"/>
      <c r="BE514" s="84"/>
    </row>
    <row r="515" spans="1:57" s="44" customFormat="1" x14ac:dyDescent="0.25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6"/>
      <c r="Z515" s="46"/>
      <c r="AA515" s="46"/>
      <c r="AB515" s="45"/>
      <c r="AC515" s="73"/>
      <c r="AD515" s="73"/>
      <c r="AE515" s="73"/>
      <c r="AF515" s="73"/>
      <c r="AG515" s="73"/>
      <c r="AH515" s="73"/>
      <c r="AI515" s="73"/>
      <c r="AJ515" s="73"/>
      <c r="AK515" s="73"/>
      <c r="AL515" s="73"/>
      <c r="AM515" s="73"/>
      <c r="AN515" s="73"/>
      <c r="AO515" s="84"/>
      <c r="AP515" s="84"/>
      <c r="AQ515" s="84"/>
      <c r="AR515" s="84"/>
      <c r="AS515" s="84"/>
      <c r="AT515" s="84"/>
      <c r="AU515" s="84"/>
      <c r="AV515" s="84"/>
      <c r="AW515" s="84"/>
      <c r="AX515" s="84"/>
      <c r="AY515" s="84"/>
      <c r="AZ515" s="84"/>
      <c r="BA515" s="84"/>
      <c r="BB515" s="84"/>
      <c r="BC515" s="84"/>
      <c r="BD515" s="84"/>
      <c r="BE515" s="84"/>
    </row>
    <row r="516" spans="1:57" s="44" customFormat="1" x14ac:dyDescent="0.25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6"/>
      <c r="Z516" s="46"/>
      <c r="AA516" s="46"/>
      <c r="AB516" s="45"/>
      <c r="AC516" s="73"/>
      <c r="AD516" s="73"/>
      <c r="AE516" s="73"/>
      <c r="AF516" s="73"/>
      <c r="AG516" s="73"/>
      <c r="AH516" s="73"/>
      <c r="AI516" s="73"/>
      <c r="AJ516" s="73"/>
      <c r="AK516" s="73"/>
      <c r="AL516" s="73"/>
      <c r="AM516" s="73"/>
      <c r="AN516" s="73"/>
      <c r="AO516" s="84"/>
      <c r="AP516" s="84"/>
      <c r="AQ516" s="84"/>
      <c r="AR516" s="84"/>
      <c r="AS516" s="84"/>
      <c r="AT516" s="84"/>
      <c r="AU516" s="84"/>
      <c r="AV516" s="84"/>
      <c r="AW516" s="84"/>
      <c r="AX516" s="84"/>
      <c r="AY516" s="84"/>
      <c r="AZ516" s="84"/>
      <c r="BA516" s="84"/>
      <c r="BB516" s="84"/>
      <c r="BC516" s="84"/>
      <c r="BD516" s="84"/>
      <c r="BE516" s="84"/>
    </row>
    <row r="517" spans="1:57" s="44" customFormat="1" x14ac:dyDescent="0.25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6"/>
      <c r="Z517" s="46"/>
      <c r="AA517" s="46"/>
      <c r="AB517" s="45"/>
      <c r="AC517" s="73"/>
      <c r="AD517" s="73"/>
      <c r="AE517" s="73"/>
      <c r="AF517" s="73"/>
      <c r="AG517" s="73"/>
      <c r="AH517" s="73"/>
      <c r="AI517" s="73"/>
      <c r="AJ517" s="73"/>
      <c r="AK517" s="73"/>
      <c r="AL517" s="73"/>
      <c r="AM517" s="73"/>
      <c r="AN517" s="73"/>
      <c r="AO517" s="84"/>
      <c r="AP517" s="84"/>
      <c r="AQ517" s="84"/>
      <c r="AR517" s="84"/>
      <c r="AS517" s="84"/>
      <c r="AT517" s="84"/>
      <c r="AU517" s="84"/>
      <c r="AV517" s="84"/>
      <c r="AW517" s="84"/>
      <c r="AX517" s="84"/>
      <c r="AY517" s="84"/>
      <c r="AZ517" s="84"/>
      <c r="BA517" s="84"/>
      <c r="BB517" s="84"/>
      <c r="BC517" s="84"/>
      <c r="BD517" s="84"/>
      <c r="BE517" s="84"/>
    </row>
    <row r="518" spans="1:57" s="44" customFormat="1" x14ac:dyDescent="0.25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6"/>
      <c r="Z518" s="46"/>
      <c r="AA518" s="46"/>
      <c r="AB518" s="45"/>
      <c r="AC518" s="73"/>
      <c r="AD518" s="73"/>
      <c r="AE518" s="73"/>
      <c r="AF518" s="73"/>
      <c r="AG518" s="73"/>
      <c r="AH518" s="73"/>
      <c r="AI518" s="73"/>
      <c r="AJ518" s="73"/>
      <c r="AK518" s="73"/>
      <c r="AL518" s="73"/>
      <c r="AM518" s="73"/>
      <c r="AN518" s="73"/>
      <c r="AO518" s="84"/>
      <c r="AP518" s="84"/>
      <c r="AQ518" s="84"/>
      <c r="AR518" s="84"/>
      <c r="AS518" s="84"/>
      <c r="AT518" s="84"/>
      <c r="AU518" s="84"/>
      <c r="AV518" s="84"/>
      <c r="AW518" s="84"/>
      <c r="AX518" s="84"/>
      <c r="AY518" s="84"/>
      <c r="AZ518" s="84"/>
      <c r="BA518" s="84"/>
      <c r="BB518" s="84"/>
      <c r="BC518" s="84"/>
      <c r="BD518" s="84"/>
      <c r="BE518" s="84"/>
    </row>
    <row r="519" spans="1:57" s="44" customFormat="1" x14ac:dyDescent="0.25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6"/>
      <c r="Z519" s="46"/>
      <c r="AA519" s="46"/>
      <c r="AB519" s="45"/>
      <c r="AC519" s="73"/>
      <c r="AD519" s="73"/>
      <c r="AE519" s="73"/>
      <c r="AF519" s="73"/>
      <c r="AG519" s="73"/>
      <c r="AH519" s="73"/>
      <c r="AI519" s="73"/>
      <c r="AJ519" s="73"/>
      <c r="AK519" s="73"/>
      <c r="AL519" s="73"/>
      <c r="AM519" s="73"/>
      <c r="AN519" s="73"/>
      <c r="AO519" s="84"/>
      <c r="AP519" s="84"/>
      <c r="AQ519" s="84"/>
      <c r="AR519" s="84"/>
      <c r="AS519" s="84"/>
      <c r="AT519" s="84"/>
      <c r="AU519" s="84"/>
      <c r="AV519" s="84"/>
      <c r="AW519" s="84"/>
      <c r="AX519" s="84"/>
      <c r="AY519" s="84"/>
      <c r="AZ519" s="84"/>
      <c r="BA519" s="84"/>
      <c r="BB519" s="84"/>
      <c r="BC519" s="84"/>
      <c r="BD519" s="84"/>
      <c r="BE519" s="84"/>
    </row>
    <row r="520" spans="1:57" s="44" customFormat="1" x14ac:dyDescent="0.25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6"/>
      <c r="Z520" s="46"/>
      <c r="AA520" s="46"/>
      <c r="AB520" s="45"/>
      <c r="AC520" s="73"/>
      <c r="AD520" s="73"/>
      <c r="AE520" s="73"/>
      <c r="AF520" s="73"/>
      <c r="AG520" s="73"/>
      <c r="AH520" s="73"/>
      <c r="AI520" s="73"/>
      <c r="AJ520" s="73"/>
      <c r="AK520" s="73"/>
      <c r="AL520" s="73"/>
      <c r="AM520" s="73"/>
      <c r="AN520" s="73"/>
      <c r="AO520" s="84"/>
      <c r="AP520" s="84"/>
      <c r="AQ520" s="84"/>
      <c r="AR520" s="84"/>
      <c r="AS520" s="84"/>
      <c r="AT520" s="84"/>
      <c r="AU520" s="84"/>
      <c r="AV520" s="84"/>
      <c r="AW520" s="84"/>
      <c r="AX520" s="84"/>
      <c r="AY520" s="84"/>
      <c r="AZ520" s="84"/>
      <c r="BA520" s="84"/>
      <c r="BB520" s="84"/>
      <c r="BC520" s="84"/>
      <c r="BD520" s="84"/>
      <c r="BE520" s="84"/>
    </row>
    <row r="521" spans="1:57" s="44" customFormat="1" x14ac:dyDescent="0.25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6"/>
      <c r="Z521" s="46"/>
      <c r="AA521" s="46"/>
      <c r="AB521" s="45"/>
      <c r="AC521" s="73"/>
      <c r="AD521" s="73"/>
      <c r="AE521" s="73"/>
      <c r="AF521" s="73"/>
      <c r="AG521" s="73"/>
      <c r="AH521" s="73"/>
      <c r="AI521" s="73"/>
      <c r="AJ521" s="73"/>
      <c r="AK521" s="73"/>
      <c r="AL521" s="73"/>
      <c r="AM521" s="73"/>
      <c r="AN521" s="73"/>
      <c r="AO521" s="84"/>
      <c r="AP521" s="84"/>
      <c r="AQ521" s="84"/>
      <c r="AR521" s="84"/>
      <c r="AS521" s="84"/>
      <c r="AT521" s="84"/>
      <c r="AU521" s="84"/>
      <c r="AV521" s="84"/>
      <c r="AW521" s="84"/>
      <c r="AX521" s="84"/>
      <c r="AY521" s="84"/>
      <c r="AZ521" s="84"/>
      <c r="BA521" s="84"/>
      <c r="BB521" s="84"/>
      <c r="BC521" s="84"/>
      <c r="BD521" s="84"/>
      <c r="BE521" s="84"/>
    </row>
    <row r="522" spans="1:57" s="44" customFormat="1" x14ac:dyDescent="0.25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6"/>
      <c r="Z522" s="46"/>
      <c r="AA522" s="46"/>
      <c r="AB522" s="45"/>
      <c r="AC522" s="73"/>
      <c r="AD522" s="73"/>
      <c r="AE522" s="73"/>
      <c r="AF522" s="73"/>
      <c r="AG522" s="73"/>
      <c r="AH522" s="73"/>
      <c r="AI522" s="73"/>
      <c r="AJ522" s="73"/>
      <c r="AK522" s="73"/>
      <c r="AL522" s="73"/>
      <c r="AM522" s="73"/>
      <c r="AN522" s="73"/>
      <c r="AO522" s="84"/>
      <c r="AP522" s="84"/>
      <c r="AQ522" s="84"/>
      <c r="AR522" s="84"/>
      <c r="AS522" s="84"/>
      <c r="AT522" s="84"/>
      <c r="AU522" s="84"/>
      <c r="AV522" s="84"/>
      <c r="AW522" s="84"/>
      <c r="AX522" s="84"/>
      <c r="AY522" s="84"/>
      <c r="AZ522" s="84"/>
      <c r="BA522" s="84"/>
      <c r="BB522" s="84"/>
      <c r="BC522" s="84"/>
      <c r="BD522" s="84"/>
      <c r="BE522" s="84"/>
    </row>
    <row r="523" spans="1:57" s="44" customFormat="1" x14ac:dyDescent="0.25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6"/>
      <c r="Z523" s="46"/>
      <c r="AA523" s="46"/>
      <c r="AB523" s="45"/>
      <c r="AC523" s="73"/>
      <c r="AD523" s="73"/>
      <c r="AE523" s="73"/>
      <c r="AF523" s="73"/>
      <c r="AG523" s="73"/>
      <c r="AH523" s="73"/>
      <c r="AI523" s="73"/>
      <c r="AJ523" s="73"/>
      <c r="AK523" s="73"/>
      <c r="AL523" s="73"/>
      <c r="AM523" s="73"/>
      <c r="AN523" s="73"/>
      <c r="AO523" s="84"/>
      <c r="AP523" s="84"/>
      <c r="AQ523" s="84"/>
      <c r="AR523" s="84"/>
      <c r="AS523" s="84"/>
      <c r="AT523" s="84"/>
      <c r="AU523" s="84"/>
      <c r="AV523" s="84"/>
      <c r="AW523" s="84"/>
      <c r="AX523" s="84"/>
      <c r="AY523" s="84"/>
      <c r="AZ523" s="84"/>
      <c r="BA523" s="84"/>
      <c r="BB523" s="84"/>
      <c r="BC523" s="84"/>
      <c r="BD523" s="84"/>
      <c r="BE523" s="84"/>
    </row>
    <row r="524" spans="1:57" s="44" customFormat="1" x14ac:dyDescent="0.25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6"/>
      <c r="Z524" s="46"/>
      <c r="AA524" s="46"/>
      <c r="AB524" s="45"/>
      <c r="AC524" s="73"/>
      <c r="AD524" s="73"/>
      <c r="AE524" s="73"/>
      <c r="AF524" s="73"/>
      <c r="AG524" s="73"/>
      <c r="AH524" s="73"/>
      <c r="AI524" s="73"/>
      <c r="AJ524" s="73"/>
      <c r="AK524" s="73"/>
      <c r="AL524" s="73"/>
      <c r="AM524" s="73"/>
      <c r="AN524" s="73"/>
      <c r="AO524" s="84"/>
      <c r="AP524" s="84"/>
      <c r="AQ524" s="84"/>
      <c r="AR524" s="84"/>
      <c r="AS524" s="84"/>
      <c r="AT524" s="84"/>
      <c r="AU524" s="84"/>
      <c r="AV524" s="84"/>
      <c r="AW524" s="84"/>
      <c r="AX524" s="84"/>
      <c r="AY524" s="84"/>
      <c r="AZ524" s="84"/>
      <c r="BA524" s="84"/>
      <c r="BB524" s="84"/>
      <c r="BC524" s="84"/>
      <c r="BD524" s="84"/>
      <c r="BE524" s="84"/>
    </row>
    <row r="525" spans="1:57" s="44" customFormat="1" x14ac:dyDescent="0.25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6"/>
      <c r="Z525" s="46"/>
      <c r="AA525" s="46"/>
      <c r="AB525" s="45"/>
      <c r="AC525" s="73"/>
      <c r="AD525" s="73"/>
      <c r="AE525" s="73"/>
      <c r="AF525" s="73"/>
      <c r="AG525" s="73"/>
      <c r="AH525" s="73"/>
      <c r="AI525" s="73"/>
      <c r="AJ525" s="73"/>
      <c r="AK525" s="73"/>
      <c r="AL525" s="73"/>
      <c r="AM525" s="73"/>
      <c r="AN525" s="73"/>
      <c r="AO525" s="84"/>
      <c r="AP525" s="84"/>
      <c r="AQ525" s="84"/>
      <c r="AR525" s="84"/>
      <c r="AS525" s="84"/>
      <c r="AT525" s="84"/>
      <c r="AU525" s="84"/>
      <c r="AV525" s="84"/>
      <c r="AW525" s="84"/>
      <c r="AX525" s="84"/>
      <c r="AY525" s="84"/>
      <c r="AZ525" s="84"/>
      <c r="BA525" s="84"/>
      <c r="BB525" s="84"/>
      <c r="BC525" s="84"/>
      <c r="BD525" s="84"/>
      <c r="BE525" s="84"/>
    </row>
    <row r="526" spans="1:57" s="44" customFormat="1" x14ac:dyDescent="0.25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6"/>
      <c r="Z526" s="46"/>
      <c r="AA526" s="46"/>
      <c r="AB526" s="45"/>
      <c r="AC526" s="73"/>
      <c r="AD526" s="73"/>
      <c r="AE526" s="73"/>
      <c r="AF526" s="73"/>
      <c r="AG526" s="73"/>
      <c r="AH526" s="73"/>
      <c r="AI526" s="73"/>
      <c r="AJ526" s="73"/>
      <c r="AK526" s="73"/>
      <c r="AL526" s="73"/>
      <c r="AM526" s="73"/>
      <c r="AN526" s="73"/>
      <c r="AO526" s="84"/>
      <c r="AP526" s="84"/>
      <c r="AQ526" s="84"/>
      <c r="AR526" s="84"/>
      <c r="AS526" s="84"/>
      <c r="AT526" s="84"/>
      <c r="AU526" s="84"/>
      <c r="AV526" s="84"/>
      <c r="AW526" s="84"/>
      <c r="AX526" s="84"/>
      <c r="AY526" s="84"/>
      <c r="AZ526" s="84"/>
      <c r="BA526" s="84"/>
      <c r="BB526" s="84"/>
      <c r="BC526" s="84"/>
      <c r="BD526" s="84"/>
      <c r="BE526" s="84"/>
    </row>
    <row r="527" spans="1:57" s="44" customFormat="1" x14ac:dyDescent="0.25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6"/>
      <c r="Z527" s="46"/>
      <c r="AA527" s="46"/>
      <c r="AB527" s="45"/>
      <c r="AC527" s="73"/>
      <c r="AD527" s="73"/>
      <c r="AE527" s="73"/>
      <c r="AF527" s="73"/>
      <c r="AG527" s="73"/>
      <c r="AH527" s="73"/>
      <c r="AI527" s="73"/>
      <c r="AJ527" s="73"/>
      <c r="AK527" s="73"/>
      <c r="AL527" s="73"/>
      <c r="AM527" s="73"/>
      <c r="AN527" s="73"/>
      <c r="AO527" s="84"/>
      <c r="AP527" s="84"/>
      <c r="AQ527" s="84"/>
      <c r="AR527" s="84"/>
      <c r="AS527" s="84"/>
      <c r="AT527" s="84"/>
      <c r="AU527" s="84"/>
      <c r="AV527" s="84"/>
      <c r="AW527" s="84"/>
      <c r="AX527" s="84"/>
      <c r="AY527" s="84"/>
      <c r="AZ527" s="84"/>
      <c r="BA527" s="84"/>
      <c r="BB527" s="84"/>
      <c r="BC527" s="84"/>
      <c r="BD527" s="84"/>
      <c r="BE527" s="84"/>
    </row>
    <row r="528" spans="1:57" s="44" customFormat="1" x14ac:dyDescent="0.25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6"/>
      <c r="Z528" s="46"/>
      <c r="AA528" s="46"/>
      <c r="AB528" s="45"/>
      <c r="AC528" s="73"/>
      <c r="AD528" s="73"/>
      <c r="AE528" s="73"/>
      <c r="AF528" s="73"/>
      <c r="AG528" s="73"/>
      <c r="AH528" s="73"/>
      <c r="AI528" s="73"/>
      <c r="AJ528" s="73"/>
      <c r="AK528" s="73"/>
      <c r="AL528" s="73"/>
      <c r="AM528" s="73"/>
      <c r="AN528" s="73"/>
      <c r="AO528" s="84"/>
      <c r="AP528" s="84"/>
      <c r="AQ528" s="84"/>
      <c r="AR528" s="84"/>
      <c r="AS528" s="84"/>
      <c r="AT528" s="84"/>
      <c r="AU528" s="84"/>
      <c r="AV528" s="84"/>
      <c r="AW528" s="84"/>
      <c r="AX528" s="84"/>
      <c r="AY528" s="84"/>
      <c r="AZ528" s="84"/>
      <c r="BA528" s="84"/>
      <c r="BB528" s="84"/>
      <c r="BC528" s="84"/>
      <c r="BD528" s="84"/>
      <c r="BE528" s="84"/>
    </row>
    <row r="529" spans="1:57" s="44" customFormat="1" x14ac:dyDescent="0.25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6"/>
      <c r="Z529" s="46"/>
      <c r="AA529" s="46"/>
      <c r="AB529" s="45"/>
      <c r="AC529" s="73"/>
      <c r="AD529" s="73"/>
      <c r="AE529" s="73"/>
      <c r="AF529" s="73"/>
      <c r="AG529" s="73"/>
      <c r="AH529" s="73"/>
      <c r="AI529" s="73"/>
      <c r="AJ529" s="73"/>
      <c r="AK529" s="73"/>
      <c r="AL529" s="73"/>
      <c r="AM529" s="73"/>
      <c r="AN529" s="73"/>
      <c r="AO529" s="84"/>
      <c r="AP529" s="84"/>
      <c r="AQ529" s="84"/>
      <c r="AR529" s="84"/>
      <c r="AS529" s="84"/>
      <c r="AT529" s="84"/>
      <c r="AU529" s="84"/>
      <c r="AV529" s="84"/>
      <c r="AW529" s="84"/>
      <c r="AX529" s="84"/>
      <c r="AY529" s="84"/>
      <c r="AZ529" s="84"/>
      <c r="BA529" s="84"/>
      <c r="BB529" s="84"/>
      <c r="BC529" s="84"/>
      <c r="BD529" s="84"/>
      <c r="BE529" s="84"/>
    </row>
    <row r="530" spans="1:57" s="44" customFormat="1" x14ac:dyDescent="0.25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6"/>
      <c r="Z530" s="46"/>
      <c r="AA530" s="46"/>
      <c r="AB530" s="45"/>
      <c r="AC530" s="73"/>
      <c r="AD530" s="73"/>
      <c r="AE530" s="73"/>
      <c r="AF530" s="73"/>
      <c r="AG530" s="73"/>
      <c r="AH530" s="73"/>
      <c r="AI530" s="73"/>
      <c r="AJ530" s="73"/>
      <c r="AK530" s="73"/>
      <c r="AL530" s="73"/>
      <c r="AM530" s="73"/>
      <c r="AN530" s="73"/>
      <c r="AO530" s="84"/>
      <c r="AP530" s="84"/>
      <c r="AQ530" s="84"/>
      <c r="AR530" s="84"/>
      <c r="AS530" s="84"/>
      <c r="AT530" s="84"/>
      <c r="AU530" s="84"/>
      <c r="AV530" s="84"/>
      <c r="AW530" s="84"/>
      <c r="AX530" s="84"/>
      <c r="AY530" s="84"/>
      <c r="AZ530" s="84"/>
      <c r="BA530" s="84"/>
      <c r="BB530" s="84"/>
      <c r="BC530" s="84"/>
      <c r="BD530" s="84"/>
      <c r="BE530" s="84"/>
    </row>
    <row r="531" spans="1:57" s="44" customFormat="1" x14ac:dyDescent="0.25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6"/>
      <c r="Z531" s="46"/>
      <c r="AA531" s="46"/>
      <c r="AB531" s="45"/>
      <c r="AC531" s="73"/>
      <c r="AD531" s="73"/>
      <c r="AE531" s="73"/>
      <c r="AF531" s="73"/>
      <c r="AG531" s="73"/>
      <c r="AH531" s="73"/>
      <c r="AI531" s="73"/>
      <c r="AJ531" s="73"/>
      <c r="AK531" s="73"/>
      <c r="AL531" s="73"/>
      <c r="AM531" s="73"/>
      <c r="AN531" s="73"/>
      <c r="AO531" s="84"/>
      <c r="AP531" s="84"/>
      <c r="AQ531" s="84"/>
      <c r="AR531" s="84"/>
      <c r="AS531" s="84"/>
      <c r="AT531" s="84"/>
      <c r="AU531" s="84"/>
      <c r="AV531" s="84"/>
      <c r="AW531" s="84"/>
      <c r="AX531" s="84"/>
      <c r="AY531" s="84"/>
      <c r="AZ531" s="84"/>
      <c r="BA531" s="84"/>
      <c r="BB531" s="84"/>
      <c r="BC531" s="84"/>
      <c r="BD531" s="84"/>
      <c r="BE531" s="84"/>
    </row>
    <row r="532" spans="1:57" s="44" customFormat="1" x14ac:dyDescent="0.25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6"/>
      <c r="Z532" s="46"/>
      <c r="AA532" s="46"/>
      <c r="AB532" s="45"/>
      <c r="AC532" s="73"/>
      <c r="AD532" s="73"/>
      <c r="AE532" s="73"/>
      <c r="AF532" s="73"/>
      <c r="AG532" s="73"/>
      <c r="AH532" s="73"/>
      <c r="AI532" s="73"/>
      <c r="AJ532" s="73"/>
      <c r="AK532" s="73"/>
      <c r="AL532" s="73"/>
      <c r="AM532" s="73"/>
      <c r="AN532" s="73"/>
      <c r="AO532" s="84"/>
      <c r="AP532" s="84"/>
      <c r="AQ532" s="84"/>
      <c r="AR532" s="84"/>
      <c r="AS532" s="84"/>
      <c r="AT532" s="84"/>
      <c r="AU532" s="84"/>
      <c r="AV532" s="84"/>
      <c r="AW532" s="84"/>
      <c r="AX532" s="84"/>
      <c r="AY532" s="84"/>
      <c r="AZ532" s="84"/>
      <c r="BA532" s="84"/>
      <c r="BB532" s="84"/>
      <c r="BC532" s="84"/>
      <c r="BD532" s="84"/>
      <c r="BE532" s="84"/>
    </row>
    <row r="533" spans="1:57" s="44" customFormat="1" x14ac:dyDescent="0.25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6"/>
      <c r="Z533" s="46"/>
      <c r="AA533" s="46"/>
      <c r="AB533" s="45"/>
      <c r="AC533" s="73"/>
      <c r="AD533" s="73"/>
      <c r="AE533" s="73"/>
      <c r="AF533" s="73"/>
      <c r="AG533" s="73"/>
      <c r="AH533" s="73"/>
      <c r="AI533" s="73"/>
      <c r="AJ533" s="73"/>
      <c r="AK533" s="73"/>
      <c r="AL533" s="73"/>
      <c r="AM533" s="73"/>
      <c r="AN533" s="73"/>
      <c r="AO533" s="84"/>
      <c r="AP533" s="84"/>
      <c r="AQ533" s="84"/>
      <c r="AR533" s="84"/>
      <c r="AS533" s="84"/>
      <c r="AT533" s="84"/>
      <c r="AU533" s="84"/>
      <c r="AV533" s="84"/>
      <c r="AW533" s="84"/>
      <c r="AX533" s="84"/>
      <c r="AY533" s="84"/>
      <c r="AZ533" s="84"/>
      <c r="BA533" s="84"/>
      <c r="BB533" s="84"/>
      <c r="BC533" s="84"/>
      <c r="BD533" s="84"/>
      <c r="BE533" s="84"/>
    </row>
    <row r="534" spans="1:57" s="44" customFormat="1" x14ac:dyDescent="0.25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6"/>
      <c r="Z534" s="46"/>
      <c r="AA534" s="46"/>
      <c r="AB534" s="45"/>
      <c r="AC534" s="73"/>
      <c r="AD534" s="73"/>
      <c r="AE534" s="73"/>
      <c r="AF534" s="73"/>
      <c r="AG534" s="73"/>
      <c r="AH534" s="73"/>
      <c r="AI534" s="73"/>
      <c r="AJ534" s="73"/>
      <c r="AK534" s="73"/>
      <c r="AL534" s="73"/>
      <c r="AM534" s="73"/>
      <c r="AN534" s="73"/>
      <c r="AO534" s="84"/>
      <c r="AP534" s="84"/>
      <c r="AQ534" s="84"/>
      <c r="AR534" s="84"/>
      <c r="AS534" s="84"/>
      <c r="AT534" s="84"/>
      <c r="AU534" s="84"/>
      <c r="AV534" s="84"/>
      <c r="AW534" s="84"/>
      <c r="AX534" s="84"/>
      <c r="AY534" s="84"/>
      <c r="AZ534" s="84"/>
      <c r="BA534" s="84"/>
      <c r="BB534" s="84"/>
      <c r="BC534" s="84"/>
      <c r="BD534" s="84"/>
      <c r="BE534" s="84"/>
    </row>
    <row r="535" spans="1:57" s="44" customFormat="1" x14ac:dyDescent="0.25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6"/>
      <c r="Z535" s="46"/>
      <c r="AA535" s="46"/>
      <c r="AB535" s="45"/>
      <c r="AC535" s="73"/>
      <c r="AD535" s="73"/>
      <c r="AE535" s="73"/>
      <c r="AF535" s="73"/>
      <c r="AG535" s="73"/>
      <c r="AH535" s="73"/>
      <c r="AI535" s="73"/>
      <c r="AJ535" s="73"/>
      <c r="AK535" s="73"/>
      <c r="AL535" s="73"/>
      <c r="AM535" s="73"/>
      <c r="AN535" s="73"/>
      <c r="AO535" s="84"/>
      <c r="AP535" s="84"/>
      <c r="AQ535" s="84"/>
      <c r="AR535" s="84"/>
      <c r="AS535" s="84"/>
      <c r="AT535" s="84"/>
      <c r="AU535" s="84"/>
      <c r="AV535" s="84"/>
      <c r="AW535" s="84"/>
      <c r="AX535" s="84"/>
      <c r="AY535" s="84"/>
      <c r="AZ535" s="84"/>
      <c r="BA535" s="84"/>
      <c r="BB535" s="84"/>
      <c r="BC535" s="84"/>
      <c r="BD535" s="84"/>
      <c r="BE535" s="84"/>
    </row>
    <row r="536" spans="1:57" s="44" customFormat="1" x14ac:dyDescent="0.25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6"/>
      <c r="Z536" s="46"/>
      <c r="AA536" s="46"/>
      <c r="AB536" s="45"/>
      <c r="AC536" s="73"/>
      <c r="AD536" s="73"/>
      <c r="AE536" s="73"/>
      <c r="AF536" s="73"/>
      <c r="AG536" s="73"/>
      <c r="AH536" s="73"/>
      <c r="AI536" s="73"/>
      <c r="AJ536" s="73"/>
      <c r="AK536" s="73"/>
      <c r="AL536" s="73"/>
      <c r="AM536" s="73"/>
      <c r="AN536" s="73"/>
      <c r="AO536" s="84"/>
      <c r="AP536" s="84"/>
      <c r="AQ536" s="84"/>
      <c r="AR536" s="84"/>
      <c r="AS536" s="84"/>
      <c r="AT536" s="84"/>
      <c r="AU536" s="84"/>
      <c r="AV536" s="84"/>
      <c r="AW536" s="84"/>
      <c r="AX536" s="84"/>
      <c r="AY536" s="84"/>
      <c r="AZ536" s="84"/>
      <c r="BA536" s="84"/>
      <c r="BB536" s="84"/>
      <c r="BC536" s="84"/>
      <c r="BD536" s="84"/>
      <c r="BE536" s="84"/>
    </row>
    <row r="537" spans="1:57" s="44" customFormat="1" x14ac:dyDescent="0.25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6"/>
      <c r="Z537" s="46"/>
      <c r="AA537" s="46"/>
      <c r="AB537" s="45"/>
      <c r="AC537" s="73"/>
      <c r="AD537" s="73"/>
      <c r="AE537" s="73"/>
      <c r="AF537" s="73"/>
      <c r="AG537" s="73"/>
      <c r="AH537" s="73"/>
      <c r="AI537" s="73"/>
      <c r="AJ537" s="73"/>
      <c r="AK537" s="73"/>
      <c r="AL537" s="73"/>
      <c r="AM537" s="73"/>
      <c r="AN537" s="73"/>
      <c r="AO537" s="84"/>
      <c r="AP537" s="84"/>
      <c r="AQ537" s="84"/>
      <c r="AR537" s="84"/>
      <c r="AS537" s="84"/>
      <c r="AT537" s="84"/>
      <c r="AU537" s="84"/>
      <c r="AV537" s="84"/>
      <c r="AW537" s="84"/>
      <c r="AX537" s="84"/>
      <c r="AY537" s="84"/>
      <c r="AZ537" s="84"/>
      <c r="BA537" s="84"/>
      <c r="BB537" s="84"/>
      <c r="BC537" s="84"/>
      <c r="BD537" s="84"/>
      <c r="BE537" s="84"/>
    </row>
    <row r="538" spans="1:57" s="44" customFormat="1" x14ac:dyDescent="0.25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6"/>
      <c r="Z538" s="46"/>
      <c r="AA538" s="46"/>
      <c r="AB538" s="45"/>
      <c r="AC538" s="73"/>
      <c r="AD538" s="73"/>
      <c r="AE538" s="73"/>
      <c r="AF538" s="73"/>
      <c r="AG538" s="73"/>
      <c r="AH538" s="73"/>
      <c r="AI538" s="73"/>
      <c r="AJ538" s="73"/>
      <c r="AK538" s="73"/>
      <c r="AL538" s="73"/>
      <c r="AM538" s="73"/>
      <c r="AN538" s="73"/>
      <c r="AO538" s="84"/>
      <c r="AP538" s="84"/>
      <c r="AQ538" s="84"/>
      <c r="AR538" s="84"/>
      <c r="AS538" s="84"/>
      <c r="AT538" s="84"/>
      <c r="AU538" s="84"/>
      <c r="AV538" s="84"/>
      <c r="AW538" s="84"/>
      <c r="AX538" s="84"/>
      <c r="AY538" s="84"/>
      <c r="AZ538" s="84"/>
      <c r="BA538" s="84"/>
      <c r="BB538" s="84"/>
      <c r="BC538" s="84"/>
      <c r="BD538" s="84"/>
      <c r="BE538" s="84"/>
    </row>
    <row r="539" spans="1:57" s="44" customFormat="1" x14ac:dyDescent="0.25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6"/>
      <c r="Z539" s="46"/>
      <c r="AA539" s="46"/>
      <c r="AB539" s="45"/>
      <c r="AC539" s="73"/>
      <c r="AD539" s="73"/>
      <c r="AE539" s="73"/>
      <c r="AF539" s="73"/>
      <c r="AG539" s="73"/>
      <c r="AH539" s="73"/>
      <c r="AI539" s="73"/>
      <c r="AJ539" s="73"/>
      <c r="AK539" s="73"/>
      <c r="AL539" s="73"/>
      <c r="AM539" s="73"/>
      <c r="AN539" s="73"/>
      <c r="AO539" s="84"/>
      <c r="AP539" s="84"/>
      <c r="AQ539" s="84"/>
      <c r="AR539" s="84"/>
      <c r="AS539" s="84"/>
      <c r="AT539" s="84"/>
      <c r="AU539" s="84"/>
      <c r="AV539" s="84"/>
      <c r="AW539" s="84"/>
      <c r="AX539" s="84"/>
      <c r="AY539" s="84"/>
      <c r="AZ539" s="84"/>
      <c r="BA539" s="84"/>
      <c r="BB539" s="84"/>
      <c r="BC539" s="84"/>
      <c r="BD539" s="84"/>
      <c r="BE539" s="84"/>
    </row>
    <row r="540" spans="1:57" s="44" customFormat="1" x14ac:dyDescent="0.25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6"/>
      <c r="Z540" s="46"/>
      <c r="AA540" s="46"/>
      <c r="AB540" s="45"/>
      <c r="AC540" s="73"/>
      <c r="AD540" s="73"/>
      <c r="AE540" s="73"/>
      <c r="AF540" s="73"/>
      <c r="AG540" s="73"/>
      <c r="AH540" s="73"/>
      <c r="AI540" s="73"/>
      <c r="AJ540" s="73"/>
      <c r="AK540" s="73"/>
      <c r="AL540" s="73"/>
      <c r="AM540" s="73"/>
      <c r="AN540" s="73"/>
      <c r="AO540" s="84"/>
      <c r="AP540" s="84"/>
      <c r="AQ540" s="84"/>
      <c r="AR540" s="84"/>
      <c r="AS540" s="84"/>
      <c r="AT540" s="84"/>
      <c r="AU540" s="84"/>
      <c r="AV540" s="84"/>
      <c r="AW540" s="84"/>
      <c r="AX540" s="84"/>
      <c r="AY540" s="84"/>
      <c r="AZ540" s="84"/>
      <c r="BA540" s="84"/>
      <c r="BB540" s="84"/>
      <c r="BC540" s="84"/>
      <c r="BD540" s="84"/>
      <c r="BE540" s="84"/>
    </row>
    <row r="541" spans="1:57" s="44" customFormat="1" x14ac:dyDescent="0.25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6"/>
      <c r="Z541" s="46"/>
      <c r="AA541" s="46"/>
      <c r="AB541" s="45"/>
      <c r="AC541" s="73"/>
      <c r="AD541" s="73"/>
      <c r="AE541" s="73"/>
      <c r="AF541" s="73"/>
      <c r="AG541" s="73"/>
      <c r="AH541" s="73"/>
      <c r="AI541" s="73"/>
      <c r="AJ541" s="73"/>
      <c r="AK541" s="73"/>
      <c r="AL541" s="73"/>
      <c r="AM541" s="73"/>
      <c r="AN541" s="73"/>
      <c r="AO541" s="84"/>
      <c r="AP541" s="84"/>
      <c r="AQ541" s="84"/>
      <c r="AR541" s="84"/>
      <c r="AS541" s="84"/>
      <c r="AT541" s="84"/>
      <c r="AU541" s="84"/>
      <c r="AV541" s="84"/>
      <c r="AW541" s="84"/>
      <c r="AX541" s="84"/>
      <c r="AY541" s="84"/>
      <c r="AZ541" s="84"/>
      <c r="BA541" s="84"/>
      <c r="BB541" s="84"/>
      <c r="BC541" s="84"/>
      <c r="BD541" s="84"/>
      <c r="BE541" s="84"/>
    </row>
    <row r="542" spans="1:57" s="44" customFormat="1" x14ac:dyDescent="0.25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6"/>
      <c r="Z542" s="46"/>
      <c r="AA542" s="46"/>
      <c r="AB542" s="45"/>
      <c r="AC542" s="73"/>
      <c r="AD542" s="73"/>
      <c r="AE542" s="73"/>
      <c r="AF542" s="73"/>
      <c r="AG542" s="73"/>
      <c r="AH542" s="73"/>
      <c r="AI542" s="73"/>
      <c r="AJ542" s="73"/>
      <c r="AK542" s="73"/>
      <c r="AL542" s="73"/>
      <c r="AM542" s="73"/>
      <c r="AN542" s="73"/>
      <c r="AO542" s="84"/>
      <c r="AP542" s="84"/>
      <c r="AQ542" s="84"/>
      <c r="AR542" s="84"/>
      <c r="AS542" s="84"/>
      <c r="AT542" s="84"/>
      <c r="AU542" s="84"/>
      <c r="AV542" s="84"/>
      <c r="AW542" s="84"/>
      <c r="AX542" s="84"/>
      <c r="AY542" s="84"/>
      <c r="AZ542" s="84"/>
      <c r="BA542" s="84"/>
      <c r="BB542" s="84"/>
      <c r="BC542" s="84"/>
      <c r="BD542" s="84"/>
      <c r="BE542" s="84"/>
    </row>
    <row r="543" spans="1:57" s="44" customFormat="1" x14ac:dyDescent="0.25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6"/>
      <c r="Z543" s="46"/>
      <c r="AA543" s="46"/>
      <c r="AB543" s="45"/>
      <c r="AC543" s="73"/>
      <c r="AD543" s="73"/>
      <c r="AE543" s="73"/>
      <c r="AF543" s="73"/>
      <c r="AG543" s="73"/>
      <c r="AH543" s="73"/>
      <c r="AI543" s="73"/>
      <c r="AJ543" s="73"/>
      <c r="AK543" s="73"/>
      <c r="AL543" s="73"/>
      <c r="AM543" s="73"/>
      <c r="AN543" s="73"/>
      <c r="AO543" s="84"/>
      <c r="AP543" s="84"/>
      <c r="AQ543" s="84"/>
      <c r="AR543" s="84"/>
      <c r="AS543" s="84"/>
      <c r="AT543" s="84"/>
      <c r="AU543" s="84"/>
      <c r="AV543" s="84"/>
      <c r="AW543" s="84"/>
      <c r="AX543" s="84"/>
      <c r="AY543" s="84"/>
      <c r="AZ543" s="84"/>
      <c r="BA543" s="84"/>
      <c r="BB543" s="84"/>
      <c r="BC543" s="84"/>
      <c r="BD543" s="84"/>
      <c r="BE543" s="84"/>
    </row>
    <row r="544" spans="1:57" s="44" customFormat="1" x14ac:dyDescent="0.25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6"/>
      <c r="Z544" s="46"/>
      <c r="AA544" s="46"/>
      <c r="AB544" s="45"/>
      <c r="AC544" s="73"/>
      <c r="AD544" s="73"/>
      <c r="AE544" s="73"/>
      <c r="AF544" s="73"/>
      <c r="AG544" s="73"/>
      <c r="AH544" s="73"/>
      <c r="AI544" s="73"/>
      <c r="AJ544" s="73"/>
      <c r="AK544" s="73"/>
      <c r="AL544" s="73"/>
      <c r="AM544" s="73"/>
      <c r="AN544" s="73"/>
      <c r="AO544" s="84"/>
      <c r="AP544" s="84"/>
      <c r="AQ544" s="84"/>
      <c r="AR544" s="84"/>
      <c r="AS544" s="84"/>
      <c r="AT544" s="84"/>
      <c r="AU544" s="84"/>
      <c r="AV544" s="84"/>
      <c r="AW544" s="84"/>
      <c r="AX544" s="84"/>
      <c r="AY544" s="84"/>
      <c r="AZ544" s="84"/>
      <c r="BA544" s="84"/>
      <c r="BB544" s="84"/>
      <c r="BC544" s="84"/>
      <c r="BD544" s="84"/>
      <c r="BE544" s="84"/>
    </row>
    <row r="545" spans="1:57" s="44" customFormat="1" x14ac:dyDescent="0.25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6"/>
      <c r="Z545" s="46"/>
      <c r="AA545" s="46"/>
      <c r="AB545" s="45"/>
      <c r="AC545" s="73"/>
      <c r="AD545" s="73"/>
      <c r="AE545" s="73"/>
      <c r="AF545" s="73"/>
      <c r="AG545" s="73"/>
      <c r="AH545" s="73"/>
      <c r="AI545" s="73"/>
      <c r="AJ545" s="73"/>
      <c r="AK545" s="73"/>
      <c r="AL545" s="73"/>
      <c r="AM545" s="73"/>
      <c r="AN545" s="73"/>
      <c r="AO545" s="84"/>
      <c r="AP545" s="84"/>
      <c r="AQ545" s="84"/>
      <c r="AR545" s="84"/>
      <c r="AS545" s="84"/>
      <c r="AT545" s="84"/>
      <c r="AU545" s="84"/>
      <c r="AV545" s="84"/>
      <c r="AW545" s="84"/>
      <c r="AX545" s="84"/>
      <c r="AY545" s="84"/>
      <c r="AZ545" s="84"/>
      <c r="BA545" s="84"/>
      <c r="BB545" s="84"/>
      <c r="BC545" s="84"/>
      <c r="BD545" s="84"/>
      <c r="BE545" s="84"/>
    </row>
    <row r="546" spans="1:57" s="44" customFormat="1" x14ac:dyDescent="0.25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6"/>
      <c r="Z546" s="46"/>
      <c r="AA546" s="46"/>
      <c r="AB546" s="45"/>
      <c r="AC546" s="73"/>
      <c r="AD546" s="73"/>
      <c r="AE546" s="73"/>
      <c r="AF546" s="73"/>
      <c r="AG546" s="73"/>
      <c r="AH546" s="73"/>
      <c r="AI546" s="73"/>
      <c r="AJ546" s="73"/>
      <c r="AK546" s="73"/>
      <c r="AL546" s="73"/>
      <c r="AM546" s="73"/>
      <c r="AN546" s="73"/>
      <c r="AO546" s="84"/>
      <c r="AP546" s="84"/>
      <c r="AQ546" s="84"/>
      <c r="AR546" s="84"/>
      <c r="AS546" s="84"/>
      <c r="AT546" s="84"/>
      <c r="AU546" s="84"/>
      <c r="AV546" s="84"/>
      <c r="AW546" s="84"/>
      <c r="AX546" s="84"/>
      <c r="AY546" s="84"/>
      <c r="AZ546" s="84"/>
      <c r="BA546" s="84"/>
      <c r="BB546" s="84"/>
      <c r="BC546" s="84"/>
      <c r="BD546" s="84"/>
      <c r="BE546" s="84"/>
    </row>
    <row r="547" spans="1:57" s="44" customFormat="1" x14ac:dyDescent="0.25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6"/>
      <c r="Z547" s="46"/>
      <c r="AA547" s="46"/>
      <c r="AB547" s="45"/>
      <c r="AC547" s="73"/>
      <c r="AD547" s="73"/>
      <c r="AE547" s="73"/>
      <c r="AF547" s="73"/>
      <c r="AG547" s="73"/>
      <c r="AH547" s="73"/>
      <c r="AI547" s="73"/>
      <c r="AJ547" s="73"/>
      <c r="AK547" s="73"/>
      <c r="AL547" s="73"/>
      <c r="AM547" s="73"/>
      <c r="AN547" s="73"/>
      <c r="AO547" s="84"/>
      <c r="AP547" s="84"/>
      <c r="AQ547" s="84"/>
      <c r="AR547" s="84"/>
      <c r="AS547" s="84"/>
      <c r="AT547" s="84"/>
      <c r="AU547" s="84"/>
      <c r="AV547" s="84"/>
      <c r="AW547" s="84"/>
      <c r="AX547" s="84"/>
      <c r="AY547" s="84"/>
      <c r="AZ547" s="84"/>
      <c r="BA547" s="84"/>
      <c r="BB547" s="84"/>
      <c r="BC547" s="84"/>
      <c r="BD547" s="84"/>
      <c r="BE547" s="84"/>
    </row>
    <row r="548" spans="1:57" s="44" customFormat="1" x14ac:dyDescent="0.25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6"/>
      <c r="Z548" s="46"/>
      <c r="AA548" s="46"/>
      <c r="AB548" s="45"/>
      <c r="AC548" s="73"/>
      <c r="AD548" s="73"/>
      <c r="AE548" s="73"/>
      <c r="AF548" s="73"/>
      <c r="AG548" s="73"/>
      <c r="AH548" s="73"/>
      <c r="AI548" s="73"/>
      <c r="AJ548" s="73"/>
      <c r="AK548" s="73"/>
      <c r="AL548" s="73"/>
      <c r="AM548" s="73"/>
      <c r="AN548" s="73"/>
      <c r="AO548" s="84"/>
      <c r="AP548" s="84"/>
      <c r="AQ548" s="84"/>
      <c r="AR548" s="84"/>
      <c r="AS548" s="84"/>
      <c r="AT548" s="84"/>
      <c r="AU548" s="84"/>
      <c r="AV548" s="84"/>
      <c r="AW548" s="84"/>
      <c r="AX548" s="84"/>
      <c r="AY548" s="84"/>
      <c r="AZ548" s="84"/>
      <c r="BA548" s="84"/>
      <c r="BB548" s="84"/>
      <c r="BC548" s="84"/>
      <c r="BD548" s="84"/>
      <c r="BE548" s="84"/>
    </row>
    <row r="549" spans="1:57" s="44" customFormat="1" x14ac:dyDescent="0.25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6"/>
      <c r="Z549" s="46"/>
      <c r="AA549" s="46"/>
      <c r="AB549" s="45"/>
      <c r="AC549" s="73"/>
      <c r="AD549" s="73"/>
      <c r="AE549" s="73"/>
      <c r="AF549" s="73"/>
      <c r="AG549" s="73"/>
      <c r="AH549" s="73"/>
      <c r="AI549" s="73"/>
      <c r="AJ549" s="73"/>
      <c r="AK549" s="73"/>
      <c r="AL549" s="73"/>
      <c r="AM549" s="73"/>
      <c r="AN549" s="73"/>
      <c r="AO549" s="84"/>
      <c r="AP549" s="84"/>
      <c r="AQ549" s="84"/>
      <c r="AR549" s="84"/>
      <c r="AS549" s="84"/>
      <c r="AT549" s="84"/>
      <c r="AU549" s="84"/>
      <c r="AV549" s="84"/>
      <c r="AW549" s="84"/>
      <c r="AX549" s="84"/>
      <c r="AY549" s="84"/>
      <c r="AZ549" s="84"/>
      <c r="BA549" s="84"/>
      <c r="BB549" s="84"/>
      <c r="BC549" s="84"/>
      <c r="BD549" s="84"/>
      <c r="BE549" s="84"/>
    </row>
    <row r="550" spans="1:57" s="44" customFormat="1" x14ac:dyDescent="0.25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6"/>
      <c r="Z550" s="46"/>
      <c r="AA550" s="46"/>
      <c r="AB550" s="45"/>
      <c r="AC550" s="73"/>
      <c r="AD550" s="73"/>
      <c r="AE550" s="73"/>
      <c r="AF550" s="73"/>
      <c r="AG550" s="73"/>
      <c r="AH550" s="73"/>
      <c r="AI550" s="73"/>
      <c r="AJ550" s="73"/>
      <c r="AK550" s="73"/>
      <c r="AL550" s="73"/>
      <c r="AM550" s="73"/>
      <c r="AN550" s="73"/>
      <c r="AO550" s="84"/>
      <c r="AP550" s="84"/>
      <c r="AQ550" s="84"/>
      <c r="AR550" s="84"/>
      <c r="AS550" s="84"/>
      <c r="AT550" s="84"/>
      <c r="AU550" s="84"/>
      <c r="AV550" s="84"/>
      <c r="AW550" s="84"/>
      <c r="AX550" s="84"/>
      <c r="AY550" s="84"/>
      <c r="AZ550" s="84"/>
      <c r="BA550" s="84"/>
      <c r="BB550" s="84"/>
      <c r="BC550" s="84"/>
      <c r="BD550" s="84"/>
      <c r="BE550" s="84"/>
    </row>
    <row r="551" spans="1:57" s="44" customFormat="1" x14ac:dyDescent="0.25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6"/>
      <c r="Z551" s="46"/>
      <c r="AA551" s="46"/>
      <c r="AB551" s="45"/>
      <c r="AC551" s="73"/>
      <c r="AD551" s="73"/>
      <c r="AE551" s="73"/>
      <c r="AF551" s="73"/>
      <c r="AG551" s="73"/>
      <c r="AH551" s="73"/>
      <c r="AI551" s="73"/>
      <c r="AJ551" s="73"/>
      <c r="AK551" s="73"/>
      <c r="AL551" s="73"/>
      <c r="AM551" s="73"/>
      <c r="AN551" s="73"/>
      <c r="AO551" s="84"/>
      <c r="AP551" s="84"/>
      <c r="AQ551" s="84"/>
      <c r="AR551" s="84"/>
      <c r="AS551" s="84"/>
      <c r="AT551" s="84"/>
      <c r="AU551" s="84"/>
      <c r="AV551" s="84"/>
      <c r="AW551" s="84"/>
      <c r="AX551" s="84"/>
      <c r="AY551" s="84"/>
      <c r="AZ551" s="84"/>
      <c r="BA551" s="84"/>
      <c r="BB551" s="84"/>
      <c r="BC551" s="84"/>
      <c r="BD551" s="84"/>
      <c r="BE551" s="84"/>
    </row>
    <row r="552" spans="1:57" s="44" customFormat="1" x14ac:dyDescent="0.25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6"/>
      <c r="Z552" s="46"/>
      <c r="AA552" s="46"/>
      <c r="AB552" s="45"/>
      <c r="AC552" s="73"/>
      <c r="AD552" s="73"/>
      <c r="AE552" s="73"/>
      <c r="AF552" s="73"/>
      <c r="AG552" s="73"/>
      <c r="AH552" s="73"/>
      <c r="AI552" s="73"/>
      <c r="AJ552" s="73"/>
      <c r="AK552" s="73"/>
      <c r="AL552" s="73"/>
      <c r="AM552" s="73"/>
      <c r="AN552" s="73"/>
      <c r="AO552" s="84"/>
      <c r="AP552" s="84"/>
      <c r="AQ552" s="84"/>
      <c r="AR552" s="84"/>
      <c r="AS552" s="84"/>
      <c r="AT552" s="84"/>
      <c r="AU552" s="84"/>
      <c r="AV552" s="84"/>
      <c r="AW552" s="84"/>
      <c r="AX552" s="84"/>
      <c r="AY552" s="84"/>
      <c r="AZ552" s="84"/>
      <c r="BA552" s="84"/>
      <c r="BB552" s="84"/>
      <c r="BC552" s="84"/>
      <c r="BD552" s="84"/>
      <c r="BE552" s="84"/>
    </row>
    <row r="553" spans="1:57" s="44" customFormat="1" x14ac:dyDescent="0.25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6"/>
      <c r="Z553" s="46"/>
      <c r="AA553" s="46"/>
      <c r="AB553" s="45"/>
      <c r="AC553" s="73"/>
      <c r="AD553" s="73"/>
      <c r="AE553" s="73"/>
      <c r="AF553" s="73"/>
      <c r="AG553" s="73"/>
      <c r="AH553" s="73"/>
      <c r="AI553" s="73"/>
      <c r="AJ553" s="73"/>
      <c r="AK553" s="73"/>
      <c r="AL553" s="73"/>
      <c r="AM553" s="73"/>
      <c r="AN553" s="73"/>
      <c r="AO553" s="84"/>
      <c r="AP553" s="84"/>
      <c r="AQ553" s="84"/>
      <c r="AR553" s="84"/>
      <c r="AS553" s="84"/>
      <c r="AT553" s="84"/>
      <c r="AU553" s="84"/>
      <c r="AV553" s="84"/>
      <c r="AW553" s="84"/>
      <c r="AX553" s="84"/>
      <c r="AY553" s="84"/>
      <c r="AZ553" s="84"/>
      <c r="BA553" s="84"/>
      <c r="BB553" s="84"/>
      <c r="BC553" s="84"/>
      <c r="BD553" s="84"/>
      <c r="BE553" s="84"/>
    </row>
    <row r="554" spans="1:57" s="44" customFormat="1" x14ac:dyDescent="0.25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6"/>
      <c r="Z554" s="46"/>
      <c r="AA554" s="46"/>
      <c r="AB554" s="45"/>
      <c r="AC554" s="73"/>
      <c r="AD554" s="73"/>
      <c r="AE554" s="73"/>
      <c r="AF554" s="73"/>
      <c r="AG554" s="73"/>
      <c r="AH554" s="73"/>
      <c r="AI554" s="73"/>
      <c r="AJ554" s="73"/>
      <c r="AK554" s="73"/>
      <c r="AL554" s="73"/>
      <c r="AM554" s="73"/>
      <c r="AN554" s="73"/>
      <c r="AO554" s="84"/>
      <c r="AP554" s="84"/>
      <c r="AQ554" s="84"/>
      <c r="AR554" s="84"/>
      <c r="AS554" s="84"/>
      <c r="AT554" s="84"/>
      <c r="AU554" s="84"/>
      <c r="AV554" s="84"/>
      <c r="AW554" s="84"/>
      <c r="AX554" s="84"/>
      <c r="AY554" s="84"/>
      <c r="AZ554" s="84"/>
      <c r="BA554" s="84"/>
      <c r="BB554" s="84"/>
      <c r="BC554" s="84"/>
      <c r="BD554" s="84"/>
      <c r="BE554" s="84"/>
    </row>
    <row r="555" spans="1:57" s="44" customFormat="1" x14ac:dyDescent="0.25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6"/>
      <c r="Z555" s="46"/>
      <c r="AA555" s="46"/>
      <c r="AB555" s="45"/>
      <c r="AC555" s="73"/>
      <c r="AD555" s="73"/>
      <c r="AE555" s="73"/>
      <c r="AF555" s="73"/>
      <c r="AG555" s="73"/>
      <c r="AH555" s="73"/>
      <c r="AI555" s="73"/>
      <c r="AJ555" s="73"/>
      <c r="AK555" s="73"/>
      <c r="AL555" s="73"/>
      <c r="AM555" s="73"/>
      <c r="AN555" s="73"/>
      <c r="AO555" s="84"/>
      <c r="AP555" s="84"/>
      <c r="AQ555" s="84"/>
      <c r="AR555" s="84"/>
      <c r="AS555" s="84"/>
      <c r="AT555" s="84"/>
      <c r="AU555" s="84"/>
      <c r="AV555" s="84"/>
      <c r="AW555" s="84"/>
      <c r="AX555" s="84"/>
      <c r="AY555" s="84"/>
      <c r="AZ555" s="84"/>
      <c r="BA555" s="84"/>
      <c r="BB555" s="84"/>
      <c r="BC555" s="84"/>
      <c r="BD555" s="84"/>
      <c r="BE555" s="84"/>
    </row>
    <row r="556" spans="1:57" s="44" customFormat="1" x14ac:dyDescent="0.25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6"/>
      <c r="Z556" s="46"/>
      <c r="AA556" s="46"/>
      <c r="AB556" s="45"/>
      <c r="AC556" s="73"/>
      <c r="AD556" s="73"/>
      <c r="AE556" s="73"/>
      <c r="AF556" s="73"/>
      <c r="AG556" s="73"/>
      <c r="AH556" s="73"/>
      <c r="AI556" s="73"/>
      <c r="AJ556" s="73"/>
      <c r="AK556" s="73"/>
      <c r="AL556" s="73"/>
      <c r="AM556" s="73"/>
      <c r="AN556" s="73"/>
      <c r="AO556" s="84"/>
      <c r="AP556" s="84"/>
      <c r="AQ556" s="84"/>
      <c r="AR556" s="84"/>
      <c r="AS556" s="84"/>
      <c r="AT556" s="84"/>
      <c r="AU556" s="84"/>
      <c r="AV556" s="84"/>
      <c r="AW556" s="84"/>
      <c r="AX556" s="84"/>
      <c r="AY556" s="84"/>
      <c r="AZ556" s="84"/>
      <c r="BA556" s="84"/>
      <c r="BB556" s="84"/>
      <c r="BC556" s="84"/>
      <c r="BD556" s="84"/>
      <c r="BE556" s="84"/>
    </row>
    <row r="557" spans="1:57" s="44" customFormat="1" x14ac:dyDescent="0.25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6"/>
      <c r="Z557" s="46"/>
      <c r="AA557" s="46"/>
      <c r="AB557" s="45"/>
      <c r="AC557" s="73"/>
      <c r="AD557" s="73"/>
      <c r="AE557" s="73"/>
      <c r="AF557" s="73"/>
      <c r="AG557" s="73"/>
      <c r="AH557" s="73"/>
      <c r="AI557" s="73"/>
      <c r="AJ557" s="73"/>
      <c r="AK557" s="73"/>
      <c r="AL557" s="73"/>
      <c r="AM557" s="73"/>
      <c r="AN557" s="73"/>
      <c r="AO557" s="84"/>
      <c r="AP557" s="84"/>
      <c r="AQ557" s="84"/>
      <c r="AR557" s="84"/>
      <c r="AS557" s="84"/>
      <c r="AT557" s="84"/>
      <c r="AU557" s="84"/>
      <c r="AV557" s="84"/>
      <c r="AW557" s="84"/>
      <c r="AX557" s="84"/>
      <c r="AY557" s="84"/>
      <c r="AZ557" s="84"/>
      <c r="BA557" s="84"/>
      <c r="BB557" s="84"/>
      <c r="BC557" s="84"/>
      <c r="BD557" s="84"/>
      <c r="BE557" s="84"/>
    </row>
    <row r="558" spans="1:57" s="44" customFormat="1" x14ac:dyDescent="0.25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6"/>
      <c r="Z558" s="46"/>
      <c r="AA558" s="46"/>
      <c r="AB558" s="45"/>
      <c r="AC558" s="73"/>
      <c r="AD558" s="73"/>
      <c r="AE558" s="73"/>
      <c r="AF558" s="73"/>
      <c r="AG558" s="73"/>
      <c r="AH558" s="73"/>
      <c r="AI558" s="73"/>
      <c r="AJ558" s="73"/>
      <c r="AK558" s="73"/>
      <c r="AL558" s="73"/>
      <c r="AM558" s="73"/>
      <c r="AN558" s="73"/>
      <c r="AO558" s="84"/>
      <c r="AP558" s="84"/>
      <c r="AQ558" s="84"/>
      <c r="AR558" s="84"/>
      <c r="AS558" s="84"/>
      <c r="AT558" s="84"/>
      <c r="AU558" s="84"/>
      <c r="AV558" s="84"/>
      <c r="AW558" s="84"/>
      <c r="AX558" s="84"/>
      <c r="AY558" s="84"/>
      <c r="AZ558" s="84"/>
      <c r="BA558" s="84"/>
      <c r="BB558" s="84"/>
      <c r="BC558" s="84"/>
      <c r="BD558" s="84"/>
      <c r="BE558" s="84"/>
    </row>
    <row r="559" spans="1:57" s="44" customFormat="1" x14ac:dyDescent="0.25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6"/>
      <c r="Z559" s="46"/>
      <c r="AA559" s="46"/>
      <c r="AB559" s="45"/>
      <c r="AC559" s="73"/>
      <c r="AD559" s="73"/>
      <c r="AE559" s="73"/>
      <c r="AF559" s="73"/>
      <c r="AG559" s="73"/>
      <c r="AH559" s="73"/>
      <c r="AI559" s="73"/>
      <c r="AJ559" s="73"/>
      <c r="AK559" s="73"/>
      <c r="AL559" s="73"/>
      <c r="AM559" s="73"/>
      <c r="AN559" s="73"/>
      <c r="AO559" s="84"/>
      <c r="AP559" s="84"/>
      <c r="AQ559" s="84"/>
      <c r="AR559" s="84"/>
      <c r="AS559" s="84"/>
      <c r="AT559" s="84"/>
      <c r="AU559" s="84"/>
      <c r="AV559" s="84"/>
      <c r="AW559" s="84"/>
      <c r="AX559" s="84"/>
      <c r="AY559" s="84"/>
      <c r="AZ559" s="84"/>
      <c r="BA559" s="84"/>
      <c r="BB559" s="84"/>
      <c r="BC559" s="84"/>
      <c r="BD559" s="84"/>
      <c r="BE559" s="84"/>
    </row>
    <row r="560" spans="1:57" s="44" customFormat="1" x14ac:dyDescent="0.25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6"/>
      <c r="Z560" s="46"/>
      <c r="AA560" s="46"/>
      <c r="AB560" s="45"/>
      <c r="AC560" s="73"/>
      <c r="AD560" s="73"/>
      <c r="AE560" s="73"/>
      <c r="AF560" s="73"/>
      <c r="AG560" s="73"/>
      <c r="AH560" s="73"/>
      <c r="AI560" s="73"/>
      <c r="AJ560" s="73"/>
      <c r="AK560" s="73"/>
      <c r="AL560" s="73"/>
      <c r="AM560" s="73"/>
      <c r="AN560" s="73"/>
      <c r="AO560" s="84"/>
      <c r="AP560" s="84"/>
      <c r="AQ560" s="84"/>
      <c r="AR560" s="84"/>
      <c r="AS560" s="84"/>
      <c r="AT560" s="84"/>
      <c r="AU560" s="84"/>
      <c r="AV560" s="84"/>
      <c r="AW560" s="84"/>
      <c r="AX560" s="84"/>
      <c r="AY560" s="84"/>
      <c r="AZ560" s="84"/>
      <c r="BA560" s="84"/>
      <c r="BB560" s="84"/>
      <c r="BC560" s="84"/>
      <c r="BD560" s="84"/>
      <c r="BE560" s="84"/>
    </row>
    <row r="561" spans="1:57" s="44" customFormat="1" x14ac:dyDescent="0.25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6"/>
      <c r="Z561" s="46"/>
      <c r="AA561" s="46"/>
      <c r="AB561" s="45"/>
      <c r="AC561" s="73"/>
      <c r="AD561" s="73"/>
      <c r="AE561" s="73"/>
      <c r="AF561" s="73"/>
      <c r="AG561" s="73"/>
      <c r="AH561" s="73"/>
      <c r="AI561" s="73"/>
      <c r="AJ561" s="73"/>
      <c r="AK561" s="73"/>
      <c r="AL561" s="73"/>
      <c r="AM561" s="73"/>
      <c r="AN561" s="73"/>
      <c r="AO561" s="84"/>
      <c r="AP561" s="84"/>
      <c r="AQ561" s="84"/>
      <c r="AR561" s="84"/>
      <c r="AS561" s="84"/>
      <c r="AT561" s="84"/>
      <c r="AU561" s="84"/>
      <c r="AV561" s="84"/>
      <c r="AW561" s="84"/>
      <c r="AX561" s="84"/>
      <c r="AY561" s="84"/>
      <c r="AZ561" s="84"/>
      <c r="BA561" s="84"/>
      <c r="BB561" s="84"/>
      <c r="BC561" s="84"/>
      <c r="BD561" s="84"/>
      <c r="BE561" s="84"/>
    </row>
    <row r="562" spans="1:57" s="44" customFormat="1" x14ac:dyDescent="0.25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6"/>
      <c r="Z562" s="46"/>
      <c r="AA562" s="46"/>
      <c r="AB562" s="45"/>
      <c r="AC562" s="73"/>
      <c r="AD562" s="73"/>
      <c r="AE562" s="73"/>
      <c r="AF562" s="73"/>
      <c r="AG562" s="73"/>
      <c r="AH562" s="73"/>
      <c r="AI562" s="73"/>
      <c r="AJ562" s="73"/>
      <c r="AK562" s="73"/>
      <c r="AL562" s="73"/>
      <c r="AM562" s="73"/>
      <c r="AN562" s="73"/>
      <c r="AO562" s="84"/>
      <c r="AP562" s="84"/>
      <c r="AQ562" s="84"/>
      <c r="AR562" s="84"/>
      <c r="AS562" s="84"/>
      <c r="AT562" s="84"/>
      <c r="AU562" s="84"/>
      <c r="AV562" s="84"/>
      <c r="AW562" s="84"/>
      <c r="AX562" s="84"/>
      <c r="AY562" s="84"/>
      <c r="AZ562" s="84"/>
      <c r="BA562" s="84"/>
      <c r="BB562" s="84"/>
      <c r="BC562" s="84"/>
      <c r="BD562" s="84"/>
      <c r="BE562" s="84"/>
    </row>
    <row r="563" spans="1:57" s="44" customFormat="1" x14ac:dyDescent="0.25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6"/>
      <c r="Z563" s="46"/>
      <c r="AA563" s="46"/>
      <c r="AB563" s="45"/>
      <c r="AC563" s="73"/>
      <c r="AD563" s="73"/>
      <c r="AE563" s="73"/>
      <c r="AF563" s="73"/>
      <c r="AG563" s="73"/>
      <c r="AH563" s="73"/>
      <c r="AI563" s="73"/>
      <c r="AJ563" s="73"/>
      <c r="AK563" s="73"/>
      <c r="AL563" s="73"/>
      <c r="AM563" s="73"/>
      <c r="AN563" s="73"/>
      <c r="AO563" s="84"/>
      <c r="AP563" s="84"/>
      <c r="AQ563" s="84"/>
      <c r="AR563" s="84"/>
      <c r="AS563" s="84"/>
      <c r="AT563" s="84"/>
      <c r="AU563" s="84"/>
      <c r="AV563" s="84"/>
      <c r="AW563" s="84"/>
      <c r="AX563" s="84"/>
      <c r="AY563" s="84"/>
      <c r="AZ563" s="84"/>
      <c r="BA563" s="84"/>
      <c r="BB563" s="84"/>
      <c r="BC563" s="84"/>
      <c r="BD563" s="84"/>
      <c r="BE563" s="84"/>
    </row>
    <row r="564" spans="1:57" s="44" customFormat="1" x14ac:dyDescent="0.25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6"/>
      <c r="Z564" s="46"/>
      <c r="AA564" s="46"/>
      <c r="AB564" s="45"/>
      <c r="AC564" s="73"/>
      <c r="AD564" s="73"/>
      <c r="AE564" s="73"/>
      <c r="AF564" s="73"/>
      <c r="AG564" s="73"/>
      <c r="AH564" s="73"/>
      <c r="AI564" s="73"/>
      <c r="AJ564" s="73"/>
      <c r="AK564" s="73"/>
      <c r="AL564" s="73"/>
      <c r="AM564" s="73"/>
      <c r="AN564" s="73"/>
      <c r="AO564" s="84"/>
      <c r="AP564" s="84"/>
      <c r="AQ564" s="84"/>
      <c r="AR564" s="84"/>
      <c r="AS564" s="84"/>
      <c r="AT564" s="84"/>
      <c r="AU564" s="84"/>
      <c r="AV564" s="84"/>
      <c r="AW564" s="84"/>
      <c r="AX564" s="84"/>
      <c r="AY564" s="84"/>
      <c r="AZ564" s="84"/>
      <c r="BA564" s="84"/>
      <c r="BB564" s="84"/>
      <c r="BC564" s="84"/>
      <c r="BD564" s="84"/>
      <c r="BE564" s="84"/>
    </row>
    <row r="565" spans="1:57" s="44" customFormat="1" x14ac:dyDescent="0.25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6"/>
      <c r="Z565" s="46"/>
      <c r="AA565" s="46"/>
      <c r="AB565" s="45"/>
      <c r="AC565" s="73"/>
      <c r="AD565" s="73"/>
      <c r="AE565" s="73"/>
      <c r="AF565" s="73"/>
      <c r="AG565" s="73"/>
      <c r="AH565" s="73"/>
      <c r="AI565" s="73"/>
      <c r="AJ565" s="73"/>
      <c r="AK565" s="73"/>
      <c r="AL565" s="73"/>
      <c r="AM565" s="73"/>
      <c r="AN565" s="73"/>
      <c r="AO565" s="84"/>
      <c r="AP565" s="84"/>
      <c r="AQ565" s="84"/>
      <c r="AR565" s="84"/>
      <c r="AS565" s="84"/>
      <c r="AT565" s="84"/>
      <c r="AU565" s="84"/>
      <c r="AV565" s="84"/>
      <c r="AW565" s="84"/>
      <c r="AX565" s="84"/>
      <c r="AY565" s="84"/>
      <c r="AZ565" s="84"/>
      <c r="BA565" s="84"/>
      <c r="BB565" s="84"/>
      <c r="BC565" s="84"/>
      <c r="BD565" s="84"/>
      <c r="BE565" s="84"/>
    </row>
    <row r="566" spans="1:57" s="44" customFormat="1" x14ac:dyDescent="0.25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6"/>
      <c r="Z566" s="46"/>
      <c r="AA566" s="46"/>
      <c r="AB566" s="45"/>
      <c r="AC566" s="73"/>
      <c r="AD566" s="73"/>
      <c r="AE566" s="73"/>
      <c r="AF566" s="73"/>
      <c r="AG566" s="73"/>
      <c r="AH566" s="73"/>
      <c r="AI566" s="73"/>
      <c r="AJ566" s="73"/>
      <c r="AK566" s="73"/>
      <c r="AL566" s="73"/>
      <c r="AM566" s="73"/>
      <c r="AN566" s="73"/>
      <c r="AO566" s="84"/>
      <c r="AP566" s="84"/>
      <c r="AQ566" s="84"/>
      <c r="AR566" s="84"/>
      <c r="AS566" s="84"/>
      <c r="AT566" s="84"/>
      <c r="AU566" s="84"/>
      <c r="AV566" s="84"/>
      <c r="AW566" s="84"/>
      <c r="AX566" s="84"/>
      <c r="AY566" s="84"/>
      <c r="AZ566" s="84"/>
      <c r="BA566" s="84"/>
      <c r="BB566" s="84"/>
      <c r="BC566" s="84"/>
      <c r="BD566" s="84"/>
      <c r="BE566" s="84"/>
    </row>
    <row r="567" spans="1:57" s="44" customFormat="1" x14ac:dyDescent="0.25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6"/>
      <c r="Z567" s="46"/>
      <c r="AA567" s="46"/>
      <c r="AB567" s="45"/>
      <c r="AC567" s="73"/>
      <c r="AD567" s="73"/>
      <c r="AE567" s="73"/>
      <c r="AF567" s="73"/>
      <c r="AG567" s="73"/>
      <c r="AH567" s="73"/>
      <c r="AI567" s="73"/>
      <c r="AJ567" s="73"/>
      <c r="AK567" s="73"/>
      <c r="AL567" s="73"/>
      <c r="AM567" s="73"/>
      <c r="AN567" s="73"/>
      <c r="AO567" s="84"/>
      <c r="AP567" s="84"/>
      <c r="AQ567" s="84"/>
      <c r="AR567" s="84"/>
      <c r="AS567" s="84"/>
      <c r="AT567" s="84"/>
      <c r="AU567" s="84"/>
      <c r="AV567" s="84"/>
      <c r="AW567" s="84"/>
      <c r="AX567" s="84"/>
      <c r="AY567" s="84"/>
      <c r="AZ567" s="84"/>
      <c r="BA567" s="84"/>
      <c r="BB567" s="84"/>
      <c r="BC567" s="84"/>
      <c r="BD567" s="84"/>
      <c r="BE567" s="84"/>
    </row>
    <row r="568" spans="1:57" s="44" customFormat="1" x14ac:dyDescent="0.25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6"/>
      <c r="Z568" s="46"/>
      <c r="AA568" s="46"/>
      <c r="AB568" s="45"/>
      <c r="AC568" s="73"/>
      <c r="AD568" s="73"/>
      <c r="AE568" s="73"/>
      <c r="AF568" s="73"/>
      <c r="AG568" s="73"/>
      <c r="AH568" s="73"/>
      <c r="AI568" s="73"/>
      <c r="AJ568" s="73"/>
      <c r="AK568" s="73"/>
      <c r="AL568" s="73"/>
      <c r="AM568" s="73"/>
      <c r="AN568" s="73"/>
      <c r="AO568" s="84"/>
      <c r="AP568" s="84"/>
      <c r="AQ568" s="84"/>
      <c r="AR568" s="84"/>
      <c r="AS568" s="84"/>
      <c r="AT568" s="84"/>
      <c r="AU568" s="84"/>
      <c r="AV568" s="84"/>
      <c r="AW568" s="84"/>
      <c r="AX568" s="84"/>
      <c r="AY568" s="84"/>
      <c r="AZ568" s="84"/>
      <c r="BA568" s="84"/>
      <c r="BB568" s="84"/>
      <c r="BC568" s="84"/>
      <c r="BD568" s="84"/>
      <c r="BE568" s="84"/>
    </row>
    <row r="569" spans="1:57" s="44" customFormat="1" x14ac:dyDescent="0.25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6"/>
      <c r="Z569" s="46"/>
      <c r="AA569" s="46"/>
      <c r="AB569" s="45"/>
      <c r="AC569" s="73"/>
      <c r="AD569" s="73"/>
      <c r="AE569" s="73"/>
      <c r="AF569" s="73"/>
      <c r="AG569" s="73"/>
      <c r="AH569" s="73"/>
      <c r="AI569" s="73"/>
      <c r="AJ569" s="73"/>
      <c r="AK569" s="73"/>
      <c r="AL569" s="73"/>
      <c r="AM569" s="73"/>
      <c r="AN569" s="73"/>
      <c r="AO569" s="84"/>
      <c r="AP569" s="84"/>
      <c r="AQ569" s="84"/>
      <c r="AR569" s="84"/>
      <c r="AS569" s="84"/>
      <c r="AT569" s="84"/>
      <c r="AU569" s="84"/>
      <c r="AV569" s="84"/>
      <c r="AW569" s="84"/>
      <c r="AX569" s="84"/>
      <c r="AY569" s="84"/>
      <c r="AZ569" s="84"/>
      <c r="BA569" s="84"/>
      <c r="BB569" s="84"/>
      <c r="BC569" s="84"/>
      <c r="BD569" s="84"/>
      <c r="BE569" s="84"/>
    </row>
    <row r="570" spans="1:57" s="44" customFormat="1" x14ac:dyDescent="0.25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6"/>
      <c r="Z570" s="46"/>
      <c r="AA570" s="46"/>
      <c r="AB570" s="45"/>
      <c r="AC570" s="73"/>
      <c r="AD570" s="73"/>
      <c r="AE570" s="73"/>
      <c r="AF570" s="73"/>
      <c r="AG570" s="73"/>
      <c r="AH570" s="73"/>
      <c r="AI570" s="73"/>
      <c r="AJ570" s="73"/>
      <c r="AK570" s="73"/>
      <c r="AL570" s="73"/>
      <c r="AM570" s="73"/>
      <c r="AN570" s="73"/>
      <c r="AO570" s="84"/>
      <c r="AP570" s="84"/>
      <c r="AQ570" s="84"/>
      <c r="AR570" s="84"/>
      <c r="AS570" s="84"/>
      <c r="AT570" s="84"/>
      <c r="AU570" s="84"/>
      <c r="AV570" s="84"/>
      <c r="AW570" s="84"/>
      <c r="AX570" s="84"/>
      <c r="AY570" s="84"/>
      <c r="AZ570" s="84"/>
      <c r="BA570" s="84"/>
      <c r="BB570" s="84"/>
      <c r="BC570" s="84"/>
      <c r="BD570" s="84"/>
      <c r="BE570" s="84"/>
    </row>
    <row r="571" spans="1:57" s="44" customFormat="1" x14ac:dyDescent="0.25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6"/>
      <c r="Z571" s="46"/>
      <c r="AA571" s="46"/>
      <c r="AB571" s="45"/>
      <c r="AC571" s="73"/>
      <c r="AD571" s="73"/>
      <c r="AE571" s="73"/>
      <c r="AF571" s="73"/>
      <c r="AG571" s="73"/>
      <c r="AH571" s="73"/>
      <c r="AI571" s="73"/>
      <c r="AJ571" s="73"/>
      <c r="AK571" s="73"/>
      <c r="AL571" s="73"/>
      <c r="AM571" s="73"/>
      <c r="AN571" s="73"/>
      <c r="AO571" s="84"/>
      <c r="AP571" s="84"/>
      <c r="AQ571" s="84"/>
      <c r="AR571" s="84"/>
      <c r="AS571" s="84"/>
      <c r="AT571" s="84"/>
      <c r="AU571" s="84"/>
      <c r="AV571" s="84"/>
      <c r="AW571" s="84"/>
      <c r="AX571" s="84"/>
      <c r="AY571" s="84"/>
      <c r="AZ571" s="84"/>
      <c r="BA571" s="84"/>
      <c r="BB571" s="84"/>
      <c r="BC571" s="84"/>
      <c r="BD571" s="84"/>
      <c r="BE571" s="84"/>
    </row>
    <row r="572" spans="1:57" s="44" customFormat="1" x14ac:dyDescent="0.25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6"/>
      <c r="Z572" s="46"/>
      <c r="AA572" s="46"/>
      <c r="AB572" s="45"/>
      <c r="AC572" s="73"/>
      <c r="AD572" s="73"/>
      <c r="AE572" s="73"/>
      <c r="AF572" s="73"/>
      <c r="AG572" s="73"/>
      <c r="AH572" s="73"/>
      <c r="AI572" s="73"/>
      <c r="AJ572" s="73"/>
      <c r="AK572" s="73"/>
      <c r="AL572" s="73"/>
      <c r="AM572" s="73"/>
      <c r="AN572" s="73"/>
      <c r="AO572" s="84"/>
      <c r="AP572" s="84"/>
      <c r="AQ572" s="84"/>
      <c r="AR572" s="84"/>
      <c r="AS572" s="84"/>
      <c r="AT572" s="84"/>
      <c r="AU572" s="84"/>
      <c r="AV572" s="84"/>
      <c r="AW572" s="84"/>
      <c r="AX572" s="84"/>
      <c r="AY572" s="84"/>
      <c r="AZ572" s="84"/>
      <c r="BA572" s="84"/>
      <c r="BB572" s="84"/>
      <c r="BC572" s="84"/>
      <c r="BD572" s="84"/>
      <c r="BE572" s="84"/>
    </row>
    <row r="573" spans="1:57" s="44" customFormat="1" x14ac:dyDescent="0.25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6"/>
      <c r="Z573" s="46"/>
      <c r="AA573" s="46"/>
      <c r="AB573" s="45"/>
      <c r="AC573" s="73"/>
      <c r="AD573" s="73"/>
      <c r="AE573" s="73"/>
      <c r="AF573" s="73"/>
      <c r="AG573" s="73"/>
      <c r="AH573" s="73"/>
      <c r="AI573" s="73"/>
      <c r="AJ573" s="73"/>
      <c r="AK573" s="73"/>
      <c r="AL573" s="73"/>
      <c r="AM573" s="73"/>
      <c r="AN573" s="73"/>
      <c r="AO573" s="84"/>
      <c r="AP573" s="84"/>
      <c r="AQ573" s="84"/>
      <c r="AR573" s="84"/>
      <c r="AS573" s="84"/>
      <c r="AT573" s="84"/>
      <c r="AU573" s="84"/>
      <c r="AV573" s="84"/>
      <c r="AW573" s="84"/>
      <c r="AX573" s="84"/>
      <c r="AY573" s="84"/>
      <c r="AZ573" s="84"/>
      <c r="BA573" s="84"/>
      <c r="BB573" s="84"/>
      <c r="BC573" s="84"/>
      <c r="BD573" s="84"/>
      <c r="BE573" s="84"/>
    </row>
    <row r="574" spans="1:57" s="44" customFormat="1" x14ac:dyDescent="0.25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6"/>
      <c r="Z574" s="46"/>
      <c r="AA574" s="46"/>
      <c r="AB574" s="45"/>
      <c r="AC574" s="73"/>
      <c r="AD574" s="73"/>
      <c r="AE574" s="73"/>
      <c r="AF574" s="73"/>
      <c r="AG574" s="73"/>
      <c r="AH574" s="73"/>
      <c r="AI574" s="73"/>
      <c r="AJ574" s="73"/>
      <c r="AK574" s="73"/>
      <c r="AL574" s="73"/>
      <c r="AM574" s="73"/>
      <c r="AN574" s="73"/>
      <c r="AO574" s="84"/>
      <c r="AP574" s="84"/>
      <c r="AQ574" s="84"/>
      <c r="AR574" s="84"/>
      <c r="AS574" s="84"/>
      <c r="AT574" s="84"/>
      <c r="AU574" s="84"/>
      <c r="AV574" s="84"/>
      <c r="AW574" s="84"/>
      <c r="AX574" s="84"/>
      <c r="AY574" s="84"/>
      <c r="AZ574" s="84"/>
      <c r="BA574" s="84"/>
      <c r="BB574" s="84"/>
      <c r="BC574" s="84"/>
      <c r="BD574" s="84"/>
      <c r="BE574" s="84"/>
    </row>
    <row r="575" spans="1:57" s="44" customFormat="1" x14ac:dyDescent="0.25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6"/>
      <c r="Z575" s="46"/>
      <c r="AA575" s="46"/>
      <c r="AB575" s="45"/>
      <c r="AC575" s="73"/>
      <c r="AD575" s="73"/>
      <c r="AE575" s="73"/>
      <c r="AF575" s="73"/>
      <c r="AG575" s="73"/>
      <c r="AH575" s="73"/>
      <c r="AI575" s="73"/>
      <c r="AJ575" s="73"/>
      <c r="AK575" s="73"/>
      <c r="AL575" s="73"/>
      <c r="AM575" s="73"/>
      <c r="AN575" s="73"/>
      <c r="AO575" s="84"/>
      <c r="AP575" s="84"/>
      <c r="AQ575" s="84"/>
      <c r="AR575" s="84"/>
      <c r="AS575" s="84"/>
      <c r="AT575" s="84"/>
      <c r="AU575" s="84"/>
      <c r="AV575" s="84"/>
      <c r="AW575" s="84"/>
      <c r="AX575" s="84"/>
      <c r="AY575" s="84"/>
      <c r="AZ575" s="84"/>
      <c r="BA575" s="84"/>
      <c r="BB575" s="84"/>
      <c r="BC575" s="84"/>
      <c r="BD575" s="84"/>
      <c r="BE575" s="84"/>
    </row>
    <row r="576" spans="1:57" s="44" customFormat="1" x14ac:dyDescent="0.25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6"/>
      <c r="Z576" s="46"/>
      <c r="AA576" s="46"/>
      <c r="AB576" s="45"/>
      <c r="AC576" s="73"/>
      <c r="AD576" s="73"/>
      <c r="AE576" s="73"/>
      <c r="AF576" s="73"/>
      <c r="AG576" s="73"/>
      <c r="AH576" s="73"/>
      <c r="AI576" s="73"/>
      <c r="AJ576" s="73"/>
      <c r="AK576" s="73"/>
      <c r="AL576" s="73"/>
      <c r="AM576" s="73"/>
      <c r="AN576" s="73"/>
      <c r="AO576" s="84"/>
      <c r="AP576" s="84"/>
      <c r="AQ576" s="84"/>
      <c r="AR576" s="84"/>
      <c r="AS576" s="84"/>
      <c r="AT576" s="84"/>
      <c r="AU576" s="84"/>
      <c r="AV576" s="84"/>
      <c r="AW576" s="84"/>
      <c r="AX576" s="84"/>
      <c r="AY576" s="84"/>
      <c r="AZ576" s="84"/>
      <c r="BA576" s="84"/>
      <c r="BB576" s="84"/>
      <c r="BC576" s="84"/>
      <c r="BD576" s="84"/>
      <c r="BE576" s="84"/>
    </row>
    <row r="577" spans="1:57" s="44" customFormat="1" x14ac:dyDescent="0.25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6"/>
      <c r="Z577" s="46"/>
      <c r="AA577" s="46"/>
      <c r="AB577" s="45"/>
      <c r="AC577" s="73"/>
      <c r="AD577" s="73"/>
      <c r="AE577" s="73"/>
      <c r="AF577" s="73"/>
      <c r="AG577" s="73"/>
      <c r="AH577" s="73"/>
      <c r="AI577" s="73"/>
      <c r="AJ577" s="73"/>
      <c r="AK577" s="73"/>
      <c r="AL577" s="73"/>
      <c r="AM577" s="73"/>
      <c r="AN577" s="73"/>
      <c r="AO577" s="84"/>
      <c r="AP577" s="84"/>
      <c r="AQ577" s="84"/>
      <c r="AR577" s="84"/>
      <c r="AS577" s="84"/>
      <c r="AT577" s="84"/>
      <c r="AU577" s="84"/>
      <c r="AV577" s="84"/>
      <c r="AW577" s="84"/>
      <c r="AX577" s="84"/>
      <c r="AY577" s="84"/>
      <c r="AZ577" s="84"/>
      <c r="BA577" s="84"/>
      <c r="BB577" s="84"/>
      <c r="BC577" s="84"/>
      <c r="BD577" s="84"/>
      <c r="BE577" s="84"/>
    </row>
    <row r="578" spans="1:57" s="44" customFormat="1" x14ac:dyDescent="0.25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6"/>
      <c r="Z578" s="46"/>
      <c r="AA578" s="46"/>
      <c r="AB578" s="45"/>
      <c r="AC578" s="73"/>
      <c r="AD578" s="73"/>
      <c r="AE578" s="73"/>
      <c r="AF578" s="73"/>
      <c r="AG578" s="73"/>
      <c r="AH578" s="73"/>
      <c r="AI578" s="73"/>
      <c r="AJ578" s="73"/>
      <c r="AK578" s="73"/>
      <c r="AL578" s="73"/>
      <c r="AM578" s="73"/>
      <c r="AN578" s="73"/>
      <c r="AO578" s="84"/>
      <c r="AP578" s="84"/>
      <c r="AQ578" s="84"/>
      <c r="AR578" s="84"/>
      <c r="AS578" s="84"/>
      <c r="AT578" s="84"/>
      <c r="AU578" s="84"/>
      <c r="AV578" s="84"/>
      <c r="AW578" s="84"/>
      <c r="AX578" s="84"/>
      <c r="AY578" s="84"/>
      <c r="AZ578" s="84"/>
      <c r="BA578" s="84"/>
      <c r="BB578" s="84"/>
      <c r="BC578" s="84"/>
      <c r="BD578" s="84"/>
      <c r="BE578" s="84"/>
    </row>
    <row r="579" spans="1:57" s="44" customFormat="1" x14ac:dyDescent="0.25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6"/>
      <c r="Z579" s="46"/>
      <c r="AA579" s="46"/>
      <c r="AB579" s="45"/>
      <c r="AC579" s="73"/>
      <c r="AD579" s="73"/>
      <c r="AE579" s="73"/>
      <c r="AF579" s="73"/>
      <c r="AG579" s="73"/>
      <c r="AH579" s="73"/>
      <c r="AI579" s="73"/>
      <c r="AJ579" s="73"/>
      <c r="AK579" s="73"/>
      <c r="AL579" s="73"/>
      <c r="AM579" s="73"/>
      <c r="AN579" s="73"/>
      <c r="AO579" s="84"/>
      <c r="AP579" s="84"/>
      <c r="AQ579" s="84"/>
      <c r="AR579" s="84"/>
      <c r="AS579" s="84"/>
      <c r="AT579" s="84"/>
      <c r="AU579" s="84"/>
      <c r="AV579" s="84"/>
      <c r="AW579" s="84"/>
      <c r="AX579" s="84"/>
      <c r="AY579" s="84"/>
      <c r="AZ579" s="84"/>
      <c r="BA579" s="84"/>
      <c r="BB579" s="84"/>
      <c r="BC579" s="84"/>
      <c r="BD579" s="84"/>
      <c r="BE579" s="84"/>
    </row>
    <row r="580" spans="1:57" s="44" customFormat="1" x14ac:dyDescent="0.25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6"/>
      <c r="Z580" s="46"/>
      <c r="AA580" s="46"/>
      <c r="AB580" s="45"/>
      <c r="AC580" s="73"/>
      <c r="AD580" s="73"/>
      <c r="AE580" s="73"/>
      <c r="AF580" s="73"/>
      <c r="AG580" s="73"/>
      <c r="AH580" s="73"/>
      <c r="AI580" s="73"/>
      <c r="AJ580" s="73"/>
      <c r="AK580" s="73"/>
      <c r="AL580" s="73"/>
      <c r="AM580" s="73"/>
      <c r="AN580" s="73"/>
      <c r="AO580" s="84"/>
      <c r="AP580" s="84"/>
      <c r="AQ580" s="84"/>
      <c r="AR580" s="84"/>
      <c r="AS580" s="84"/>
      <c r="AT580" s="84"/>
      <c r="AU580" s="84"/>
      <c r="AV580" s="84"/>
      <c r="AW580" s="84"/>
      <c r="AX580" s="84"/>
      <c r="AY580" s="84"/>
      <c r="AZ580" s="84"/>
      <c r="BA580" s="84"/>
      <c r="BB580" s="84"/>
      <c r="BC580" s="84"/>
      <c r="BD580" s="84"/>
      <c r="BE580" s="84"/>
    </row>
    <row r="581" spans="1:57" s="44" customFormat="1" x14ac:dyDescent="0.25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6"/>
      <c r="Z581" s="46"/>
      <c r="AA581" s="46"/>
      <c r="AB581" s="45"/>
      <c r="AC581" s="73"/>
      <c r="AD581" s="73"/>
      <c r="AE581" s="73"/>
      <c r="AF581" s="73"/>
      <c r="AG581" s="73"/>
      <c r="AH581" s="73"/>
      <c r="AI581" s="73"/>
      <c r="AJ581" s="73"/>
      <c r="AK581" s="73"/>
      <c r="AL581" s="73"/>
      <c r="AM581" s="73"/>
      <c r="AN581" s="73"/>
      <c r="AO581" s="84"/>
      <c r="AP581" s="84"/>
      <c r="AQ581" s="84"/>
      <c r="AR581" s="84"/>
      <c r="AS581" s="84"/>
      <c r="AT581" s="84"/>
      <c r="AU581" s="84"/>
      <c r="AV581" s="84"/>
      <c r="AW581" s="84"/>
      <c r="AX581" s="84"/>
      <c r="AY581" s="84"/>
      <c r="AZ581" s="84"/>
      <c r="BA581" s="84"/>
      <c r="BB581" s="84"/>
      <c r="BC581" s="84"/>
      <c r="BD581" s="84"/>
      <c r="BE581" s="84"/>
    </row>
    <row r="582" spans="1:57" s="44" customFormat="1" x14ac:dyDescent="0.25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6"/>
      <c r="Z582" s="46"/>
      <c r="AA582" s="46"/>
      <c r="AB582" s="45"/>
      <c r="AC582" s="73"/>
      <c r="AD582" s="73"/>
      <c r="AE582" s="73"/>
      <c r="AF582" s="73"/>
      <c r="AG582" s="73"/>
      <c r="AH582" s="73"/>
      <c r="AI582" s="73"/>
      <c r="AJ582" s="73"/>
      <c r="AK582" s="73"/>
      <c r="AL582" s="73"/>
      <c r="AM582" s="73"/>
      <c r="AN582" s="73"/>
      <c r="AO582" s="84"/>
      <c r="AP582" s="84"/>
      <c r="AQ582" s="84"/>
      <c r="AR582" s="84"/>
      <c r="AS582" s="84"/>
      <c r="AT582" s="84"/>
      <c r="AU582" s="84"/>
      <c r="AV582" s="84"/>
      <c r="AW582" s="84"/>
      <c r="AX582" s="84"/>
      <c r="AY582" s="84"/>
      <c r="AZ582" s="84"/>
      <c r="BA582" s="84"/>
      <c r="BB582" s="84"/>
      <c r="BC582" s="84"/>
      <c r="BD582" s="84"/>
      <c r="BE582" s="84"/>
    </row>
    <row r="583" spans="1:57" s="44" customFormat="1" x14ac:dyDescent="0.25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6"/>
      <c r="Z583" s="46"/>
      <c r="AA583" s="46"/>
      <c r="AB583" s="45"/>
      <c r="AC583" s="73"/>
      <c r="AD583" s="73"/>
      <c r="AE583" s="73"/>
      <c r="AF583" s="73"/>
      <c r="AG583" s="73"/>
      <c r="AH583" s="73"/>
      <c r="AI583" s="73"/>
      <c r="AJ583" s="73"/>
      <c r="AK583" s="73"/>
      <c r="AL583" s="73"/>
      <c r="AM583" s="73"/>
      <c r="AN583" s="73"/>
      <c r="AO583" s="84"/>
      <c r="AP583" s="84"/>
      <c r="AQ583" s="84"/>
      <c r="AR583" s="84"/>
      <c r="AS583" s="84"/>
      <c r="AT583" s="84"/>
      <c r="AU583" s="84"/>
      <c r="AV583" s="84"/>
      <c r="AW583" s="84"/>
      <c r="AX583" s="84"/>
      <c r="AY583" s="84"/>
      <c r="AZ583" s="84"/>
      <c r="BA583" s="84"/>
      <c r="BB583" s="84"/>
      <c r="BC583" s="84"/>
      <c r="BD583" s="84"/>
      <c r="BE583" s="84"/>
    </row>
    <row r="584" spans="1:57" s="44" customFormat="1" x14ac:dyDescent="0.25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6"/>
      <c r="Z584" s="46"/>
      <c r="AA584" s="46"/>
      <c r="AB584" s="45"/>
      <c r="AC584" s="73"/>
      <c r="AD584" s="73"/>
      <c r="AE584" s="73"/>
      <c r="AF584" s="73"/>
      <c r="AG584" s="73"/>
      <c r="AH584" s="73"/>
      <c r="AI584" s="73"/>
      <c r="AJ584" s="73"/>
      <c r="AK584" s="73"/>
      <c r="AL584" s="73"/>
      <c r="AM584" s="73"/>
      <c r="AN584" s="73"/>
      <c r="AO584" s="84"/>
      <c r="AP584" s="84"/>
      <c r="AQ584" s="84"/>
      <c r="AR584" s="84"/>
      <c r="AS584" s="84"/>
      <c r="AT584" s="84"/>
      <c r="AU584" s="84"/>
      <c r="AV584" s="84"/>
      <c r="AW584" s="84"/>
      <c r="AX584" s="84"/>
      <c r="AY584" s="84"/>
      <c r="AZ584" s="84"/>
      <c r="BA584" s="84"/>
      <c r="BB584" s="84"/>
      <c r="BC584" s="84"/>
      <c r="BD584" s="84"/>
      <c r="BE584" s="84"/>
    </row>
    <row r="585" spans="1:57" s="44" customFormat="1" x14ac:dyDescent="0.25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6"/>
      <c r="Z585" s="46"/>
      <c r="AA585" s="46"/>
      <c r="AB585" s="45"/>
      <c r="AC585" s="73"/>
      <c r="AD585" s="73"/>
      <c r="AE585" s="73"/>
      <c r="AF585" s="73"/>
      <c r="AG585" s="73"/>
      <c r="AH585" s="73"/>
      <c r="AI585" s="73"/>
      <c r="AJ585" s="73"/>
      <c r="AK585" s="73"/>
      <c r="AL585" s="73"/>
      <c r="AM585" s="73"/>
      <c r="AN585" s="73"/>
      <c r="AO585" s="84"/>
      <c r="AP585" s="84"/>
      <c r="AQ585" s="84"/>
      <c r="AR585" s="84"/>
      <c r="AS585" s="84"/>
      <c r="AT585" s="84"/>
      <c r="AU585" s="84"/>
      <c r="AV585" s="84"/>
      <c r="AW585" s="84"/>
      <c r="AX585" s="84"/>
      <c r="AY585" s="84"/>
      <c r="AZ585" s="84"/>
      <c r="BA585" s="84"/>
      <c r="BB585" s="84"/>
      <c r="BC585" s="84"/>
      <c r="BD585" s="84"/>
      <c r="BE585" s="84"/>
    </row>
    <row r="586" spans="1:57" s="44" customFormat="1" x14ac:dyDescent="0.25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6"/>
      <c r="Z586" s="46"/>
      <c r="AA586" s="46"/>
      <c r="AB586" s="45"/>
      <c r="AC586" s="73"/>
      <c r="AD586" s="73"/>
      <c r="AE586" s="73"/>
      <c r="AF586" s="73"/>
      <c r="AG586" s="73"/>
      <c r="AH586" s="73"/>
      <c r="AI586" s="73"/>
      <c r="AJ586" s="73"/>
      <c r="AK586" s="73"/>
      <c r="AL586" s="73"/>
      <c r="AM586" s="73"/>
      <c r="AN586" s="73"/>
      <c r="AO586" s="84"/>
      <c r="AP586" s="84"/>
      <c r="AQ586" s="84"/>
      <c r="AR586" s="84"/>
      <c r="AS586" s="84"/>
      <c r="AT586" s="84"/>
      <c r="AU586" s="84"/>
      <c r="AV586" s="84"/>
      <c r="AW586" s="84"/>
      <c r="AX586" s="84"/>
      <c r="AY586" s="84"/>
      <c r="AZ586" s="84"/>
      <c r="BA586" s="84"/>
      <c r="BB586" s="84"/>
      <c r="BC586" s="84"/>
      <c r="BD586" s="84"/>
      <c r="BE586" s="84"/>
    </row>
    <row r="587" spans="1:57" s="44" customFormat="1" x14ac:dyDescent="0.25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6"/>
      <c r="Z587" s="46"/>
      <c r="AA587" s="46"/>
      <c r="AB587" s="45"/>
      <c r="AC587" s="73"/>
      <c r="AD587" s="73"/>
      <c r="AE587" s="73"/>
      <c r="AF587" s="73"/>
      <c r="AG587" s="73"/>
      <c r="AH587" s="73"/>
      <c r="AI587" s="73"/>
      <c r="AJ587" s="73"/>
      <c r="AK587" s="73"/>
      <c r="AL587" s="73"/>
      <c r="AM587" s="73"/>
      <c r="AN587" s="73"/>
      <c r="AO587" s="84"/>
      <c r="AP587" s="84"/>
      <c r="AQ587" s="84"/>
      <c r="AR587" s="84"/>
      <c r="AS587" s="84"/>
      <c r="AT587" s="84"/>
      <c r="AU587" s="84"/>
      <c r="AV587" s="84"/>
      <c r="AW587" s="84"/>
      <c r="AX587" s="84"/>
      <c r="AY587" s="84"/>
      <c r="AZ587" s="84"/>
      <c r="BA587" s="84"/>
      <c r="BB587" s="84"/>
      <c r="BC587" s="84"/>
      <c r="BD587" s="84"/>
      <c r="BE587" s="84"/>
    </row>
    <row r="588" spans="1:57" s="44" customFormat="1" x14ac:dyDescent="0.25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6"/>
      <c r="Z588" s="46"/>
      <c r="AA588" s="46"/>
      <c r="AB588" s="45"/>
      <c r="AC588" s="73"/>
      <c r="AD588" s="73"/>
      <c r="AE588" s="73"/>
      <c r="AF588" s="73"/>
      <c r="AG588" s="73"/>
      <c r="AH588" s="73"/>
      <c r="AI588" s="73"/>
      <c r="AJ588" s="73"/>
      <c r="AK588" s="73"/>
      <c r="AL588" s="73"/>
      <c r="AM588" s="73"/>
      <c r="AN588" s="73"/>
      <c r="AO588" s="84"/>
      <c r="AP588" s="84"/>
      <c r="AQ588" s="84"/>
      <c r="AR588" s="84"/>
      <c r="AS588" s="84"/>
      <c r="AT588" s="84"/>
      <c r="AU588" s="84"/>
      <c r="AV588" s="84"/>
      <c r="AW588" s="84"/>
      <c r="AX588" s="84"/>
      <c r="AY588" s="84"/>
      <c r="AZ588" s="84"/>
      <c r="BA588" s="84"/>
      <c r="BB588" s="84"/>
      <c r="BC588" s="84"/>
      <c r="BD588" s="84"/>
      <c r="BE588" s="84"/>
    </row>
    <row r="589" spans="1:57" s="44" customFormat="1" x14ac:dyDescent="0.25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6"/>
      <c r="Z589" s="46"/>
      <c r="AA589" s="46"/>
      <c r="AB589" s="45"/>
      <c r="AC589" s="73"/>
      <c r="AD589" s="73"/>
      <c r="AE589" s="73"/>
      <c r="AF589" s="73"/>
      <c r="AG589" s="73"/>
      <c r="AH589" s="73"/>
      <c r="AI589" s="73"/>
      <c r="AJ589" s="73"/>
      <c r="AK589" s="73"/>
      <c r="AL589" s="73"/>
      <c r="AM589" s="73"/>
      <c r="AN589" s="73"/>
      <c r="AO589" s="84"/>
      <c r="AP589" s="84"/>
      <c r="AQ589" s="84"/>
      <c r="AR589" s="84"/>
      <c r="AS589" s="84"/>
      <c r="AT589" s="84"/>
      <c r="AU589" s="84"/>
      <c r="AV589" s="84"/>
      <c r="AW589" s="84"/>
      <c r="AX589" s="84"/>
      <c r="AY589" s="84"/>
      <c r="AZ589" s="84"/>
      <c r="BA589" s="84"/>
      <c r="BB589" s="84"/>
      <c r="BC589" s="84"/>
      <c r="BD589" s="84"/>
      <c r="BE589" s="84"/>
    </row>
    <row r="590" spans="1:57" s="44" customFormat="1" x14ac:dyDescent="0.25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6"/>
      <c r="Z590" s="46"/>
      <c r="AA590" s="46"/>
      <c r="AB590" s="45"/>
      <c r="AC590" s="73"/>
      <c r="AD590" s="73"/>
      <c r="AE590" s="73"/>
      <c r="AF590" s="73"/>
      <c r="AG590" s="73"/>
      <c r="AH590" s="73"/>
      <c r="AI590" s="73"/>
      <c r="AJ590" s="73"/>
      <c r="AK590" s="73"/>
      <c r="AL590" s="73"/>
      <c r="AM590" s="73"/>
      <c r="AN590" s="73"/>
      <c r="AO590" s="84"/>
      <c r="AP590" s="84"/>
      <c r="AQ590" s="84"/>
      <c r="AR590" s="84"/>
      <c r="AS590" s="84"/>
      <c r="AT590" s="84"/>
      <c r="AU590" s="84"/>
      <c r="AV590" s="84"/>
      <c r="AW590" s="84"/>
      <c r="AX590" s="84"/>
      <c r="AY590" s="84"/>
      <c r="AZ590" s="84"/>
      <c r="BA590" s="84"/>
      <c r="BB590" s="84"/>
      <c r="BC590" s="84"/>
      <c r="BD590" s="84"/>
      <c r="BE590" s="84"/>
    </row>
    <row r="591" spans="1:57" s="44" customFormat="1" x14ac:dyDescent="0.25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6"/>
      <c r="Z591" s="46"/>
      <c r="AA591" s="46"/>
      <c r="AB591" s="45"/>
      <c r="AC591" s="73"/>
      <c r="AD591" s="73"/>
      <c r="AE591" s="73"/>
      <c r="AF591" s="73"/>
      <c r="AG591" s="73"/>
      <c r="AH591" s="73"/>
      <c r="AI591" s="73"/>
      <c r="AJ591" s="73"/>
      <c r="AK591" s="73"/>
      <c r="AL591" s="73"/>
      <c r="AM591" s="73"/>
      <c r="AN591" s="73"/>
      <c r="AO591" s="84"/>
      <c r="AP591" s="84"/>
      <c r="AQ591" s="84"/>
      <c r="AR591" s="84"/>
      <c r="AS591" s="84"/>
      <c r="AT591" s="84"/>
      <c r="AU591" s="84"/>
      <c r="AV591" s="84"/>
      <c r="AW591" s="84"/>
      <c r="AX591" s="84"/>
      <c r="AY591" s="84"/>
      <c r="AZ591" s="84"/>
      <c r="BA591" s="84"/>
      <c r="BB591" s="84"/>
      <c r="BC591" s="84"/>
      <c r="BD591" s="84"/>
      <c r="BE591" s="84"/>
    </row>
    <row r="592" spans="1:57" s="44" customFormat="1" x14ac:dyDescent="0.25">
      <c r="A592" s="42"/>
      <c r="B592" s="45"/>
      <c r="C592" s="42"/>
      <c r="D592" s="42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6"/>
      <c r="Z592" s="46"/>
      <c r="AA592" s="46"/>
      <c r="AB592" s="45"/>
      <c r="AC592" s="73"/>
      <c r="AD592" s="73"/>
      <c r="AE592" s="73"/>
      <c r="AF592" s="73"/>
      <c r="AG592" s="73"/>
      <c r="AH592" s="73"/>
      <c r="AI592" s="73"/>
      <c r="AJ592" s="73"/>
      <c r="AK592" s="73"/>
      <c r="AL592" s="73"/>
      <c r="AM592" s="73"/>
      <c r="AN592" s="73"/>
      <c r="AO592" s="84"/>
      <c r="AP592" s="84"/>
      <c r="AQ592" s="84"/>
      <c r="AR592" s="84"/>
      <c r="AS592" s="84"/>
      <c r="AT592" s="84"/>
      <c r="AU592" s="84"/>
      <c r="AV592" s="84"/>
      <c r="AW592" s="84"/>
      <c r="AX592" s="84"/>
      <c r="AY592" s="84"/>
      <c r="AZ592" s="84"/>
      <c r="BA592" s="84"/>
      <c r="BB592" s="84"/>
      <c r="BC592" s="84"/>
      <c r="BD592" s="84"/>
      <c r="BE592" s="84"/>
    </row>
    <row r="593" spans="1:57" s="44" customFormat="1" x14ac:dyDescent="0.25">
      <c r="A593" s="42"/>
      <c r="B593" s="42"/>
      <c r="C593" s="42"/>
      <c r="D593" s="42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6"/>
      <c r="Z593" s="46"/>
      <c r="AA593" s="46"/>
      <c r="AB593" s="45"/>
      <c r="AC593" s="73"/>
      <c r="AD593" s="73"/>
      <c r="AE593" s="73"/>
      <c r="AF593" s="73"/>
      <c r="AG593" s="73"/>
      <c r="AH593" s="73"/>
      <c r="AI593" s="73"/>
      <c r="AJ593" s="73"/>
      <c r="AK593" s="73"/>
      <c r="AL593" s="73"/>
      <c r="AM593" s="73"/>
      <c r="AN593" s="73"/>
      <c r="AO593" s="84"/>
      <c r="AP593" s="84"/>
      <c r="AQ593" s="84"/>
      <c r="AR593" s="84"/>
      <c r="AS593" s="84"/>
      <c r="AT593" s="84"/>
      <c r="AU593" s="84"/>
      <c r="AV593" s="84"/>
      <c r="AW593" s="84"/>
      <c r="AX593" s="84"/>
      <c r="AY593" s="84"/>
      <c r="AZ593" s="84"/>
      <c r="BA593" s="84"/>
      <c r="BB593" s="84"/>
      <c r="BC593" s="84"/>
      <c r="BD593" s="84"/>
      <c r="BE593" s="84"/>
    </row>
    <row r="594" spans="1:57" s="44" customFormat="1" x14ac:dyDescent="0.25">
      <c r="A594" s="42"/>
      <c r="B594" s="42"/>
      <c r="C594" s="42"/>
      <c r="D594" s="42"/>
      <c r="E594" s="42"/>
      <c r="F594" s="45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5"/>
      <c r="W594" s="45"/>
      <c r="X594" s="45"/>
      <c r="Y594" s="46"/>
      <c r="Z594" s="46"/>
      <c r="AA594" s="46"/>
      <c r="AB594" s="45"/>
      <c r="AC594" s="73"/>
      <c r="AD594" s="73"/>
      <c r="AE594" s="73"/>
      <c r="AF594" s="73"/>
      <c r="AG594" s="73"/>
      <c r="AH594" s="73"/>
      <c r="AI594" s="73"/>
      <c r="AJ594" s="73"/>
      <c r="AK594" s="73"/>
      <c r="AL594" s="73"/>
      <c r="AM594" s="73"/>
      <c r="AN594" s="73"/>
      <c r="AO594" s="84"/>
      <c r="AP594" s="84"/>
      <c r="AQ594" s="84"/>
      <c r="AR594" s="84"/>
      <c r="AS594" s="84"/>
      <c r="AT594" s="84"/>
      <c r="AU594" s="84"/>
      <c r="AV594" s="84"/>
      <c r="AW594" s="84"/>
      <c r="AX594" s="84"/>
      <c r="AY594" s="84"/>
      <c r="AZ594" s="84"/>
      <c r="BA594" s="84"/>
      <c r="BB594" s="84"/>
      <c r="BC594" s="84"/>
      <c r="BD594" s="84"/>
      <c r="BE594" s="84"/>
    </row>
    <row r="595" spans="1:57" s="44" customFormat="1" x14ac:dyDescent="0.25">
      <c r="A595" s="42"/>
      <c r="B595" s="42"/>
      <c r="C595" s="42"/>
      <c r="D595" s="42"/>
      <c r="E595" s="42"/>
      <c r="F595" s="45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6"/>
      <c r="Z595" s="46"/>
      <c r="AA595" s="46"/>
      <c r="AB595" s="45"/>
      <c r="AC595" s="73"/>
      <c r="AD595" s="73"/>
      <c r="AE595" s="73"/>
      <c r="AF595" s="73"/>
      <c r="AG595" s="73"/>
      <c r="AH595" s="73"/>
      <c r="AI595" s="73"/>
      <c r="AJ595" s="73"/>
      <c r="AK595" s="73"/>
      <c r="AL595" s="73"/>
      <c r="AM595" s="73"/>
      <c r="AN595" s="73"/>
      <c r="AO595" s="84"/>
      <c r="AP595" s="84"/>
      <c r="AQ595" s="84"/>
      <c r="AR595" s="84"/>
      <c r="AS595" s="84"/>
      <c r="AT595" s="84"/>
      <c r="AU595" s="84"/>
      <c r="AV595" s="84"/>
      <c r="AW595" s="84"/>
      <c r="AX595" s="84"/>
      <c r="AY595" s="84"/>
      <c r="AZ595" s="84"/>
      <c r="BA595" s="84"/>
      <c r="BB595" s="84"/>
      <c r="BC595" s="84"/>
      <c r="BD595" s="84"/>
      <c r="BE595" s="84"/>
    </row>
    <row r="596" spans="1:57" s="44" customFormat="1" x14ac:dyDescent="0.25">
      <c r="A596" s="42"/>
      <c r="B596" s="42"/>
      <c r="C596" s="42"/>
      <c r="D596" s="42"/>
      <c r="E596" s="42"/>
      <c r="F596" s="45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6"/>
      <c r="Z596" s="46"/>
      <c r="AA596" s="46"/>
      <c r="AB596" s="45"/>
      <c r="AC596" s="73"/>
      <c r="AD596" s="73"/>
      <c r="AE596" s="73"/>
      <c r="AF596" s="73"/>
      <c r="AG596" s="73"/>
      <c r="AH596" s="73"/>
      <c r="AI596" s="73"/>
      <c r="AJ596" s="73"/>
      <c r="AK596" s="73"/>
      <c r="AL596" s="73"/>
      <c r="AM596" s="73"/>
      <c r="AN596" s="73"/>
      <c r="AO596" s="84"/>
      <c r="AP596" s="84"/>
      <c r="AQ596" s="84"/>
      <c r="AR596" s="84"/>
      <c r="AS596" s="84"/>
      <c r="AT596" s="84"/>
      <c r="AU596" s="84"/>
      <c r="AV596" s="84"/>
      <c r="AW596" s="84"/>
      <c r="AX596" s="84"/>
      <c r="AY596" s="84"/>
      <c r="AZ596" s="84"/>
      <c r="BA596" s="84"/>
      <c r="BB596" s="84"/>
      <c r="BC596" s="84"/>
      <c r="BD596" s="84"/>
      <c r="BE596" s="84"/>
    </row>
    <row r="597" spans="1:57" s="44" customFormat="1" x14ac:dyDescent="0.25">
      <c r="A597" s="42"/>
      <c r="B597" s="42"/>
      <c r="C597" s="42"/>
      <c r="D597" s="42"/>
      <c r="E597" s="42"/>
      <c r="F597" s="45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6"/>
      <c r="Z597" s="46"/>
      <c r="AA597" s="46"/>
      <c r="AB597" s="45"/>
      <c r="AC597" s="73"/>
      <c r="AD597" s="73"/>
      <c r="AE597" s="73"/>
      <c r="AF597" s="73"/>
      <c r="AG597" s="73"/>
      <c r="AH597" s="73"/>
      <c r="AI597" s="73"/>
      <c r="AJ597" s="73"/>
      <c r="AK597" s="73"/>
      <c r="AL597" s="73"/>
      <c r="AM597" s="73"/>
      <c r="AN597" s="73"/>
      <c r="AO597" s="84"/>
      <c r="AP597" s="84"/>
      <c r="AQ597" s="84"/>
      <c r="AR597" s="84"/>
      <c r="AS597" s="84"/>
      <c r="AT597" s="84"/>
      <c r="AU597" s="84"/>
      <c r="AV597" s="84"/>
      <c r="AW597" s="84"/>
      <c r="AX597" s="84"/>
      <c r="AY597" s="84"/>
      <c r="AZ597" s="84"/>
      <c r="BA597" s="84"/>
      <c r="BB597" s="84"/>
      <c r="BC597" s="84"/>
      <c r="BD597" s="84"/>
      <c r="BE597" s="84"/>
    </row>
    <row r="598" spans="1:57" s="44" customFormat="1" x14ac:dyDescent="0.25">
      <c r="A598" s="42"/>
      <c r="B598" s="42"/>
      <c r="C598" s="42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6"/>
      <c r="Z598" s="46"/>
      <c r="AA598" s="46"/>
      <c r="AB598" s="45"/>
      <c r="AC598" s="73"/>
      <c r="AD598" s="73"/>
      <c r="AE598" s="73"/>
      <c r="AF598" s="73"/>
      <c r="AG598" s="73"/>
      <c r="AH598" s="73"/>
      <c r="AI598" s="73"/>
      <c r="AJ598" s="73"/>
      <c r="AK598" s="73"/>
      <c r="AL598" s="73"/>
      <c r="AM598" s="73"/>
      <c r="AN598" s="73"/>
      <c r="AO598" s="84"/>
      <c r="AP598" s="84"/>
      <c r="AQ598" s="84"/>
      <c r="AR598" s="84"/>
      <c r="AS598" s="84"/>
      <c r="AT598" s="84"/>
      <c r="AU598" s="84"/>
      <c r="AV598" s="84"/>
      <c r="AW598" s="84"/>
      <c r="AX598" s="84"/>
      <c r="AY598" s="84"/>
      <c r="AZ598" s="84"/>
      <c r="BA598" s="84"/>
      <c r="BB598" s="84"/>
      <c r="BC598" s="84"/>
      <c r="BD598" s="84"/>
      <c r="BE598" s="84"/>
    </row>
  </sheetData>
  <sheetProtection selectLockedCells="1"/>
  <mergeCells count="10">
    <mergeCell ref="B1:C1"/>
    <mergeCell ref="S1:U1"/>
    <mergeCell ref="B2:C2"/>
    <mergeCell ref="Y3:AB3"/>
    <mergeCell ref="A3:D3"/>
    <mergeCell ref="E3:G3"/>
    <mergeCell ref="H3:K3"/>
    <mergeCell ref="L3:R3"/>
    <mergeCell ref="S3:U3"/>
    <mergeCell ref="V3:X3"/>
  </mergeCells>
  <conditionalFormatting sqref="D6:D155">
    <cfRule type="expression" dxfId="10" priority="56">
      <formula>AND(B6="Oil Cart", D6="SPARE")</formula>
    </cfRule>
  </conditionalFormatting>
  <conditionalFormatting sqref="K6:K105">
    <cfRule type="cellIs" dxfId="9" priority="1" operator="between">
      <formula>2</formula>
      <formula>3</formula>
    </cfRule>
    <cfRule type="cellIs" dxfId="8" priority="2" operator="equal">
      <formula>4</formula>
    </cfRule>
  </conditionalFormatting>
  <dataValidations count="5">
    <dataValidation type="list" allowBlank="1" showInputMessage="1" showErrorMessage="1" sqref="D6:D155">
      <formula1>EnginePosition</formula1>
    </dataValidation>
    <dataValidation type="list" allowBlank="1" showInputMessage="1" showErrorMessage="1" errorTitle="Selection" error="Select From List" sqref="A6:A155">
      <formula1>Squadrons</formula1>
    </dataValidation>
    <dataValidation type="list" allowBlank="1" showInputMessage="1" showErrorMessage="1" sqref="B6:B155">
      <formula1>Aircraft</formula1>
    </dataValidation>
    <dataValidation type="list" allowBlank="1" showInputMessage="1" showErrorMessage="1" sqref="I6 I8:I155 I7">
      <formula1>LabCodes</formula1>
    </dataValidation>
    <dataValidation type="list" allowBlank="1" showInputMessage="1" showErrorMessage="1" sqref="S6:U155 S2 U2">
      <formula1>EmployeeNames</formula1>
    </dataValidation>
  </dataValidations>
  <printOptions gridLines="1"/>
  <pageMargins left="0.7" right="0.7" top="0.75" bottom="0.75" header="0.3" footer="0.3"/>
  <pageSetup orientation="portrait" horizontalDpi="4294967293" verticalDpi="4294967293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0" operator="containsText" id="{F79279FA-1530-4F4B-BE4D-FB0AC580E854}">
            <xm:f>NOT(ISERROR(SEARCH("C",K6)))</xm:f>
            <xm:f>"C"</xm:f>
            <x14:dxf>
              <font>
                <b val="0"/>
                <i val="0"/>
              </font>
              <fill>
                <patternFill>
                  <bgColor rgb="FFFFFF00"/>
                </patternFill>
              </fill>
            </x14:dxf>
          </x14:cfRule>
          <xm:sqref>K6:K155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</sheetPr>
  <dimension ref="A1:AB6597"/>
  <sheetViews>
    <sheetView zoomScale="85" zoomScaleNormal="85" workbookViewId="0">
      <pane ySplit="1" topLeftCell="A2" activePane="bottomLeft" state="frozen"/>
      <selection pane="bottomLeft" activeCell="B7" sqref="B7"/>
    </sheetView>
  </sheetViews>
  <sheetFormatPr defaultRowHeight="12.75" x14ac:dyDescent="0.2"/>
  <cols>
    <col min="1" max="1" width="16.28515625" style="29" bestFit="1" customWidth="1"/>
    <col min="2" max="2" width="21.5703125" style="29" bestFit="1" customWidth="1"/>
    <col min="3" max="3" width="18.5703125" style="29" bestFit="1" customWidth="1"/>
    <col min="4" max="4" width="18.7109375" style="29" bestFit="1" customWidth="1"/>
    <col min="5" max="5" width="19.5703125" style="29" bestFit="1" customWidth="1"/>
    <col min="6" max="6" width="24.5703125" style="29" bestFit="1" customWidth="1"/>
    <col min="7" max="7" width="21.5703125" style="29" bestFit="1" customWidth="1"/>
    <col min="8" max="8" width="16.42578125" style="29" bestFit="1" customWidth="1"/>
    <col min="9" max="9" width="8.140625" style="29" bestFit="1" customWidth="1"/>
    <col min="10" max="10" width="20.42578125" style="29" customWidth="1"/>
    <col min="11" max="11" width="16.85546875" style="29" customWidth="1"/>
    <col min="12" max="12" width="11.140625" style="29" customWidth="1"/>
    <col min="13" max="13" width="10.42578125" style="29" customWidth="1"/>
    <col min="14" max="14" width="19.42578125" style="29" customWidth="1"/>
    <col min="15" max="15" width="20.5703125" style="29" customWidth="1"/>
    <col min="16" max="17" width="9.140625" style="29" customWidth="1"/>
    <col min="18" max="18" width="18" style="29" customWidth="1"/>
    <col min="19" max="20" width="15.28515625" style="30" customWidth="1"/>
    <col min="21" max="21" width="14" style="30" bestFit="1" customWidth="1"/>
    <col min="22" max="22" width="15.42578125" style="30" bestFit="1" customWidth="1"/>
    <col min="23" max="23" width="15.42578125" style="30" customWidth="1"/>
    <col min="24" max="24" width="16.85546875" style="30" bestFit="1" customWidth="1"/>
    <col min="25" max="25" width="16.85546875" style="31" customWidth="1"/>
    <col min="26" max="26" width="20.85546875" style="31" customWidth="1"/>
    <col min="27" max="27" width="18.5703125" style="31" customWidth="1"/>
    <col min="28" max="28" width="12" style="28" customWidth="1"/>
    <col min="29" max="16384" width="9.140625" style="29"/>
  </cols>
  <sheetData>
    <row r="1" spans="1:28" ht="21.75" customHeight="1" x14ac:dyDescent="0.2">
      <c r="A1" s="20" t="s">
        <v>7</v>
      </c>
      <c r="B1" s="20" t="s">
        <v>8</v>
      </c>
      <c r="C1" s="20" t="s">
        <v>9</v>
      </c>
      <c r="D1" s="20" t="s">
        <v>10</v>
      </c>
      <c r="E1" s="21" t="s">
        <v>11</v>
      </c>
      <c r="F1" s="21" t="s">
        <v>12</v>
      </c>
      <c r="G1" s="20" t="s">
        <v>13</v>
      </c>
      <c r="H1" s="22" t="s">
        <v>14</v>
      </c>
      <c r="I1" s="22" t="s">
        <v>15</v>
      </c>
      <c r="J1" s="22" t="s">
        <v>33</v>
      </c>
      <c r="K1" s="22" t="s">
        <v>106</v>
      </c>
      <c r="L1" s="23" t="s">
        <v>17</v>
      </c>
      <c r="M1" s="24" t="s">
        <v>18</v>
      </c>
      <c r="N1" s="23" t="s">
        <v>19</v>
      </c>
      <c r="O1" s="23" t="s">
        <v>20</v>
      </c>
      <c r="P1" s="23" t="s">
        <v>21</v>
      </c>
      <c r="Q1" s="23" t="s">
        <v>22</v>
      </c>
      <c r="R1" s="23" t="s">
        <v>23</v>
      </c>
      <c r="S1" s="25" t="s">
        <v>24</v>
      </c>
      <c r="T1" s="25" t="s">
        <v>25</v>
      </c>
      <c r="U1" s="25" t="s">
        <v>26</v>
      </c>
      <c r="V1" s="25" t="s">
        <v>27</v>
      </c>
      <c r="W1" s="25" t="s">
        <v>28</v>
      </c>
      <c r="X1" s="25" t="s">
        <v>115</v>
      </c>
      <c r="Y1" s="26" t="s">
        <v>29</v>
      </c>
      <c r="Z1" s="26" t="s">
        <v>30</v>
      </c>
      <c r="AA1" s="26" t="s">
        <v>31</v>
      </c>
      <c r="AB1" s="27" t="s">
        <v>32</v>
      </c>
    </row>
    <row r="2" spans="1:28" ht="12.75" customHeight="1" x14ac:dyDescent="0.25">
      <c r="A2" s="99" t="s">
        <v>108</v>
      </c>
      <c r="B2" s="100" t="s">
        <v>34</v>
      </c>
      <c r="C2" s="100">
        <v>5002</v>
      </c>
      <c r="D2" s="100" t="s">
        <v>35</v>
      </c>
      <c r="E2" s="101">
        <v>0.29166666666666669</v>
      </c>
      <c r="F2" s="101">
        <v>0.33333333333333331</v>
      </c>
      <c r="G2" s="101">
        <v>0.375</v>
      </c>
      <c r="H2" s="100" t="s">
        <v>120</v>
      </c>
      <c r="I2" s="100" t="s">
        <v>36</v>
      </c>
      <c r="J2" s="100"/>
      <c r="K2" s="100"/>
      <c r="L2" s="100"/>
      <c r="M2" s="100"/>
      <c r="N2" s="100"/>
      <c r="O2" s="100"/>
      <c r="P2" s="100"/>
      <c r="Q2" s="100"/>
      <c r="R2" s="100"/>
      <c r="S2" s="100" t="s">
        <v>58</v>
      </c>
      <c r="T2" s="100"/>
      <c r="U2" s="100" t="s">
        <v>58</v>
      </c>
      <c r="V2" s="100"/>
      <c r="W2" s="100"/>
      <c r="X2" s="100"/>
      <c r="Y2" s="101">
        <f>AnnualTableLog[[#This Row],[Time Sample    Received]]-AnnualTableLog[[#This Row],[Time Sample Taken]]</f>
        <v>4.166666666666663E-2</v>
      </c>
      <c r="Z2" s="101">
        <f>AnnualTableLog[[#This Row],[Time MOCC Notified]]-AnnualTableLog[[#This Row],[Time Sample    Received]]</f>
        <v>4.1666666666666685E-2</v>
      </c>
      <c r="AA2" s="101">
        <f>AnnualTableLog[[#This Row],[Flight Line Response Time]]+AnnualTableLog[[#This Row],[JOAP Lab Response Time]]</f>
        <v>8.3333333333333315E-2</v>
      </c>
      <c r="AB2" s="102">
        <v>43594</v>
      </c>
    </row>
    <row r="3" spans="1:28" ht="12.75" customHeight="1" x14ac:dyDescent="0.2">
      <c r="A3" s="105" t="s">
        <v>107</v>
      </c>
      <c r="B3" s="106" t="s">
        <v>111</v>
      </c>
      <c r="C3" s="106">
        <v>92</v>
      </c>
      <c r="D3" s="106">
        <v>1</v>
      </c>
      <c r="E3" s="107">
        <v>0.85416666666666663</v>
      </c>
      <c r="F3" s="107">
        <v>0.87569444444444444</v>
      </c>
      <c r="G3" s="107">
        <v>0.88541666666666663</v>
      </c>
      <c r="H3" s="106"/>
      <c r="I3" s="106" t="s">
        <v>36</v>
      </c>
      <c r="J3" s="106" t="s">
        <v>138</v>
      </c>
      <c r="K3" s="106">
        <v>0</v>
      </c>
      <c r="L3" s="106"/>
      <c r="M3" s="106"/>
      <c r="N3" s="106"/>
      <c r="O3" s="106"/>
      <c r="P3" s="106"/>
      <c r="Q3" s="106"/>
      <c r="R3" s="106"/>
      <c r="S3" s="106" t="s">
        <v>42</v>
      </c>
      <c r="T3" s="106"/>
      <c r="U3" s="106" t="s">
        <v>48</v>
      </c>
      <c r="V3" s="106"/>
      <c r="W3" s="106"/>
      <c r="X3" s="106"/>
      <c r="Y3" s="107">
        <v>2.1527777777777812E-2</v>
      </c>
      <c r="Z3" s="107">
        <v>9.7222222222221877E-3</v>
      </c>
      <c r="AA3" s="107">
        <v>3.125E-2</v>
      </c>
      <c r="AB3" s="108">
        <v>43595</v>
      </c>
    </row>
    <row r="4" spans="1:28" ht="12.75" customHeight="1" x14ac:dyDescent="0.2">
      <c r="A4" s="109" t="s">
        <v>107</v>
      </c>
      <c r="B4" s="110" t="s">
        <v>111</v>
      </c>
      <c r="C4" s="110">
        <v>92</v>
      </c>
      <c r="D4" s="110">
        <v>2</v>
      </c>
      <c r="E4" s="111">
        <v>0.85416666666666663</v>
      </c>
      <c r="F4" s="111">
        <v>0.87569444444444444</v>
      </c>
      <c r="G4" s="111">
        <v>0.88541666666666663</v>
      </c>
      <c r="H4" s="110"/>
      <c r="I4" s="110" t="s">
        <v>132</v>
      </c>
      <c r="J4" s="110" t="s">
        <v>147</v>
      </c>
      <c r="K4" s="110">
        <v>0</v>
      </c>
      <c r="L4" s="110"/>
      <c r="M4" s="110"/>
      <c r="N4" s="110"/>
      <c r="O4" s="110"/>
      <c r="P4" s="110"/>
      <c r="Q4" s="110"/>
      <c r="R4" s="110"/>
      <c r="S4" s="110" t="s">
        <v>42</v>
      </c>
      <c r="T4" s="110"/>
      <c r="U4" s="110" t="s">
        <v>48</v>
      </c>
      <c r="V4" s="110"/>
      <c r="W4" s="110"/>
      <c r="X4" s="110"/>
      <c r="Y4" s="111">
        <v>2.1527777777777812E-2</v>
      </c>
      <c r="Z4" s="111">
        <v>9.7222222222221877E-3</v>
      </c>
      <c r="AA4" s="111">
        <v>3.125E-2</v>
      </c>
      <c r="AB4" s="112">
        <v>43595</v>
      </c>
    </row>
    <row r="5" spans="1:28" ht="12.75" customHeight="1" x14ac:dyDescent="0.2">
      <c r="A5" s="105" t="s">
        <v>107</v>
      </c>
      <c r="B5" s="106" t="s">
        <v>66</v>
      </c>
      <c r="C5" s="106">
        <v>72</v>
      </c>
      <c r="D5" s="106" t="s">
        <v>122</v>
      </c>
      <c r="E5" s="107">
        <v>0.25</v>
      </c>
      <c r="F5" s="107">
        <v>0.50069444444444444</v>
      </c>
      <c r="G5" s="107">
        <v>0.50208333333333333</v>
      </c>
      <c r="H5" s="106" t="s">
        <v>152</v>
      </c>
      <c r="I5" s="106">
        <v>3</v>
      </c>
      <c r="J5" s="106" t="s">
        <v>138</v>
      </c>
      <c r="K5" s="106">
        <v>0</v>
      </c>
      <c r="L5" s="106"/>
      <c r="M5" s="106"/>
      <c r="N5" s="106"/>
      <c r="O5" s="106"/>
      <c r="P5" s="106"/>
      <c r="Q5" s="106"/>
      <c r="R5" s="106"/>
      <c r="S5" s="106" t="s">
        <v>42</v>
      </c>
      <c r="T5" s="106"/>
      <c r="U5" s="106" t="s">
        <v>48</v>
      </c>
      <c r="V5" s="106"/>
      <c r="W5" s="106"/>
      <c r="X5" s="106"/>
      <c r="Y5" s="107">
        <v>0.25069444444444444</v>
      </c>
      <c r="Z5" s="107">
        <v>1.388888888888884E-3</v>
      </c>
      <c r="AA5" s="107">
        <v>0.25208333333333333</v>
      </c>
      <c r="AB5" s="108">
        <v>43760</v>
      </c>
    </row>
    <row r="6" spans="1:28" ht="12.75" customHeight="1" x14ac:dyDescent="0.2">
      <c r="A6" s="109" t="s">
        <v>107</v>
      </c>
      <c r="B6" s="110" t="s">
        <v>66</v>
      </c>
      <c r="C6" s="110">
        <v>72</v>
      </c>
      <c r="D6" s="110" t="s">
        <v>122</v>
      </c>
      <c r="E6" s="111">
        <v>0.25</v>
      </c>
      <c r="F6" s="111">
        <v>0.50069444444444444</v>
      </c>
      <c r="G6" s="111">
        <v>0.50277777777777777</v>
      </c>
      <c r="H6" s="110" t="s">
        <v>152</v>
      </c>
      <c r="I6" s="110">
        <v>4</v>
      </c>
      <c r="J6" s="110" t="s">
        <v>138</v>
      </c>
      <c r="K6" s="110">
        <v>0</v>
      </c>
      <c r="L6" s="110"/>
      <c r="M6" s="110"/>
      <c r="N6" s="110"/>
      <c r="O6" s="110"/>
      <c r="P6" s="110"/>
      <c r="Q6" s="110"/>
      <c r="R6" s="110"/>
      <c r="S6" s="110" t="s">
        <v>42</v>
      </c>
      <c r="T6" s="110"/>
      <c r="U6" s="110" t="s">
        <v>48</v>
      </c>
      <c r="V6" s="110"/>
      <c r="W6" s="110"/>
      <c r="X6" s="110"/>
      <c r="Y6" s="111">
        <v>0.25069444444444444</v>
      </c>
      <c r="Z6" s="111">
        <v>2.0833333333333259E-3</v>
      </c>
      <c r="AA6" s="111">
        <v>0.25277777777777777</v>
      </c>
      <c r="AB6" s="112">
        <v>43760</v>
      </c>
    </row>
    <row r="7" spans="1:28" ht="12.75" customHeight="1" x14ac:dyDescent="0.2">
      <c r="E7" s="31"/>
      <c r="F7" s="31"/>
      <c r="G7" s="31"/>
    </row>
    <row r="8" spans="1:28" ht="12.75" customHeight="1" x14ac:dyDescent="0.2">
      <c r="E8" s="31"/>
      <c r="F8" s="31"/>
      <c r="G8" s="31"/>
    </row>
    <row r="9" spans="1:28" ht="12.75" customHeight="1" x14ac:dyDescent="0.2">
      <c r="E9" s="31"/>
      <c r="F9" s="31"/>
      <c r="G9" s="31"/>
    </row>
    <row r="10" spans="1:28" ht="12.75" customHeight="1" x14ac:dyDescent="0.2">
      <c r="E10" s="31"/>
      <c r="F10" s="31"/>
      <c r="G10" s="31"/>
    </row>
    <row r="11" spans="1:28" ht="12.75" customHeight="1" x14ac:dyDescent="0.2">
      <c r="E11" s="31"/>
      <c r="F11" s="31"/>
      <c r="G11" s="31"/>
    </row>
    <row r="12" spans="1:28" ht="12.75" customHeight="1" x14ac:dyDescent="0.2">
      <c r="E12" s="31"/>
      <c r="F12" s="31"/>
      <c r="G12" s="31"/>
    </row>
    <row r="13" spans="1:28" ht="12.75" customHeight="1" x14ac:dyDescent="0.2">
      <c r="E13" s="31"/>
      <c r="F13" s="31"/>
      <c r="G13" s="31"/>
    </row>
    <row r="14" spans="1:28" ht="12.75" customHeight="1" x14ac:dyDescent="0.2">
      <c r="E14" s="31"/>
      <c r="F14" s="31"/>
      <c r="G14" s="31"/>
    </row>
    <row r="15" spans="1:28" ht="12.75" customHeight="1" x14ac:dyDescent="0.2">
      <c r="E15" s="31"/>
      <c r="F15" s="31"/>
      <c r="G15" s="31"/>
    </row>
    <row r="16" spans="1:28" ht="12.75" customHeight="1" x14ac:dyDescent="0.2">
      <c r="E16" s="31"/>
      <c r="F16" s="31"/>
      <c r="G16" s="31"/>
    </row>
    <row r="17" spans="5:7" ht="12.75" customHeight="1" x14ac:dyDescent="0.2">
      <c r="E17" s="31"/>
      <c r="F17" s="31"/>
      <c r="G17" s="31"/>
    </row>
    <row r="18" spans="5:7" ht="12.75" customHeight="1" x14ac:dyDescent="0.2">
      <c r="E18" s="31"/>
      <c r="F18" s="31"/>
      <c r="G18" s="31"/>
    </row>
    <row r="19" spans="5:7" ht="12.75" customHeight="1" x14ac:dyDescent="0.2">
      <c r="E19" s="31"/>
      <c r="F19" s="31"/>
      <c r="G19" s="31"/>
    </row>
    <row r="20" spans="5:7" ht="12.75" customHeight="1" x14ac:dyDescent="0.2">
      <c r="E20" s="31"/>
      <c r="F20" s="31"/>
      <c r="G20" s="31"/>
    </row>
    <row r="21" spans="5:7" ht="12.75" customHeight="1" x14ac:dyDescent="0.2">
      <c r="E21" s="31"/>
      <c r="F21" s="31"/>
      <c r="G21" s="31"/>
    </row>
    <row r="22" spans="5:7" ht="12.75" customHeight="1" x14ac:dyDescent="0.2">
      <c r="E22" s="31"/>
      <c r="F22" s="31"/>
      <c r="G22" s="31"/>
    </row>
    <row r="23" spans="5:7" ht="12.75" customHeight="1" x14ac:dyDescent="0.2">
      <c r="E23" s="31"/>
      <c r="F23" s="31"/>
      <c r="G23" s="31"/>
    </row>
    <row r="24" spans="5:7" ht="12.75" customHeight="1" x14ac:dyDescent="0.2">
      <c r="E24" s="31"/>
      <c r="F24" s="31"/>
      <c r="G24" s="31"/>
    </row>
    <row r="25" spans="5:7" ht="12.75" customHeight="1" x14ac:dyDescent="0.2">
      <c r="E25" s="31"/>
      <c r="F25" s="31"/>
      <c r="G25" s="31"/>
    </row>
    <row r="26" spans="5:7" ht="12.75" customHeight="1" x14ac:dyDescent="0.2">
      <c r="E26" s="31"/>
      <c r="F26" s="31"/>
      <c r="G26" s="31"/>
    </row>
    <row r="27" spans="5:7" ht="12.75" customHeight="1" x14ac:dyDescent="0.2">
      <c r="E27" s="31"/>
      <c r="F27" s="31"/>
      <c r="G27" s="31"/>
    </row>
    <row r="28" spans="5:7" ht="12.75" customHeight="1" x14ac:dyDescent="0.2">
      <c r="E28" s="31"/>
      <c r="F28" s="31"/>
      <c r="G28" s="31"/>
    </row>
    <row r="29" spans="5:7" ht="12.75" customHeight="1" x14ac:dyDescent="0.2">
      <c r="E29" s="31"/>
      <c r="F29" s="31"/>
      <c r="G29" s="31"/>
    </row>
    <row r="30" spans="5:7" ht="12.75" customHeight="1" x14ac:dyDescent="0.2">
      <c r="E30" s="31"/>
      <c r="F30" s="31"/>
      <c r="G30" s="31"/>
    </row>
    <row r="31" spans="5:7" ht="12.75" customHeight="1" x14ac:dyDescent="0.2">
      <c r="E31" s="31"/>
      <c r="F31" s="31"/>
      <c r="G31" s="31"/>
    </row>
    <row r="32" spans="5:7" ht="12.75" customHeight="1" x14ac:dyDescent="0.2">
      <c r="E32" s="31"/>
      <c r="F32" s="31"/>
      <c r="G32" s="31"/>
    </row>
    <row r="33" spans="5:7" ht="12.75" customHeight="1" x14ac:dyDescent="0.2">
      <c r="E33" s="31"/>
      <c r="F33" s="31"/>
      <c r="G33" s="31"/>
    </row>
    <row r="34" spans="5:7" ht="12.75" customHeight="1" x14ac:dyDescent="0.2">
      <c r="E34" s="31"/>
      <c r="F34" s="31"/>
      <c r="G34" s="31"/>
    </row>
    <row r="35" spans="5:7" ht="12.75" customHeight="1" x14ac:dyDescent="0.2">
      <c r="E35" s="31"/>
      <c r="F35" s="31"/>
      <c r="G35" s="31"/>
    </row>
    <row r="36" spans="5:7" ht="12.75" customHeight="1" x14ac:dyDescent="0.2">
      <c r="E36" s="31"/>
      <c r="F36" s="31"/>
      <c r="G36" s="31"/>
    </row>
    <row r="37" spans="5:7" ht="12.75" customHeight="1" x14ac:dyDescent="0.2">
      <c r="E37" s="31"/>
      <c r="F37" s="31"/>
      <c r="G37" s="31"/>
    </row>
    <row r="38" spans="5:7" ht="12.75" customHeight="1" x14ac:dyDescent="0.2">
      <c r="E38" s="31"/>
      <c r="F38" s="31"/>
      <c r="G38" s="31"/>
    </row>
    <row r="39" spans="5:7" ht="12.75" customHeight="1" x14ac:dyDescent="0.2">
      <c r="E39" s="31"/>
      <c r="F39" s="31"/>
      <c r="G39" s="31"/>
    </row>
    <row r="40" spans="5:7" ht="12.75" customHeight="1" x14ac:dyDescent="0.2">
      <c r="E40" s="31"/>
      <c r="F40" s="31"/>
      <c r="G40" s="31"/>
    </row>
    <row r="41" spans="5:7" ht="12.75" customHeight="1" x14ac:dyDescent="0.2">
      <c r="E41" s="31"/>
      <c r="F41" s="31"/>
      <c r="G41" s="31"/>
    </row>
    <row r="42" spans="5:7" ht="12.75" customHeight="1" x14ac:dyDescent="0.2">
      <c r="E42" s="31"/>
      <c r="F42" s="31"/>
      <c r="G42" s="31"/>
    </row>
    <row r="43" spans="5:7" ht="12.75" customHeight="1" x14ac:dyDescent="0.2">
      <c r="E43" s="31"/>
      <c r="F43" s="31"/>
      <c r="G43" s="31"/>
    </row>
    <row r="44" spans="5:7" ht="12.75" customHeight="1" x14ac:dyDescent="0.2">
      <c r="E44" s="31"/>
      <c r="F44" s="31"/>
      <c r="G44" s="31"/>
    </row>
    <row r="45" spans="5:7" ht="12.75" customHeight="1" x14ac:dyDescent="0.2">
      <c r="E45" s="31"/>
      <c r="F45" s="31"/>
      <c r="G45" s="31"/>
    </row>
    <row r="46" spans="5:7" ht="12.75" customHeight="1" x14ac:dyDescent="0.2">
      <c r="E46" s="31"/>
      <c r="F46" s="31"/>
      <c r="G46" s="31"/>
    </row>
    <row r="47" spans="5:7" ht="12.75" customHeight="1" x14ac:dyDescent="0.2">
      <c r="E47" s="31"/>
      <c r="F47" s="31"/>
      <c r="G47" s="31"/>
    </row>
    <row r="48" spans="5:7" ht="12.75" customHeight="1" x14ac:dyDescent="0.2">
      <c r="E48" s="31"/>
      <c r="F48" s="31"/>
      <c r="G48" s="31"/>
    </row>
    <row r="49" spans="5:7" ht="12.75" customHeight="1" x14ac:dyDescent="0.2">
      <c r="E49" s="31"/>
      <c r="F49" s="31"/>
      <c r="G49" s="31"/>
    </row>
    <row r="50" spans="5:7" ht="12.75" customHeight="1" x14ac:dyDescent="0.2">
      <c r="E50" s="31"/>
      <c r="F50" s="31"/>
      <c r="G50" s="31"/>
    </row>
    <row r="51" spans="5:7" ht="12.75" customHeight="1" x14ac:dyDescent="0.2">
      <c r="E51" s="31"/>
      <c r="F51" s="31"/>
      <c r="G51" s="31"/>
    </row>
    <row r="52" spans="5:7" ht="12.75" customHeight="1" x14ac:dyDescent="0.2">
      <c r="E52" s="31"/>
      <c r="F52" s="31"/>
      <c r="G52" s="31"/>
    </row>
    <row r="53" spans="5:7" ht="12.75" customHeight="1" x14ac:dyDescent="0.2">
      <c r="E53" s="31"/>
      <c r="F53" s="31"/>
      <c r="G53" s="31"/>
    </row>
    <row r="54" spans="5:7" ht="12.75" customHeight="1" x14ac:dyDescent="0.2">
      <c r="E54" s="31"/>
      <c r="F54" s="31"/>
      <c r="G54" s="31"/>
    </row>
    <row r="55" spans="5:7" ht="12.75" customHeight="1" x14ac:dyDescent="0.2">
      <c r="E55" s="31"/>
      <c r="F55" s="31"/>
      <c r="G55" s="31"/>
    </row>
    <row r="56" spans="5:7" ht="12.75" customHeight="1" x14ac:dyDescent="0.2">
      <c r="E56" s="31"/>
      <c r="F56" s="31"/>
      <c r="G56" s="31"/>
    </row>
    <row r="57" spans="5:7" ht="12.75" customHeight="1" x14ac:dyDescent="0.2">
      <c r="E57" s="31"/>
      <c r="F57" s="31"/>
      <c r="G57" s="31"/>
    </row>
    <row r="58" spans="5:7" ht="12.75" customHeight="1" x14ac:dyDescent="0.2">
      <c r="E58" s="31"/>
      <c r="F58" s="31"/>
      <c r="G58" s="31"/>
    </row>
    <row r="59" spans="5:7" ht="12.75" customHeight="1" x14ac:dyDescent="0.2">
      <c r="E59" s="31"/>
      <c r="F59" s="31"/>
      <c r="G59" s="31"/>
    </row>
    <row r="60" spans="5:7" ht="12.75" customHeight="1" x14ac:dyDescent="0.2">
      <c r="E60" s="31"/>
      <c r="F60" s="31"/>
      <c r="G60" s="31"/>
    </row>
    <row r="61" spans="5:7" ht="12.75" customHeight="1" x14ac:dyDescent="0.2">
      <c r="E61" s="31"/>
      <c r="F61" s="31"/>
      <c r="G61" s="31"/>
    </row>
    <row r="62" spans="5:7" ht="12.75" customHeight="1" x14ac:dyDescent="0.2">
      <c r="E62" s="31"/>
      <c r="F62" s="31"/>
      <c r="G62" s="31"/>
    </row>
    <row r="63" spans="5:7" ht="12.75" customHeight="1" x14ac:dyDescent="0.2">
      <c r="E63" s="31"/>
      <c r="F63" s="31"/>
      <c r="G63" s="31"/>
    </row>
    <row r="64" spans="5:7" ht="12.75" customHeight="1" x14ac:dyDescent="0.2">
      <c r="E64" s="31"/>
      <c r="F64" s="31"/>
      <c r="G64" s="31"/>
    </row>
    <row r="65" spans="5:7" ht="12.75" customHeight="1" x14ac:dyDescent="0.2">
      <c r="E65" s="31"/>
      <c r="F65" s="31"/>
      <c r="G65" s="31"/>
    </row>
    <row r="66" spans="5:7" ht="12.75" customHeight="1" x14ac:dyDescent="0.2">
      <c r="E66" s="31"/>
      <c r="F66" s="31"/>
      <c r="G66" s="31"/>
    </row>
    <row r="67" spans="5:7" ht="12.75" customHeight="1" x14ac:dyDescent="0.2">
      <c r="E67" s="31"/>
      <c r="F67" s="31"/>
      <c r="G67" s="31"/>
    </row>
    <row r="68" spans="5:7" ht="12.75" customHeight="1" x14ac:dyDescent="0.2">
      <c r="E68" s="31"/>
      <c r="F68" s="31"/>
      <c r="G68" s="31"/>
    </row>
    <row r="69" spans="5:7" ht="12.75" customHeight="1" x14ac:dyDescent="0.2">
      <c r="E69" s="31"/>
      <c r="F69" s="31"/>
      <c r="G69" s="31"/>
    </row>
    <row r="70" spans="5:7" ht="12.75" customHeight="1" x14ac:dyDescent="0.2">
      <c r="E70" s="31"/>
      <c r="F70" s="31"/>
      <c r="G70" s="31"/>
    </row>
    <row r="71" spans="5:7" ht="12.75" customHeight="1" x14ac:dyDescent="0.2">
      <c r="E71" s="31"/>
      <c r="F71" s="31"/>
      <c r="G71" s="31"/>
    </row>
    <row r="72" spans="5:7" ht="12.75" customHeight="1" x14ac:dyDescent="0.2">
      <c r="E72" s="31"/>
      <c r="F72" s="31"/>
      <c r="G72" s="31"/>
    </row>
    <row r="73" spans="5:7" ht="12.75" customHeight="1" x14ac:dyDescent="0.2">
      <c r="E73" s="31"/>
      <c r="F73" s="31"/>
      <c r="G73" s="31"/>
    </row>
    <row r="74" spans="5:7" ht="12.75" customHeight="1" x14ac:dyDescent="0.2">
      <c r="E74" s="31"/>
      <c r="F74" s="31"/>
      <c r="G74" s="31"/>
    </row>
    <row r="75" spans="5:7" ht="12.75" customHeight="1" x14ac:dyDescent="0.2">
      <c r="E75" s="31"/>
      <c r="F75" s="31"/>
      <c r="G75" s="31"/>
    </row>
    <row r="76" spans="5:7" ht="12.75" customHeight="1" x14ac:dyDescent="0.2">
      <c r="E76" s="31"/>
      <c r="F76" s="31"/>
      <c r="G76" s="31"/>
    </row>
    <row r="77" spans="5:7" ht="12.75" customHeight="1" x14ac:dyDescent="0.2">
      <c r="E77" s="31"/>
      <c r="F77" s="31"/>
      <c r="G77" s="31"/>
    </row>
    <row r="78" spans="5:7" ht="12.75" customHeight="1" x14ac:dyDescent="0.2">
      <c r="E78" s="31"/>
      <c r="F78" s="31"/>
      <c r="G78" s="31"/>
    </row>
    <row r="79" spans="5:7" ht="12.75" customHeight="1" x14ac:dyDescent="0.2">
      <c r="E79" s="31"/>
      <c r="F79" s="31"/>
      <c r="G79" s="31"/>
    </row>
    <row r="80" spans="5:7" ht="12.75" customHeight="1" x14ac:dyDescent="0.2">
      <c r="E80" s="31"/>
      <c r="F80" s="31"/>
      <c r="G80" s="31"/>
    </row>
    <row r="81" spans="5:7" ht="12.75" customHeight="1" x14ac:dyDescent="0.2">
      <c r="E81" s="31"/>
      <c r="F81" s="31"/>
      <c r="G81" s="31"/>
    </row>
    <row r="82" spans="5:7" ht="12.75" customHeight="1" x14ac:dyDescent="0.2">
      <c r="E82" s="31"/>
      <c r="F82" s="31"/>
      <c r="G82" s="31"/>
    </row>
    <row r="83" spans="5:7" ht="12.75" customHeight="1" x14ac:dyDescent="0.2">
      <c r="E83" s="31"/>
      <c r="F83" s="31"/>
      <c r="G83" s="31"/>
    </row>
    <row r="84" spans="5:7" ht="12.75" customHeight="1" x14ac:dyDescent="0.2">
      <c r="E84" s="31"/>
      <c r="F84" s="31"/>
      <c r="G84" s="31"/>
    </row>
    <row r="85" spans="5:7" ht="12.75" customHeight="1" x14ac:dyDescent="0.2">
      <c r="E85" s="31"/>
      <c r="F85" s="31"/>
      <c r="G85" s="31"/>
    </row>
    <row r="86" spans="5:7" ht="12.75" customHeight="1" x14ac:dyDescent="0.2">
      <c r="E86" s="31"/>
      <c r="F86" s="31"/>
      <c r="G86" s="31"/>
    </row>
    <row r="87" spans="5:7" ht="12.75" customHeight="1" x14ac:dyDescent="0.2">
      <c r="E87" s="31"/>
      <c r="F87" s="31"/>
      <c r="G87" s="31"/>
    </row>
    <row r="88" spans="5:7" ht="12.75" customHeight="1" x14ac:dyDescent="0.2">
      <c r="E88" s="31"/>
      <c r="F88" s="31"/>
      <c r="G88" s="31"/>
    </row>
    <row r="89" spans="5:7" ht="12.75" customHeight="1" x14ac:dyDescent="0.2">
      <c r="E89" s="31"/>
      <c r="F89" s="31"/>
      <c r="G89" s="31"/>
    </row>
    <row r="90" spans="5:7" ht="12.75" customHeight="1" x14ac:dyDescent="0.2">
      <c r="E90" s="31"/>
      <c r="F90" s="31"/>
      <c r="G90" s="31"/>
    </row>
    <row r="91" spans="5:7" ht="12.75" customHeight="1" x14ac:dyDescent="0.2">
      <c r="E91" s="31"/>
      <c r="F91" s="31"/>
      <c r="G91" s="31"/>
    </row>
    <row r="92" spans="5:7" ht="12.75" customHeight="1" x14ac:dyDescent="0.2">
      <c r="E92" s="31"/>
      <c r="F92" s="31"/>
      <c r="G92" s="31"/>
    </row>
    <row r="93" spans="5:7" ht="12.75" customHeight="1" x14ac:dyDescent="0.2">
      <c r="E93" s="31"/>
      <c r="F93" s="31"/>
      <c r="G93" s="31"/>
    </row>
    <row r="94" spans="5:7" ht="12.75" customHeight="1" x14ac:dyDescent="0.2">
      <c r="E94" s="31"/>
      <c r="F94" s="31"/>
      <c r="G94" s="31"/>
    </row>
    <row r="95" spans="5:7" ht="12.75" customHeight="1" x14ac:dyDescent="0.2">
      <c r="E95" s="31"/>
      <c r="F95" s="31"/>
      <c r="G95" s="31"/>
    </row>
    <row r="96" spans="5:7" ht="12.75" customHeight="1" x14ac:dyDescent="0.2">
      <c r="E96" s="31"/>
      <c r="F96" s="31"/>
      <c r="G96" s="31"/>
    </row>
    <row r="97" spans="5:7" ht="12.75" customHeight="1" x14ac:dyDescent="0.2">
      <c r="E97" s="31"/>
      <c r="F97" s="31"/>
      <c r="G97" s="31"/>
    </row>
    <row r="98" spans="5:7" ht="12.75" customHeight="1" x14ac:dyDescent="0.2">
      <c r="E98" s="31"/>
      <c r="F98" s="31"/>
      <c r="G98" s="31"/>
    </row>
    <row r="99" spans="5:7" ht="12.75" customHeight="1" x14ac:dyDescent="0.2">
      <c r="E99" s="31"/>
      <c r="F99" s="31"/>
      <c r="G99" s="31"/>
    </row>
    <row r="100" spans="5:7" ht="12.75" customHeight="1" x14ac:dyDescent="0.2">
      <c r="E100" s="31"/>
      <c r="F100" s="31"/>
      <c r="G100" s="31"/>
    </row>
    <row r="101" spans="5:7" ht="12.75" customHeight="1" x14ac:dyDescent="0.2">
      <c r="E101" s="31"/>
      <c r="F101" s="31"/>
      <c r="G101" s="31"/>
    </row>
    <row r="102" spans="5:7" ht="12.75" customHeight="1" x14ac:dyDescent="0.2">
      <c r="E102" s="31"/>
      <c r="F102" s="31"/>
      <c r="G102" s="31"/>
    </row>
    <row r="103" spans="5:7" ht="12.75" customHeight="1" x14ac:dyDescent="0.2">
      <c r="E103" s="31"/>
      <c r="F103" s="31"/>
      <c r="G103" s="31"/>
    </row>
    <row r="104" spans="5:7" ht="12.75" customHeight="1" x14ac:dyDescent="0.2">
      <c r="E104" s="31"/>
      <c r="F104" s="31"/>
      <c r="G104" s="31"/>
    </row>
    <row r="105" spans="5:7" ht="12.75" customHeight="1" x14ac:dyDescent="0.2">
      <c r="E105" s="31"/>
      <c r="F105" s="31"/>
      <c r="G105" s="31"/>
    </row>
    <row r="106" spans="5:7" ht="12.75" customHeight="1" x14ac:dyDescent="0.2">
      <c r="E106" s="31"/>
      <c r="F106" s="31"/>
      <c r="G106" s="31"/>
    </row>
    <row r="107" spans="5:7" ht="12.75" customHeight="1" x14ac:dyDescent="0.2">
      <c r="E107" s="31"/>
      <c r="F107" s="31"/>
      <c r="G107" s="31"/>
    </row>
    <row r="108" spans="5:7" ht="12.75" customHeight="1" x14ac:dyDescent="0.2">
      <c r="E108" s="31"/>
      <c r="F108" s="31"/>
      <c r="G108" s="31"/>
    </row>
    <row r="109" spans="5:7" ht="12.75" customHeight="1" x14ac:dyDescent="0.2">
      <c r="E109" s="31"/>
      <c r="F109" s="31"/>
      <c r="G109" s="31"/>
    </row>
    <row r="110" spans="5:7" ht="12.75" customHeight="1" x14ac:dyDescent="0.2">
      <c r="E110" s="31"/>
      <c r="F110" s="31"/>
      <c r="G110" s="31"/>
    </row>
    <row r="111" spans="5:7" ht="12.75" customHeight="1" x14ac:dyDescent="0.2">
      <c r="E111" s="31"/>
      <c r="F111" s="31"/>
      <c r="G111" s="31"/>
    </row>
    <row r="112" spans="5:7" ht="12.75" customHeight="1" x14ac:dyDescent="0.2">
      <c r="E112" s="31"/>
      <c r="F112" s="31"/>
      <c r="G112" s="31"/>
    </row>
    <row r="113" spans="5:7" ht="12.75" customHeight="1" x14ac:dyDescent="0.2">
      <c r="E113" s="31"/>
      <c r="F113" s="31"/>
      <c r="G113" s="31"/>
    </row>
    <row r="114" spans="5:7" ht="12.75" customHeight="1" x14ac:dyDescent="0.2">
      <c r="E114" s="31"/>
      <c r="F114" s="31"/>
      <c r="G114" s="31"/>
    </row>
    <row r="115" spans="5:7" ht="12.75" customHeight="1" x14ac:dyDescent="0.2">
      <c r="E115" s="31"/>
      <c r="F115" s="31"/>
      <c r="G115" s="31"/>
    </row>
    <row r="116" spans="5:7" ht="12.75" customHeight="1" x14ac:dyDescent="0.2">
      <c r="E116" s="31"/>
      <c r="F116" s="31"/>
      <c r="G116" s="31"/>
    </row>
    <row r="117" spans="5:7" ht="12.75" customHeight="1" x14ac:dyDescent="0.2">
      <c r="E117" s="31"/>
      <c r="F117" s="31"/>
      <c r="G117" s="31"/>
    </row>
    <row r="118" spans="5:7" ht="12.75" customHeight="1" x14ac:dyDescent="0.2">
      <c r="E118" s="31"/>
      <c r="F118" s="31"/>
      <c r="G118" s="31"/>
    </row>
    <row r="119" spans="5:7" ht="12.75" customHeight="1" x14ac:dyDescent="0.2">
      <c r="E119" s="31"/>
      <c r="F119" s="31"/>
      <c r="G119" s="31"/>
    </row>
    <row r="120" spans="5:7" ht="12.75" customHeight="1" x14ac:dyDescent="0.2">
      <c r="E120" s="31"/>
      <c r="F120" s="31"/>
      <c r="G120" s="31"/>
    </row>
    <row r="121" spans="5:7" ht="12.75" customHeight="1" x14ac:dyDescent="0.2">
      <c r="E121" s="31"/>
      <c r="F121" s="31"/>
      <c r="G121" s="31"/>
    </row>
    <row r="122" spans="5:7" ht="12.75" customHeight="1" x14ac:dyDescent="0.2">
      <c r="E122" s="31"/>
      <c r="F122" s="31"/>
      <c r="G122" s="31"/>
    </row>
    <row r="123" spans="5:7" ht="12.75" customHeight="1" x14ac:dyDescent="0.2">
      <c r="E123" s="31"/>
      <c r="F123" s="31"/>
      <c r="G123" s="31"/>
    </row>
    <row r="124" spans="5:7" ht="12.75" customHeight="1" x14ac:dyDescent="0.2">
      <c r="E124" s="31"/>
      <c r="F124" s="31"/>
      <c r="G124" s="31"/>
    </row>
    <row r="125" spans="5:7" ht="12.75" customHeight="1" x14ac:dyDescent="0.2">
      <c r="E125" s="31"/>
      <c r="F125" s="31"/>
      <c r="G125" s="31"/>
    </row>
    <row r="126" spans="5:7" ht="12.75" customHeight="1" x14ac:dyDescent="0.2">
      <c r="E126" s="31"/>
      <c r="F126" s="31"/>
      <c r="G126" s="31"/>
    </row>
    <row r="127" spans="5:7" ht="12.75" customHeight="1" x14ac:dyDescent="0.2">
      <c r="E127" s="31"/>
      <c r="F127" s="31"/>
      <c r="G127" s="31"/>
    </row>
    <row r="128" spans="5:7" ht="12.75" customHeight="1" x14ac:dyDescent="0.2">
      <c r="E128" s="31"/>
      <c r="F128" s="31"/>
      <c r="G128" s="31"/>
    </row>
    <row r="129" spans="5:7" ht="12.75" customHeight="1" x14ac:dyDescent="0.2">
      <c r="E129" s="31"/>
      <c r="F129" s="31"/>
      <c r="G129" s="31"/>
    </row>
    <row r="130" spans="5:7" ht="12.75" customHeight="1" x14ac:dyDescent="0.2">
      <c r="E130" s="31"/>
      <c r="F130" s="31"/>
      <c r="G130" s="31"/>
    </row>
    <row r="131" spans="5:7" ht="12.75" customHeight="1" x14ac:dyDescent="0.2">
      <c r="E131" s="31"/>
      <c r="F131" s="31"/>
      <c r="G131" s="31"/>
    </row>
    <row r="132" spans="5:7" ht="12.75" customHeight="1" x14ac:dyDescent="0.2">
      <c r="E132" s="31"/>
      <c r="F132" s="31"/>
      <c r="G132" s="31"/>
    </row>
    <row r="133" spans="5:7" ht="12.75" customHeight="1" x14ac:dyDescent="0.2">
      <c r="E133" s="31"/>
      <c r="F133" s="31"/>
      <c r="G133" s="31"/>
    </row>
    <row r="134" spans="5:7" ht="12.75" customHeight="1" x14ac:dyDescent="0.2">
      <c r="E134" s="31"/>
      <c r="F134" s="31"/>
      <c r="G134" s="31"/>
    </row>
    <row r="135" spans="5:7" ht="12.75" customHeight="1" x14ac:dyDescent="0.2">
      <c r="E135" s="31"/>
      <c r="F135" s="31"/>
      <c r="G135" s="31"/>
    </row>
    <row r="136" spans="5:7" ht="12.75" customHeight="1" x14ac:dyDescent="0.2">
      <c r="E136" s="31"/>
      <c r="F136" s="31"/>
      <c r="G136" s="31"/>
    </row>
    <row r="137" spans="5:7" ht="12.75" customHeight="1" x14ac:dyDescent="0.2">
      <c r="E137" s="31"/>
      <c r="F137" s="31"/>
      <c r="G137" s="31"/>
    </row>
    <row r="138" spans="5:7" ht="12.75" customHeight="1" x14ac:dyDescent="0.2">
      <c r="E138" s="31"/>
      <c r="F138" s="31"/>
      <c r="G138" s="31"/>
    </row>
    <row r="139" spans="5:7" ht="12.75" customHeight="1" x14ac:dyDescent="0.2">
      <c r="E139" s="31"/>
      <c r="F139" s="31"/>
      <c r="G139" s="31"/>
    </row>
    <row r="140" spans="5:7" ht="12.75" customHeight="1" x14ac:dyDescent="0.2">
      <c r="E140" s="31"/>
      <c r="F140" s="31"/>
      <c r="G140" s="31"/>
    </row>
    <row r="141" spans="5:7" ht="12.75" customHeight="1" x14ac:dyDescent="0.2">
      <c r="E141" s="31"/>
      <c r="F141" s="31"/>
      <c r="G141" s="31"/>
    </row>
    <row r="142" spans="5:7" ht="12.75" customHeight="1" x14ac:dyDescent="0.2">
      <c r="E142" s="31"/>
      <c r="F142" s="31"/>
      <c r="G142" s="31"/>
    </row>
    <row r="143" spans="5:7" ht="12.75" customHeight="1" x14ac:dyDescent="0.2">
      <c r="E143" s="31"/>
      <c r="F143" s="31"/>
      <c r="G143" s="31"/>
    </row>
    <row r="144" spans="5:7" ht="12.75" customHeight="1" x14ac:dyDescent="0.2">
      <c r="E144" s="31"/>
      <c r="F144" s="31"/>
      <c r="G144" s="31"/>
    </row>
    <row r="145" spans="5:7" ht="12.75" customHeight="1" x14ac:dyDescent="0.2">
      <c r="E145" s="31"/>
      <c r="F145" s="31"/>
      <c r="G145" s="31"/>
    </row>
    <row r="146" spans="5:7" ht="12.75" customHeight="1" x14ac:dyDescent="0.2">
      <c r="E146" s="31"/>
      <c r="F146" s="31"/>
      <c r="G146" s="31"/>
    </row>
    <row r="147" spans="5:7" ht="12.75" customHeight="1" x14ac:dyDescent="0.2">
      <c r="E147" s="31"/>
      <c r="F147" s="31"/>
      <c r="G147" s="31"/>
    </row>
    <row r="148" spans="5:7" ht="12.75" customHeight="1" x14ac:dyDescent="0.2">
      <c r="E148" s="31"/>
      <c r="F148" s="31"/>
      <c r="G148" s="31"/>
    </row>
    <row r="149" spans="5:7" ht="12.75" customHeight="1" x14ac:dyDescent="0.2">
      <c r="E149" s="31"/>
      <c r="F149" s="31"/>
      <c r="G149" s="31"/>
    </row>
    <row r="150" spans="5:7" ht="12.75" customHeight="1" x14ac:dyDescent="0.2">
      <c r="E150" s="31"/>
      <c r="F150" s="31"/>
      <c r="G150" s="31"/>
    </row>
    <row r="151" spans="5:7" ht="12.75" customHeight="1" x14ac:dyDescent="0.2">
      <c r="E151" s="31"/>
      <c r="F151" s="31"/>
      <c r="G151" s="31"/>
    </row>
    <row r="152" spans="5:7" ht="12.75" customHeight="1" x14ac:dyDescent="0.2">
      <c r="E152" s="31"/>
      <c r="F152" s="31"/>
      <c r="G152" s="31"/>
    </row>
    <row r="153" spans="5:7" ht="12.75" customHeight="1" x14ac:dyDescent="0.2">
      <c r="E153" s="31"/>
      <c r="F153" s="31"/>
      <c r="G153" s="31"/>
    </row>
    <row r="154" spans="5:7" ht="12.75" customHeight="1" x14ac:dyDescent="0.2">
      <c r="E154" s="31"/>
      <c r="F154" s="31"/>
      <c r="G154" s="31"/>
    </row>
    <row r="155" spans="5:7" ht="12.75" customHeight="1" x14ac:dyDescent="0.2">
      <c r="E155" s="31"/>
      <c r="F155" s="31"/>
      <c r="G155" s="31"/>
    </row>
    <row r="156" spans="5:7" ht="12.75" customHeight="1" x14ac:dyDescent="0.2">
      <c r="E156" s="31"/>
      <c r="F156" s="31"/>
      <c r="G156" s="31"/>
    </row>
    <row r="157" spans="5:7" ht="12.75" customHeight="1" x14ac:dyDescent="0.2">
      <c r="E157" s="31"/>
      <c r="F157" s="31"/>
      <c r="G157" s="31"/>
    </row>
    <row r="158" spans="5:7" ht="12.75" customHeight="1" x14ac:dyDescent="0.2">
      <c r="E158" s="31"/>
      <c r="F158" s="31"/>
      <c r="G158" s="31"/>
    </row>
    <row r="159" spans="5:7" ht="12.75" customHeight="1" x14ac:dyDescent="0.2">
      <c r="E159" s="31"/>
      <c r="F159" s="31"/>
      <c r="G159" s="31"/>
    </row>
    <row r="160" spans="5:7" ht="12.75" customHeight="1" x14ac:dyDescent="0.2">
      <c r="E160" s="31"/>
      <c r="F160" s="31"/>
      <c r="G160" s="31"/>
    </row>
    <row r="161" spans="5:7" ht="12.75" customHeight="1" x14ac:dyDescent="0.2">
      <c r="E161" s="31"/>
      <c r="F161" s="31"/>
      <c r="G161" s="31"/>
    </row>
    <row r="162" spans="5:7" ht="12.75" customHeight="1" x14ac:dyDescent="0.2">
      <c r="E162" s="31"/>
      <c r="F162" s="31"/>
      <c r="G162" s="31"/>
    </row>
    <row r="163" spans="5:7" ht="12.75" customHeight="1" x14ac:dyDescent="0.2">
      <c r="E163" s="31"/>
      <c r="F163" s="31"/>
      <c r="G163" s="31"/>
    </row>
    <row r="164" spans="5:7" ht="12.75" customHeight="1" x14ac:dyDescent="0.2">
      <c r="E164" s="31"/>
      <c r="F164" s="31"/>
      <c r="G164" s="31"/>
    </row>
    <row r="165" spans="5:7" ht="12.75" customHeight="1" x14ac:dyDescent="0.2">
      <c r="E165" s="31"/>
      <c r="F165" s="31"/>
      <c r="G165" s="31"/>
    </row>
    <row r="166" spans="5:7" ht="12.75" customHeight="1" x14ac:dyDescent="0.2">
      <c r="E166" s="31"/>
      <c r="F166" s="31"/>
      <c r="G166" s="31"/>
    </row>
    <row r="167" spans="5:7" ht="12.75" customHeight="1" x14ac:dyDescent="0.2">
      <c r="E167" s="31"/>
      <c r="F167" s="31"/>
      <c r="G167" s="31"/>
    </row>
    <row r="168" spans="5:7" ht="12.75" customHeight="1" x14ac:dyDescent="0.2">
      <c r="E168" s="31"/>
      <c r="F168" s="31"/>
      <c r="G168" s="31"/>
    </row>
    <row r="169" spans="5:7" ht="12.75" customHeight="1" x14ac:dyDescent="0.2">
      <c r="E169" s="31"/>
      <c r="F169" s="31"/>
      <c r="G169" s="31"/>
    </row>
    <row r="170" spans="5:7" ht="12.75" customHeight="1" x14ac:dyDescent="0.2">
      <c r="E170" s="31"/>
      <c r="F170" s="31"/>
      <c r="G170" s="31"/>
    </row>
    <row r="171" spans="5:7" ht="12.75" customHeight="1" x14ac:dyDescent="0.2">
      <c r="E171" s="31"/>
      <c r="F171" s="31"/>
      <c r="G171" s="31"/>
    </row>
    <row r="172" spans="5:7" ht="12.75" customHeight="1" x14ac:dyDescent="0.2">
      <c r="E172" s="31"/>
      <c r="F172" s="31"/>
      <c r="G172" s="31"/>
    </row>
    <row r="173" spans="5:7" ht="12.75" customHeight="1" x14ac:dyDescent="0.2">
      <c r="E173" s="31"/>
      <c r="F173" s="31"/>
      <c r="G173" s="31"/>
    </row>
    <row r="174" spans="5:7" ht="12.75" customHeight="1" x14ac:dyDescent="0.2">
      <c r="E174" s="31"/>
      <c r="F174" s="31"/>
      <c r="G174" s="31"/>
    </row>
    <row r="175" spans="5:7" ht="12.75" customHeight="1" x14ac:dyDescent="0.2">
      <c r="E175" s="31"/>
      <c r="F175" s="31"/>
      <c r="G175" s="31"/>
    </row>
    <row r="176" spans="5:7" ht="12.75" customHeight="1" x14ac:dyDescent="0.2">
      <c r="E176" s="31"/>
      <c r="F176" s="31"/>
      <c r="G176" s="31"/>
    </row>
    <row r="177" spans="5:7" ht="12.75" customHeight="1" x14ac:dyDescent="0.2">
      <c r="E177" s="31"/>
      <c r="F177" s="31"/>
      <c r="G177" s="31"/>
    </row>
    <row r="178" spans="5:7" ht="12.75" customHeight="1" x14ac:dyDescent="0.2">
      <c r="E178" s="31"/>
      <c r="F178" s="31"/>
      <c r="G178" s="31"/>
    </row>
    <row r="179" spans="5:7" ht="12.75" customHeight="1" x14ac:dyDescent="0.2">
      <c r="E179" s="31"/>
      <c r="F179" s="31"/>
      <c r="G179" s="31"/>
    </row>
    <row r="180" spans="5:7" ht="12.75" customHeight="1" x14ac:dyDescent="0.2">
      <c r="E180" s="31"/>
      <c r="F180" s="31"/>
      <c r="G180" s="31"/>
    </row>
    <row r="181" spans="5:7" ht="12.75" customHeight="1" x14ac:dyDescent="0.2">
      <c r="E181" s="31"/>
      <c r="F181" s="31"/>
      <c r="G181" s="31"/>
    </row>
    <row r="182" spans="5:7" ht="12.75" customHeight="1" x14ac:dyDescent="0.2">
      <c r="E182" s="31"/>
      <c r="F182" s="31"/>
      <c r="G182" s="31"/>
    </row>
    <row r="183" spans="5:7" ht="12.75" customHeight="1" x14ac:dyDescent="0.2">
      <c r="E183" s="31"/>
      <c r="F183" s="31"/>
      <c r="G183" s="31"/>
    </row>
    <row r="184" spans="5:7" ht="12.75" customHeight="1" x14ac:dyDescent="0.2">
      <c r="E184" s="31"/>
      <c r="F184" s="31"/>
      <c r="G184" s="31"/>
    </row>
    <row r="185" spans="5:7" ht="12.75" customHeight="1" x14ac:dyDescent="0.2">
      <c r="E185" s="31"/>
      <c r="F185" s="31"/>
      <c r="G185" s="31"/>
    </row>
    <row r="186" spans="5:7" ht="12.75" customHeight="1" x14ac:dyDescent="0.2">
      <c r="E186" s="31"/>
      <c r="F186" s="31"/>
      <c r="G186" s="31"/>
    </row>
    <row r="187" spans="5:7" ht="12.75" customHeight="1" x14ac:dyDescent="0.2">
      <c r="E187" s="31"/>
      <c r="F187" s="31"/>
      <c r="G187" s="31"/>
    </row>
    <row r="188" spans="5:7" ht="12.75" customHeight="1" x14ac:dyDescent="0.2">
      <c r="E188" s="31"/>
      <c r="F188" s="31"/>
      <c r="G188" s="31"/>
    </row>
    <row r="189" spans="5:7" ht="12.75" customHeight="1" x14ac:dyDescent="0.2">
      <c r="E189" s="31"/>
      <c r="F189" s="31"/>
      <c r="G189" s="31"/>
    </row>
    <row r="190" spans="5:7" ht="12.75" customHeight="1" x14ac:dyDescent="0.2">
      <c r="E190" s="31"/>
      <c r="F190" s="31"/>
      <c r="G190" s="31"/>
    </row>
    <row r="191" spans="5:7" ht="12.75" customHeight="1" x14ac:dyDescent="0.2">
      <c r="E191" s="31"/>
      <c r="F191" s="31"/>
      <c r="G191" s="31"/>
    </row>
    <row r="192" spans="5:7" ht="12.75" customHeight="1" x14ac:dyDescent="0.2">
      <c r="E192" s="31"/>
      <c r="F192" s="31"/>
      <c r="G192" s="31"/>
    </row>
    <row r="193" spans="5:7" ht="12.75" customHeight="1" x14ac:dyDescent="0.2">
      <c r="E193" s="31"/>
      <c r="F193" s="31"/>
      <c r="G193" s="31"/>
    </row>
    <row r="194" spans="5:7" ht="12.75" customHeight="1" x14ac:dyDescent="0.2">
      <c r="E194" s="31"/>
      <c r="F194" s="31"/>
      <c r="G194" s="31"/>
    </row>
    <row r="195" spans="5:7" ht="12.75" customHeight="1" x14ac:dyDescent="0.2">
      <c r="E195" s="31"/>
      <c r="F195" s="31"/>
      <c r="G195" s="31"/>
    </row>
    <row r="196" spans="5:7" ht="12.75" customHeight="1" x14ac:dyDescent="0.2">
      <c r="E196" s="31"/>
      <c r="F196" s="31"/>
      <c r="G196" s="31"/>
    </row>
    <row r="197" spans="5:7" ht="12.75" customHeight="1" x14ac:dyDescent="0.2">
      <c r="E197" s="31"/>
      <c r="F197" s="31"/>
      <c r="G197" s="31"/>
    </row>
    <row r="198" spans="5:7" ht="12.75" customHeight="1" x14ac:dyDescent="0.2">
      <c r="E198" s="31"/>
      <c r="F198" s="31"/>
      <c r="G198" s="31"/>
    </row>
    <row r="199" spans="5:7" ht="12.75" customHeight="1" x14ac:dyDescent="0.2">
      <c r="E199" s="31"/>
      <c r="F199" s="31"/>
      <c r="G199" s="31"/>
    </row>
    <row r="200" spans="5:7" ht="12.75" customHeight="1" x14ac:dyDescent="0.2">
      <c r="E200" s="31"/>
      <c r="F200" s="31"/>
      <c r="G200" s="31"/>
    </row>
    <row r="201" spans="5:7" ht="12.75" customHeight="1" x14ac:dyDescent="0.2">
      <c r="E201" s="31"/>
      <c r="F201" s="31"/>
      <c r="G201" s="31"/>
    </row>
    <row r="202" spans="5:7" ht="12.75" customHeight="1" x14ac:dyDescent="0.2">
      <c r="E202" s="31"/>
      <c r="F202" s="31"/>
      <c r="G202" s="31"/>
    </row>
    <row r="203" spans="5:7" ht="12.75" customHeight="1" x14ac:dyDescent="0.2">
      <c r="E203" s="31"/>
      <c r="F203" s="31"/>
      <c r="G203" s="31"/>
    </row>
    <row r="204" spans="5:7" ht="12.75" customHeight="1" x14ac:dyDescent="0.2">
      <c r="E204" s="31"/>
      <c r="F204" s="31"/>
      <c r="G204" s="31"/>
    </row>
    <row r="205" spans="5:7" ht="12.75" customHeight="1" x14ac:dyDescent="0.2">
      <c r="E205" s="31"/>
      <c r="F205" s="31"/>
      <c r="G205" s="31"/>
    </row>
    <row r="206" spans="5:7" ht="12.75" customHeight="1" x14ac:dyDescent="0.2">
      <c r="E206" s="31"/>
      <c r="F206" s="31"/>
      <c r="G206" s="31"/>
    </row>
    <row r="207" spans="5:7" ht="12.75" customHeight="1" x14ac:dyDescent="0.2">
      <c r="E207" s="31"/>
      <c r="F207" s="31"/>
      <c r="G207" s="31"/>
    </row>
    <row r="208" spans="5:7" ht="12.75" customHeight="1" x14ac:dyDescent="0.2">
      <c r="E208" s="31"/>
      <c r="F208" s="31"/>
      <c r="G208" s="31"/>
    </row>
    <row r="209" spans="5:7" ht="12.75" customHeight="1" x14ac:dyDescent="0.2">
      <c r="E209" s="31"/>
      <c r="F209" s="31"/>
      <c r="G209" s="31"/>
    </row>
    <row r="210" spans="5:7" ht="12.75" customHeight="1" x14ac:dyDescent="0.2">
      <c r="E210" s="31"/>
      <c r="F210" s="31"/>
      <c r="G210" s="31"/>
    </row>
    <row r="211" spans="5:7" ht="12.75" customHeight="1" x14ac:dyDescent="0.2">
      <c r="E211" s="31"/>
      <c r="F211" s="31"/>
      <c r="G211" s="31"/>
    </row>
    <row r="212" spans="5:7" ht="12.75" customHeight="1" x14ac:dyDescent="0.2">
      <c r="E212" s="31"/>
      <c r="F212" s="31"/>
      <c r="G212" s="31"/>
    </row>
    <row r="213" spans="5:7" ht="12.75" customHeight="1" x14ac:dyDescent="0.2">
      <c r="E213" s="31"/>
      <c r="F213" s="31"/>
      <c r="G213" s="31"/>
    </row>
    <row r="214" spans="5:7" ht="12.75" customHeight="1" x14ac:dyDescent="0.2">
      <c r="E214" s="31"/>
      <c r="F214" s="31"/>
      <c r="G214" s="31"/>
    </row>
    <row r="215" spans="5:7" ht="12.75" customHeight="1" x14ac:dyDescent="0.2">
      <c r="E215" s="31"/>
      <c r="F215" s="31"/>
      <c r="G215" s="31"/>
    </row>
    <row r="216" spans="5:7" ht="12.75" customHeight="1" x14ac:dyDescent="0.2">
      <c r="E216" s="31"/>
      <c r="F216" s="31"/>
      <c r="G216" s="31"/>
    </row>
    <row r="217" spans="5:7" ht="12.75" customHeight="1" x14ac:dyDescent="0.2">
      <c r="E217" s="31"/>
      <c r="F217" s="31"/>
      <c r="G217" s="31"/>
    </row>
    <row r="218" spans="5:7" ht="12.75" customHeight="1" x14ac:dyDescent="0.2">
      <c r="E218" s="31"/>
      <c r="F218" s="31"/>
      <c r="G218" s="31"/>
    </row>
    <row r="219" spans="5:7" ht="12.75" customHeight="1" x14ac:dyDescent="0.2">
      <c r="E219" s="31"/>
      <c r="F219" s="31"/>
      <c r="G219" s="31"/>
    </row>
    <row r="220" spans="5:7" ht="12.75" customHeight="1" x14ac:dyDescent="0.2">
      <c r="E220" s="31"/>
      <c r="F220" s="31"/>
      <c r="G220" s="31"/>
    </row>
    <row r="221" spans="5:7" ht="12.75" customHeight="1" x14ac:dyDescent="0.2">
      <c r="E221" s="31"/>
      <c r="F221" s="31"/>
      <c r="G221" s="31"/>
    </row>
    <row r="222" spans="5:7" ht="12.75" customHeight="1" x14ac:dyDescent="0.2">
      <c r="E222" s="31"/>
      <c r="F222" s="31"/>
      <c r="G222" s="31"/>
    </row>
    <row r="223" spans="5:7" ht="12.75" customHeight="1" x14ac:dyDescent="0.2">
      <c r="E223" s="31"/>
      <c r="F223" s="31"/>
      <c r="G223" s="31"/>
    </row>
    <row r="224" spans="5:7" ht="12.75" customHeight="1" x14ac:dyDescent="0.2">
      <c r="E224" s="31"/>
      <c r="F224" s="31"/>
      <c r="G224" s="31"/>
    </row>
    <row r="225" spans="5:7" ht="12.75" customHeight="1" x14ac:dyDescent="0.2">
      <c r="E225" s="31"/>
      <c r="F225" s="31"/>
      <c r="G225" s="31"/>
    </row>
    <row r="226" spans="5:7" ht="12.75" customHeight="1" x14ac:dyDescent="0.2">
      <c r="E226" s="31"/>
      <c r="F226" s="31"/>
      <c r="G226" s="31"/>
    </row>
    <row r="227" spans="5:7" ht="12.75" customHeight="1" x14ac:dyDescent="0.2">
      <c r="E227" s="31"/>
      <c r="F227" s="31"/>
      <c r="G227" s="31"/>
    </row>
    <row r="228" spans="5:7" ht="12.75" customHeight="1" x14ac:dyDescent="0.2">
      <c r="E228" s="31"/>
      <c r="F228" s="31"/>
      <c r="G228" s="31"/>
    </row>
    <row r="229" spans="5:7" ht="12.75" customHeight="1" x14ac:dyDescent="0.2">
      <c r="E229" s="31"/>
      <c r="F229" s="31"/>
      <c r="G229" s="31"/>
    </row>
    <row r="230" spans="5:7" ht="12.75" customHeight="1" x14ac:dyDescent="0.2">
      <c r="E230" s="31"/>
      <c r="F230" s="31"/>
      <c r="G230" s="31"/>
    </row>
    <row r="231" spans="5:7" ht="12.75" customHeight="1" x14ac:dyDescent="0.2">
      <c r="E231" s="31"/>
      <c r="F231" s="31"/>
      <c r="G231" s="31"/>
    </row>
    <row r="232" spans="5:7" ht="12.75" customHeight="1" x14ac:dyDescent="0.2">
      <c r="E232" s="31"/>
      <c r="F232" s="31"/>
      <c r="G232" s="31"/>
    </row>
    <row r="233" spans="5:7" ht="12.75" customHeight="1" x14ac:dyDescent="0.2">
      <c r="E233" s="31"/>
      <c r="F233" s="31"/>
      <c r="G233" s="31"/>
    </row>
    <row r="234" spans="5:7" ht="12.75" customHeight="1" x14ac:dyDescent="0.2">
      <c r="E234" s="31"/>
      <c r="F234" s="31"/>
      <c r="G234" s="31"/>
    </row>
    <row r="235" spans="5:7" ht="12.75" customHeight="1" x14ac:dyDescent="0.2">
      <c r="E235" s="31"/>
      <c r="F235" s="31"/>
      <c r="G235" s="31"/>
    </row>
    <row r="236" spans="5:7" ht="12.75" customHeight="1" x14ac:dyDescent="0.2">
      <c r="E236" s="31"/>
      <c r="F236" s="31"/>
      <c r="G236" s="31"/>
    </row>
    <row r="237" spans="5:7" ht="12.75" customHeight="1" x14ac:dyDescent="0.2">
      <c r="E237" s="31"/>
      <c r="F237" s="31"/>
      <c r="G237" s="31"/>
    </row>
    <row r="238" spans="5:7" ht="12.75" customHeight="1" x14ac:dyDescent="0.2">
      <c r="E238" s="31"/>
      <c r="F238" s="31"/>
      <c r="G238" s="31"/>
    </row>
    <row r="239" spans="5:7" ht="12.75" customHeight="1" x14ac:dyDescent="0.2">
      <c r="E239" s="31"/>
      <c r="F239" s="31"/>
      <c r="G239" s="31"/>
    </row>
    <row r="240" spans="5:7" ht="12.75" customHeight="1" x14ac:dyDescent="0.2">
      <c r="E240" s="31"/>
      <c r="F240" s="31"/>
      <c r="G240" s="31"/>
    </row>
    <row r="241" spans="5:7" ht="12.75" customHeight="1" x14ac:dyDescent="0.2">
      <c r="E241" s="31"/>
      <c r="F241" s="31"/>
      <c r="G241" s="31"/>
    </row>
    <row r="242" spans="5:7" ht="12.75" customHeight="1" x14ac:dyDescent="0.2">
      <c r="E242" s="31"/>
      <c r="F242" s="31"/>
      <c r="G242" s="31"/>
    </row>
    <row r="243" spans="5:7" ht="12.75" customHeight="1" x14ac:dyDescent="0.2">
      <c r="E243" s="31"/>
      <c r="F243" s="31"/>
      <c r="G243" s="31"/>
    </row>
    <row r="244" spans="5:7" ht="12.75" customHeight="1" x14ac:dyDescent="0.2">
      <c r="E244" s="31"/>
      <c r="F244" s="31"/>
      <c r="G244" s="31"/>
    </row>
    <row r="245" spans="5:7" ht="12.75" customHeight="1" x14ac:dyDescent="0.2">
      <c r="E245" s="31"/>
      <c r="F245" s="31"/>
      <c r="G245" s="31"/>
    </row>
    <row r="246" spans="5:7" ht="12.75" customHeight="1" x14ac:dyDescent="0.2">
      <c r="E246" s="31"/>
      <c r="F246" s="31"/>
      <c r="G246" s="31"/>
    </row>
    <row r="247" spans="5:7" ht="12.75" customHeight="1" x14ac:dyDescent="0.2">
      <c r="E247" s="31"/>
      <c r="F247" s="31"/>
      <c r="G247" s="31"/>
    </row>
    <row r="248" spans="5:7" ht="12.75" customHeight="1" x14ac:dyDescent="0.2">
      <c r="E248" s="31"/>
      <c r="F248" s="31"/>
      <c r="G248" s="31"/>
    </row>
    <row r="249" spans="5:7" ht="12.75" customHeight="1" x14ac:dyDescent="0.2">
      <c r="E249" s="31"/>
      <c r="F249" s="31"/>
      <c r="G249" s="31"/>
    </row>
    <row r="250" spans="5:7" ht="12.75" customHeight="1" x14ac:dyDescent="0.2">
      <c r="E250" s="31"/>
      <c r="F250" s="31"/>
      <c r="G250" s="31"/>
    </row>
    <row r="251" spans="5:7" ht="12.75" customHeight="1" x14ac:dyDescent="0.2">
      <c r="E251" s="31"/>
      <c r="F251" s="31"/>
      <c r="G251" s="31"/>
    </row>
    <row r="252" spans="5:7" ht="12.75" customHeight="1" x14ac:dyDescent="0.2">
      <c r="E252" s="31"/>
      <c r="F252" s="31"/>
      <c r="G252" s="31"/>
    </row>
    <row r="253" spans="5:7" ht="12.75" customHeight="1" x14ac:dyDescent="0.2">
      <c r="E253" s="31"/>
      <c r="F253" s="31"/>
      <c r="G253" s="31"/>
    </row>
    <row r="254" spans="5:7" ht="12.75" customHeight="1" x14ac:dyDescent="0.2">
      <c r="E254" s="31"/>
      <c r="F254" s="31"/>
      <c r="G254" s="31"/>
    </row>
    <row r="255" spans="5:7" ht="12.75" customHeight="1" x14ac:dyDescent="0.2">
      <c r="E255" s="31"/>
      <c r="F255" s="31"/>
      <c r="G255" s="31"/>
    </row>
    <row r="256" spans="5:7" ht="12.75" customHeight="1" x14ac:dyDescent="0.2">
      <c r="E256" s="31"/>
      <c r="F256" s="31"/>
      <c r="G256" s="31"/>
    </row>
    <row r="257" spans="5:7" ht="12.75" customHeight="1" x14ac:dyDescent="0.2">
      <c r="E257" s="31"/>
      <c r="F257" s="31"/>
      <c r="G257" s="31"/>
    </row>
    <row r="258" spans="5:7" ht="12.75" customHeight="1" x14ac:dyDescent="0.2">
      <c r="E258" s="31"/>
      <c r="F258" s="31"/>
      <c r="G258" s="31"/>
    </row>
    <row r="259" spans="5:7" ht="12.75" customHeight="1" x14ac:dyDescent="0.2">
      <c r="E259" s="31"/>
      <c r="F259" s="31"/>
      <c r="G259" s="31"/>
    </row>
    <row r="260" spans="5:7" ht="12.75" customHeight="1" x14ac:dyDescent="0.2">
      <c r="E260" s="31"/>
      <c r="F260" s="31"/>
      <c r="G260" s="31"/>
    </row>
    <row r="261" spans="5:7" ht="12.75" customHeight="1" x14ac:dyDescent="0.2">
      <c r="E261" s="31"/>
      <c r="F261" s="31"/>
      <c r="G261" s="31"/>
    </row>
    <row r="262" spans="5:7" ht="12.75" customHeight="1" x14ac:dyDescent="0.2">
      <c r="E262" s="31"/>
      <c r="F262" s="31"/>
      <c r="G262" s="31"/>
    </row>
    <row r="263" spans="5:7" ht="12.75" customHeight="1" x14ac:dyDescent="0.2">
      <c r="E263" s="31"/>
      <c r="F263" s="31"/>
      <c r="G263" s="31"/>
    </row>
    <row r="264" spans="5:7" ht="12.75" customHeight="1" x14ac:dyDescent="0.2">
      <c r="E264" s="31"/>
      <c r="F264" s="31"/>
      <c r="G264" s="31"/>
    </row>
    <row r="265" spans="5:7" ht="12.75" customHeight="1" x14ac:dyDescent="0.2">
      <c r="E265" s="31"/>
      <c r="F265" s="31"/>
      <c r="G265" s="31"/>
    </row>
    <row r="266" spans="5:7" ht="12.75" customHeight="1" x14ac:dyDescent="0.2">
      <c r="E266" s="31"/>
      <c r="F266" s="31"/>
      <c r="G266" s="31"/>
    </row>
    <row r="267" spans="5:7" ht="12.75" customHeight="1" x14ac:dyDescent="0.2">
      <c r="E267" s="31"/>
      <c r="F267" s="31"/>
      <c r="G267" s="31"/>
    </row>
    <row r="268" spans="5:7" ht="12.75" customHeight="1" x14ac:dyDescent="0.2">
      <c r="E268" s="31"/>
      <c r="F268" s="31"/>
      <c r="G268" s="31"/>
    </row>
    <row r="269" spans="5:7" ht="12.75" customHeight="1" x14ac:dyDescent="0.2">
      <c r="E269" s="31"/>
      <c r="F269" s="31"/>
      <c r="G269" s="31"/>
    </row>
    <row r="270" spans="5:7" ht="12.75" customHeight="1" x14ac:dyDescent="0.2">
      <c r="E270" s="31"/>
      <c r="F270" s="31"/>
      <c r="G270" s="31"/>
    </row>
    <row r="271" spans="5:7" ht="12.75" customHeight="1" x14ac:dyDescent="0.2">
      <c r="E271" s="31"/>
      <c r="F271" s="31"/>
      <c r="G271" s="31"/>
    </row>
    <row r="272" spans="5:7" ht="12.75" customHeight="1" x14ac:dyDescent="0.2">
      <c r="E272" s="31"/>
      <c r="F272" s="31"/>
      <c r="G272" s="31"/>
    </row>
    <row r="273" spans="5:7" ht="12.75" customHeight="1" x14ac:dyDescent="0.2">
      <c r="E273" s="31"/>
      <c r="F273" s="31"/>
      <c r="G273" s="31"/>
    </row>
    <row r="274" spans="5:7" ht="12.75" customHeight="1" x14ac:dyDescent="0.2">
      <c r="E274" s="31"/>
      <c r="F274" s="31"/>
      <c r="G274" s="31"/>
    </row>
    <row r="275" spans="5:7" ht="12.75" customHeight="1" x14ac:dyDescent="0.2">
      <c r="E275" s="31"/>
      <c r="F275" s="31"/>
      <c r="G275" s="31"/>
    </row>
    <row r="276" spans="5:7" ht="12.75" customHeight="1" x14ac:dyDescent="0.2">
      <c r="E276" s="31"/>
      <c r="F276" s="31"/>
      <c r="G276" s="31"/>
    </row>
    <row r="277" spans="5:7" ht="12.75" customHeight="1" x14ac:dyDescent="0.2">
      <c r="E277" s="31"/>
      <c r="F277" s="31"/>
      <c r="G277" s="31"/>
    </row>
    <row r="278" spans="5:7" ht="12.75" customHeight="1" x14ac:dyDescent="0.2">
      <c r="E278" s="31"/>
      <c r="F278" s="31"/>
      <c r="G278" s="31"/>
    </row>
    <row r="279" spans="5:7" ht="12.75" customHeight="1" x14ac:dyDescent="0.2">
      <c r="E279" s="31"/>
      <c r="F279" s="31"/>
      <c r="G279" s="31"/>
    </row>
    <row r="280" spans="5:7" ht="12.75" customHeight="1" x14ac:dyDescent="0.2">
      <c r="E280" s="31"/>
      <c r="F280" s="31"/>
      <c r="G280" s="31"/>
    </row>
    <row r="281" spans="5:7" ht="12.75" customHeight="1" x14ac:dyDescent="0.2">
      <c r="E281" s="31"/>
      <c r="F281" s="31"/>
      <c r="G281" s="31"/>
    </row>
    <row r="282" spans="5:7" ht="12.75" customHeight="1" x14ac:dyDescent="0.2">
      <c r="E282" s="31"/>
      <c r="F282" s="31"/>
      <c r="G282" s="31"/>
    </row>
    <row r="283" spans="5:7" ht="12.75" customHeight="1" x14ac:dyDescent="0.2">
      <c r="E283" s="31"/>
      <c r="F283" s="31"/>
      <c r="G283" s="31"/>
    </row>
    <row r="284" spans="5:7" ht="12.75" customHeight="1" x14ac:dyDescent="0.2">
      <c r="E284" s="31"/>
      <c r="F284" s="31"/>
      <c r="G284" s="31"/>
    </row>
    <row r="285" spans="5:7" ht="12.75" customHeight="1" x14ac:dyDescent="0.2">
      <c r="E285" s="31"/>
      <c r="F285" s="31"/>
      <c r="G285" s="31"/>
    </row>
    <row r="286" spans="5:7" ht="12.75" customHeight="1" x14ac:dyDescent="0.2">
      <c r="E286" s="31"/>
      <c r="F286" s="31"/>
      <c r="G286" s="31"/>
    </row>
    <row r="287" spans="5:7" ht="12.75" customHeight="1" x14ac:dyDescent="0.2">
      <c r="E287" s="31"/>
      <c r="F287" s="31"/>
      <c r="G287" s="31"/>
    </row>
    <row r="288" spans="5:7" ht="12.75" customHeight="1" x14ac:dyDescent="0.2">
      <c r="E288" s="31"/>
      <c r="F288" s="31"/>
      <c r="G288" s="31"/>
    </row>
    <row r="289" spans="5:7" ht="12.75" customHeight="1" x14ac:dyDescent="0.2">
      <c r="E289" s="31"/>
      <c r="F289" s="31"/>
      <c r="G289" s="31"/>
    </row>
    <row r="290" spans="5:7" ht="12.75" customHeight="1" x14ac:dyDescent="0.2">
      <c r="E290" s="31"/>
      <c r="F290" s="31"/>
      <c r="G290" s="31"/>
    </row>
    <row r="291" spans="5:7" ht="12.75" customHeight="1" x14ac:dyDescent="0.2">
      <c r="E291" s="31"/>
      <c r="F291" s="31"/>
      <c r="G291" s="31"/>
    </row>
    <row r="292" spans="5:7" ht="12.75" customHeight="1" x14ac:dyDescent="0.2">
      <c r="E292" s="31"/>
      <c r="F292" s="31"/>
      <c r="G292" s="31"/>
    </row>
    <row r="293" spans="5:7" ht="12.75" customHeight="1" x14ac:dyDescent="0.2">
      <c r="E293" s="31"/>
      <c r="F293" s="31"/>
      <c r="G293" s="31"/>
    </row>
    <row r="294" spans="5:7" ht="12.75" customHeight="1" x14ac:dyDescent="0.2">
      <c r="E294" s="31"/>
      <c r="F294" s="31"/>
      <c r="G294" s="31"/>
    </row>
    <row r="295" spans="5:7" ht="12.75" customHeight="1" x14ac:dyDescent="0.2">
      <c r="E295" s="31"/>
      <c r="F295" s="31"/>
      <c r="G295" s="31"/>
    </row>
    <row r="296" spans="5:7" ht="12.75" customHeight="1" x14ac:dyDescent="0.2">
      <c r="E296" s="31"/>
      <c r="F296" s="31"/>
      <c r="G296" s="31"/>
    </row>
    <row r="297" spans="5:7" ht="12.75" customHeight="1" x14ac:dyDescent="0.2">
      <c r="E297" s="31"/>
      <c r="F297" s="31"/>
      <c r="G297" s="31"/>
    </row>
    <row r="298" spans="5:7" ht="12.75" customHeight="1" x14ac:dyDescent="0.2">
      <c r="E298" s="31"/>
      <c r="F298" s="31"/>
      <c r="G298" s="31"/>
    </row>
    <row r="299" spans="5:7" ht="12.75" customHeight="1" x14ac:dyDescent="0.2">
      <c r="E299" s="31"/>
      <c r="F299" s="31"/>
      <c r="G299" s="31"/>
    </row>
    <row r="300" spans="5:7" ht="12.75" customHeight="1" x14ac:dyDescent="0.2">
      <c r="E300" s="31"/>
      <c r="F300" s="31"/>
      <c r="G300" s="31"/>
    </row>
    <row r="301" spans="5:7" ht="12.75" customHeight="1" x14ac:dyDescent="0.2">
      <c r="E301" s="31"/>
      <c r="F301" s="31"/>
      <c r="G301" s="31"/>
    </row>
    <row r="302" spans="5:7" ht="12.75" customHeight="1" x14ac:dyDescent="0.2">
      <c r="E302" s="31"/>
      <c r="F302" s="31"/>
      <c r="G302" s="31"/>
    </row>
    <row r="303" spans="5:7" ht="12.75" customHeight="1" x14ac:dyDescent="0.2">
      <c r="E303" s="31"/>
      <c r="F303" s="31"/>
      <c r="G303" s="31"/>
    </row>
    <row r="304" spans="5:7" ht="12.75" customHeight="1" x14ac:dyDescent="0.2">
      <c r="E304" s="31"/>
      <c r="F304" s="31"/>
      <c r="G304" s="31"/>
    </row>
    <row r="305" spans="5:7" ht="12.75" customHeight="1" x14ac:dyDescent="0.2">
      <c r="E305" s="31"/>
      <c r="F305" s="31"/>
      <c r="G305" s="31"/>
    </row>
    <row r="306" spans="5:7" ht="12.75" customHeight="1" x14ac:dyDescent="0.2">
      <c r="E306" s="31"/>
      <c r="F306" s="31"/>
      <c r="G306" s="31"/>
    </row>
    <row r="307" spans="5:7" ht="12.75" customHeight="1" x14ac:dyDescent="0.2">
      <c r="E307" s="31"/>
      <c r="F307" s="31"/>
      <c r="G307" s="31"/>
    </row>
    <row r="308" spans="5:7" ht="12.75" customHeight="1" x14ac:dyDescent="0.2">
      <c r="E308" s="31"/>
      <c r="F308" s="31"/>
      <c r="G308" s="31"/>
    </row>
    <row r="309" spans="5:7" ht="12.75" customHeight="1" x14ac:dyDescent="0.2">
      <c r="E309" s="31"/>
      <c r="F309" s="31"/>
      <c r="G309" s="31"/>
    </row>
    <row r="310" spans="5:7" ht="12.75" customHeight="1" x14ac:dyDescent="0.2">
      <c r="E310" s="31"/>
      <c r="F310" s="31"/>
      <c r="G310" s="31"/>
    </row>
    <row r="311" spans="5:7" ht="12.75" customHeight="1" x14ac:dyDescent="0.2">
      <c r="E311" s="31"/>
      <c r="F311" s="31"/>
      <c r="G311" s="31"/>
    </row>
    <row r="312" spans="5:7" ht="12.75" customHeight="1" x14ac:dyDescent="0.2">
      <c r="E312" s="31"/>
      <c r="F312" s="31"/>
      <c r="G312" s="31"/>
    </row>
    <row r="313" spans="5:7" ht="12.75" customHeight="1" x14ac:dyDescent="0.2">
      <c r="E313" s="31"/>
      <c r="F313" s="31"/>
      <c r="G313" s="31"/>
    </row>
    <row r="314" spans="5:7" ht="12.75" customHeight="1" x14ac:dyDescent="0.2">
      <c r="E314" s="31"/>
      <c r="F314" s="31"/>
      <c r="G314" s="31"/>
    </row>
    <row r="315" spans="5:7" ht="12.75" customHeight="1" x14ac:dyDescent="0.2">
      <c r="E315" s="31"/>
      <c r="F315" s="31"/>
      <c r="G315" s="31"/>
    </row>
    <row r="316" spans="5:7" ht="12.75" customHeight="1" x14ac:dyDescent="0.2">
      <c r="E316" s="31"/>
      <c r="F316" s="31"/>
      <c r="G316" s="31"/>
    </row>
    <row r="317" spans="5:7" ht="12.75" customHeight="1" x14ac:dyDescent="0.2">
      <c r="E317" s="31"/>
      <c r="F317" s="31"/>
      <c r="G317" s="31"/>
    </row>
    <row r="318" spans="5:7" ht="12.75" customHeight="1" x14ac:dyDescent="0.2">
      <c r="E318" s="31"/>
      <c r="F318" s="31"/>
      <c r="G318" s="31"/>
    </row>
    <row r="319" spans="5:7" ht="12.75" customHeight="1" x14ac:dyDescent="0.2">
      <c r="E319" s="31"/>
      <c r="F319" s="31"/>
      <c r="G319" s="31"/>
    </row>
    <row r="320" spans="5:7" ht="12.75" customHeight="1" x14ac:dyDescent="0.2">
      <c r="E320" s="31"/>
      <c r="F320" s="31"/>
      <c r="G320" s="31"/>
    </row>
    <row r="321" spans="5:7" ht="12.75" customHeight="1" x14ac:dyDescent="0.2">
      <c r="E321" s="31"/>
      <c r="F321" s="31"/>
      <c r="G321" s="31"/>
    </row>
    <row r="322" spans="5:7" ht="12.75" customHeight="1" x14ac:dyDescent="0.2">
      <c r="E322" s="31"/>
      <c r="F322" s="31"/>
      <c r="G322" s="31"/>
    </row>
    <row r="323" spans="5:7" ht="12.75" customHeight="1" x14ac:dyDescent="0.2">
      <c r="E323" s="31"/>
      <c r="F323" s="31"/>
      <c r="G323" s="31"/>
    </row>
    <row r="324" spans="5:7" ht="12.75" customHeight="1" x14ac:dyDescent="0.2">
      <c r="E324" s="31"/>
      <c r="F324" s="31"/>
      <c r="G324" s="31"/>
    </row>
    <row r="325" spans="5:7" ht="12.75" customHeight="1" x14ac:dyDescent="0.2">
      <c r="E325" s="31"/>
      <c r="F325" s="31"/>
      <c r="G325" s="31"/>
    </row>
    <row r="326" spans="5:7" ht="12.75" customHeight="1" x14ac:dyDescent="0.2">
      <c r="E326" s="31"/>
      <c r="F326" s="31"/>
      <c r="G326" s="31"/>
    </row>
    <row r="327" spans="5:7" ht="12.75" customHeight="1" x14ac:dyDescent="0.2">
      <c r="E327" s="31"/>
      <c r="F327" s="31"/>
      <c r="G327" s="31"/>
    </row>
    <row r="328" spans="5:7" ht="12.75" customHeight="1" x14ac:dyDescent="0.2">
      <c r="E328" s="31"/>
      <c r="F328" s="31"/>
      <c r="G328" s="31"/>
    </row>
    <row r="329" spans="5:7" ht="12.75" customHeight="1" x14ac:dyDescent="0.2">
      <c r="E329" s="31"/>
      <c r="F329" s="31"/>
      <c r="G329" s="31"/>
    </row>
    <row r="330" spans="5:7" ht="12.75" customHeight="1" x14ac:dyDescent="0.2">
      <c r="E330" s="31"/>
      <c r="F330" s="31"/>
      <c r="G330" s="31"/>
    </row>
    <row r="331" spans="5:7" ht="12.75" customHeight="1" x14ac:dyDescent="0.2">
      <c r="E331" s="31"/>
      <c r="F331" s="31"/>
      <c r="G331" s="31"/>
    </row>
    <row r="332" spans="5:7" ht="12.75" customHeight="1" x14ac:dyDescent="0.2">
      <c r="E332" s="31"/>
      <c r="F332" s="31"/>
      <c r="G332" s="31"/>
    </row>
    <row r="333" spans="5:7" ht="12.75" customHeight="1" x14ac:dyDescent="0.2">
      <c r="E333" s="31"/>
      <c r="F333" s="31"/>
      <c r="G333" s="31"/>
    </row>
    <row r="334" spans="5:7" ht="12.75" customHeight="1" x14ac:dyDescent="0.2">
      <c r="E334" s="31"/>
      <c r="F334" s="31"/>
      <c r="G334" s="31"/>
    </row>
    <row r="335" spans="5:7" ht="12.75" customHeight="1" x14ac:dyDescent="0.2">
      <c r="E335" s="31"/>
      <c r="F335" s="31"/>
      <c r="G335" s="31"/>
    </row>
    <row r="336" spans="5:7" ht="12.75" customHeight="1" x14ac:dyDescent="0.2">
      <c r="E336" s="31"/>
      <c r="F336" s="31"/>
      <c r="G336" s="31"/>
    </row>
    <row r="337" spans="5:7" ht="12.75" customHeight="1" x14ac:dyDescent="0.2">
      <c r="E337" s="31"/>
      <c r="F337" s="31"/>
      <c r="G337" s="31"/>
    </row>
    <row r="338" spans="5:7" ht="12.75" customHeight="1" x14ac:dyDescent="0.2">
      <c r="E338" s="31"/>
      <c r="F338" s="31"/>
      <c r="G338" s="31"/>
    </row>
    <row r="339" spans="5:7" ht="12.75" customHeight="1" x14ac:dyDescent="0.2">
      <c r="E339" s="31"/>
      <c r="F339" s="31"/>
      <c r="G339" s="31"/>
    </row>
    <row r="340" spans="5:7" ht="12.75" customHeight="1" x14ac:dyDescent="0.2">
      <c r="E340" s="31"/>
      <c r="F340" s="31"/>
      <c r="G340" s="31"/>
    </row>
    <row r="341" spans="5:7" ht="12.75" customHeight="1" x14ac:dyDescent="0.2">
      <c r="E341" s="31"/>
      <c r="F341" s="31"/>
      <c r="G341" s="31"/>
    </row>
    <row r="342" spans="5:7" ht="12.75" customHeight="1" x14ac:dyDescent="0.2">
      <c r="E342" s="31"/>
      <c r="F342" s="31"/>
      <c r="G342" s="31"/>
    </row>
    <row r="343" spans="5:7" ht="12.75" customHeight="1" x14ac:dyDescent="0.2">
      <c r="E343" s="31"/>
      <c r="F343" s="31"/>
      <c r="G343" s="31"/>
    </row>
    <row r="344" spans="5:7" ht="12.75" customHeight="1" x14ac:dyDescent="0.2">
      <c r="E344" s="31"/>
      <c r="F344" s="31"/>
      <c r="G344" s="31"/>
    </row>
    <row r="345" spans="5:7" ht="12.75" customHeight="1" x14ac:dyDescent="0.2">
      <c r="E345" s="31"/>
      <c r="F345" s="31"/>
      <c r="G345" s="31"/>
    </row>
    <row r="346" spans="5:7" ht="12.75" customHeight="1" x14ac:dyDescent="0.2">
      <c r="E346" s="31"/>
      <c r="F346" s="31"/>
      <c r="G346" s="31"/>
    </row>
    <row r="347" spans="5:7" ht="12.75" customHeight="1" x14ac:dyDescent="0.2">
      <c r="E347" s="31"/>
      <c r="F347" s="31"/>
      <c r="G347" s="31"/>
    </row>
    <row r="348" spans="5:7" ht="12.75" customHeight="1" x14ac:dyDescent="0.2">
      <c r="E348" s="31"/>
      <c r="F348" s="31"/>
      <c r="G348" s="31"/>
    </row>
    <row r="349" spans="5:7" ht="12.75" customHeight="1" x14ac:dyDescent="0.2">
      <c r="E349" s="31"/>
      <c r="F349" s="31"/>
      <c r="G349" s="31"/>
    </row>
    <row r="350" spans="5:7" ht="12.75" customHeight="1" x14ac:dyDescent="0.2">
      <c r="E350" s="31"/>
      <c r="F350" s="31"/>
      <c r="G350" s="31"/>
    </row>
    <row r="351" spans="5:7" ht="12.75" customHeight="1" x14ac:dyDescent="0.2">
      <c r="E351" s="31"/>
      <c r="F351" s="31"/>
      <c r="G351" s="31"/>
    </row>
    <row r="352" spans="5:7" ht="12.75" customHeight="1" x14ac:dyDescent="0.2">
      <c r="E352" s="31"/>
      <c r="F352" s="31"/>
      <c r="G352" s="31"/>
    </row>
    <row r="353" spans="5:7" ht="12.75" customHeight="1" x14ac:dyDescent="0.2">
      <c r="E353" s="31"/>
      <c r="F353" s="31"/>
      <c r="G353" s="31"/>
    </row>
    <row r="354" spans="5:7" ht="12.75" customHeight="1" x14ac:dyDescent="0.2">
      <c r="E354" s="31"/>
      <c r="F354" s="31"/>
      <c r="G354" s="31"/>
    </row>
    <row r="355" spans="5:7" ht="12.75" customHeight="1" x14ac:dyDescent="0.2">
      <c r="E355" s="31"/>
      <c r="F355" s="31"/>
      <c r="G355" s="31"/>
    </row>
    <row r="356" spans="5:7" ht="12.75" customHeight="1" x14ac:dyDescent="0.2">
      <c r="E356" s="31"/>
      <c r="F356" s="31"/>
      <c r="G356" s="31"/>
    </row>
    <row r="357" spans="5:7" ht="12.75" customHeight="1" x14ac:dyDescent="0.2">
      <c r="E357" s="31"/>
      <c r="F357" s="31"/>
      <c r="G357" s="31"/>
    </row>
    <row r="358" spans="5:7" ht="12.75" customHeight="1" x14ac:dyDescent="0.2">
      <c r="E358" s="31"/>
      <c r="F358" s="31"/>
      <c r="G358" s="31"/>
    </row>
    <row r="359" spans="5:7" ht="12.75" customHeight="1" x14ac:dyDescent="0.2">
      <c r="E359" s="31"/>
      <c r="F359" s="31"/>
      <c r="G359" s="31"/>
    </row>
    <row r="360" spans="5:7" ht="12.75" customHeight="1" x14ac:dyDescent="0.2">
      <c r="E360" s="31"/>
      <c r="F360" s="31"/>
      <c r="G360" s="31"/>
    </row>
    <row r="361" spans="5:7" ht="12.75" customHeight="1" x14ac:dyDescent="0.2">
      <c r="E361" s="31"/>
      <c r="F361" s="31"/>
      <c r="G361" s="31"/>
    </row>
    <row r="362" spans="5:7" ht="12.75" customHeight="1" x14ac:dyDescent="0.2">
      <c r="E362" s="31"/>
      <c r="F362" s="31"/>
      <c r="G362" s="31"/>
    </row>
    <row r="363" spans="5:7" ht="12.75" customHeight="1" x14ac:dyDescent="0.2">
      <c r="E363" s="31"/>
      <c r="F363" s="31"/>
      <c r="G363" s="31"/>
    </row>
    <row r="364" spans="5:7" ht="12.75" customHeight="1" x14ac:dyDescent="0.2">
      <c r="E364" s="31"/>
      <c r="F364" s="31"/>
      <c r="G364" s="31"/>
    </row>
    <row r="365" spans="5:7" ht="12.75" customHeight="1" x14ac:dyDescent="0.2">
      <c r="E365" s="31"/>
      <c r="F365" s="31"/>
      <c r="G365" s="31"/>
    </row>
    <row r="366" spans="5:7" ht="12.75" customHeight="1" x14ac:dyDescent="0.2">
      <c r="E366" s="31"/>
      <c r="F366" s="31"/>
      <c r="G366" s="31"/>
    </row>
    <row r="367" spans="5:7" ht="12.75" customHeight="1" x14ac:dyDescent="0.2">
      <c r="E367" s="31"/>
      <c r="F367" s="31"/>
      <c r="G367" s="31"/>
    </row>
    <row r="368" spans="5:7" ht="12.75" customHeight="1" x14ac:dyDescent="0.2">
      <c r="E368" s="31"/>
      <c r="F368" s="31"/>
      <c r="G368" s="31"/>
    </row>
    <row r="369" spans="5:7" ht="12.75" customHeight="1" x14ac:dyDescent="0.2">
      <c r="E369" s="31"/>
      <c r="F369" s="31"/>
      <c r="G369" s="31"/>
    </row>
    <row r="370" spans="5:7" ht="12.75" customHeight="1" x14ac:dyDescent="0.2">
      <c r="E370" s="31"/>
      <c r="F370" s="31"/>
      <c r="G370" s="31"/>
    </row>
    <row r="371" spans="5:7" ht="12.75" customHeight="1" x14ac:dyDescent="0.2">
      <c r="E371" s="31"/>
      <c r="F371" s="31"/>
      <c r="G371" s="31"/>
    </row>
    <row r="372" spans="5:7" ht="12.75" customHeight="1" x14ac:dyDescent="0.2">
      <c r="E372" s="31"/>
      <c r="F372" s="31"/>
      <c r="G372" s="31"/>
    </row>
    <row r="373" spans="5:7" ht="12.75" customHeight="1" x14ac:dyDescent="0.2">
      <c r="E373" s="31"/>
      <c r="F373" s="31"/>
      <c r="G373" s="31"/>
    </row>
    <row r="374" spans="5:7" ht="12.75" customHeight="1" x14ac:dyDescent="0.2">
      <c r="E374" s="31"/>
      <c r="F374" s="31"/>
      <c r="G374" s="31"/>
    </row>
    <row r="375" spans="5:7" ht="12.75" customHeight="1" x14ac:dyDescent="0.2">
      <c r="E375" s="31"/>
      <c r="F375" s="31"/>
      <c r="G375" s="31"/>
    </row>
    <row r="376" spans="5:7" ht="12.75" customHeight="1" x14ac:dyDescent="0.2">
      <c r="E376" s="31"/>
      <c r="F376" s="31"/>
      <c r="G376" s="31"/>
    </row>
    <row r="377" spans="5:7" ht="12.75" customHeight="1" x14ac:dyDescent="0.2">
      <c r="E377" s="31"/>
      <c r="F377" s="31"/>
      <c r="G377" s="31"/>
    </row>
    <row r="378" spans="5:7" ht="12.75" customHeight="1" x14ac:dyDescent="0.2">
      <c r="E378" s="31"/>
      <c r="F378" s="31"/>
      <c r="G378" s="31"/>
    </row>
    <row r="379" spans="5:7" ht="12.75" customHeight="1" x14ac:dyDescent="0.2">
      <c r="E379" s="31"/>
      <c r="F379" s="31"/>
      <c r="G379" s="31"/>
    </row>
    <row r="380" spans="5:7" ht="12.75" customHeight="1" x14ac:dyDescent="0.2">
      <c r="E380" s="31"/>
      <c r="F380" s="31"/>
      <c r="G380" s="31"/>
    </row>
    <row r="381" spans="5:7" ht="12.75" customHeight="1" x14ac:dyDescent="0.2">
      <c r="E381" s="31"/>
      <c r="F381" s="31"/>
      <c r="G381" s="31"/>
    </row>
    <row r="382" spans="5:7" ht="12.75" customHeight="1" x14ac:dyDescent="0.2">
      <c r="E382" s="31"/>
      <c r="F382" s="31"/>
      <c r="G382" s="31"/>
    </row>
    <row r="383" spans="5:7" ht="12.75" customHeight="1" x14ac:dyDescent="0.2">
      <c r="E383" s="31"/>
      <c r="F383" s="31"/>
      <c r="G383" s="31"/>
    </row>
    <row r="384" spans="5:7" ht="12.75" customHeight="1" x14ac:dyDescent="0.2">
      <c r="E384" s="31"/>
      <c r="F384" s="31"/>
      <c r="G384" s="31"/>
    </row>
    <row r="385" spans="5:7" ht="12.75" customHeight="1" x14ac:dyDescent="0.2">
      <c r="E385" s="31"/>
      <c r="F385" s="31"/>
      <c r="G385" s="31"/>
    </row>
    <row r="386" spans="5:7" ht="12.75" customHeight="1" x14ac:dyDescent="0.2">
      <c r="E386" s="31"/>
      <c r="F386" s="31"/>
      <c r="G386" s="31"/>
    </row>
    <row r="387" spans="5:7" ht="12.75" customHeight="1" x14ac:dyDescent="0.2">
      <c r="E387" s="31"/>
      <c r="F387" s="31"/>
      <c r="G387" s="31"/>
    </row>
    <row r="388" spans="5:7" ht="12.75" customHeight="1" x14ac:dyDescent="0.2">
      <c r="E388" s="31"/>
      <c r="F388" s="31"/>
      <c r="G388" s="31"/>
    </row>
    <row r="389" spans="5:7" ht="12.75" customHeight="1" x14ac:dyDescent="0.2">
      <c r="E389" s="31"/>
      <c r="F389" s="31"/>
      <c r="G389" s="31"/>
    </row>
    <row r="390" spans="5:7" ht="12.75" customHeight="1" x14ac:dyDescent="0.2">
      <c r="E390" s="31"/>
      <c r="F390" s="31"/>
      <c r="G390" s="31"/>
    </row>
    <row r="391" spans="5:7" ht="12.75" customHeight="1" x14ac:dyDescent="0.2">
      <c r="E391" s="31"/>
      <c r="F391" s="31"/>
      <c r="G391" s="31"/>
    </row>
    <row r="392" spans="5:7" ht="12.75" customHeight="1" x14ac:dyDescent="0.2">
      <c r="E392" s="31"/>
      <c r="F392" s="31"/>
      <c r="G392" s="31"/>
    </row>
    <row r="393" spans="5:7" ht="12.75" customHeight="1" x14ac:dyDescent="0.2">
      <c r="E393" s="31"/>
      <c r="F393" s="31"/>
      <c r="G393" s="31"/>
    </row>
    <row r="394" spans="5:7" ht="12.75" customHeight="1" x14ac:dyDescent="0.2">
      <c r="E394" s="31"/>
      <c r="F394" s="31"/>
      <c r="G394" s="31"/>
    </row>
    <row r="395" spans="5:7" ht="12.75" customHeight="1" x14ac:dyDescent="0.2">
      <c r="E395" s="31"/>
      <c r="F395" s="31"/>
      <c r="G395" s="31"/>
    </row>
    <row r="396" spans="5:7" ht="12.75" customHeight="1" x14ac:dyDescent="0.2">
      <c r="E396" s="31"/>
      <c r="F396" s="31"/>
      <c r="G396" s="31"/>
    </row>
    <row r="397" spans="5:7" ht="12.75" customHeight="1" x14ac:dyDescent="0.2">
      <c r="E397" s="31"/>
      <c r="F397" s="31"/>
      <c r="G397" s="31"/>
    </row>
    <row r="398" spans="5:7" ht="12.75" customHeight="1" x14ac:dyDescent="0.2">
      <c r="E398" s="31"/>
      <c r="F398" s="31"/>
      <c r="G398" s="31"/>
    </row>
    <row r="399" spans="5:7" ht="12.75" customHeight="1" x14ac:dyDescent="0.2">
      <c r="E399" s="31"/>
      <c r="F399" s="31"/>
      <c r="G399" s="31"/>
    </row>
    <row r="400" spans="5:7" ht="12.75" customHeight="1" x14ac:dyDescent="0.2">
      <c r="E400" s="31"/>
      <c r="F400" s="31"/>
      <c r="G400" s="31"/>
    </row>
    <row r="401" spans="5:7" ht="12.75" customHeight="1" x14ac:dyDescent="0.2">
      <c r="E401" s="31"/>
      <c r="F401" s="31"/>
      <c r="G401" s="31"/>
    </row>
    <row r="402" spans="5:7" ht="12.75" customHeight="1" x14ac:dyDescent="0.2">
      <c r="E402" s="31"/>
      <c r="F402" s="31"/>
      <c r="G402" s="31"/>
    </row>
    <row r="403" spans="5:7" ht="12.75" customHeight="1" x14ac:dyDescent="0.2">
      <c r="E403" s="31"/>
      <c r="F403" s="31"/>
      <c r="G403" s="31"/>
    </row>
    <row r="404" spans="5:7" ht="12.75" customHeight="1" x14ac:dyDescent="0.2">
      <c r="E404" s="31"/>
      <c r="F404" s="31"/>
      <c r="G404" s="31"/>
    </row>
    <row r="405" spans="5:7" ht="12.75" customHeight="1" x14ac:dyDescent="0.2">
      <c r="E405" s="31"/>
      <c r="F405" s="31"/>
      <c r="G405" s="31"/>
    </row>
    <row r="406" spans="5:7" ht="12.75" customHeight="1" x14ac:dyDescent="0.2">
      <c r="E406" s="31"/>
      <c r="F406" s="31"/>
      <c r="G406" s="31"/>
    </row>
    <row r="407" spans="5:7" ht="12.75" customHeight="1" x14ac:dyDescent="0.2">
      <c r="E407" s="31"/>
      <c r="F407" s="31"/>
      <c r="G407" s="31"/>
    </row>
    <row r="408" spans="5:7" ht="12.75" customHeight="1" x14ac:dyDescent="0.2">
      <c r="E408" s="31"/>
      <c r="F408" s="31"/>
      <c r="G408" s="31"/>
    </row>
    <row r="409" spans="5:7" ht="12.75" customHeight="1" x14ac:dyDescent="0.2">
      <c r="E409" s="31"/>
      <c r="F409" s="31"/>
      <c r="G409" s="31"/>
    </row>
    <row r="410" spans="5:7" ht="12.75" customHeight="1" x14ac:dyDescent="0.2">
      <c r="E410" s="31"/>
      <c r="F410" s="31"/>
      <c r="G410" s="31"/>
    </row>
    <row r="411" spans="5:7" ht="12.75" customHeight="1" x14ac:dyDescent="0.2">
      <c r="E411" s="31"/>
      <c r="F411" s="31"/>
      <c r="G411" s="31"/>
    </row>
    <row r="412" spans="5:7" ht="12.75" customHeight="1" x14ac:dyDescent="0.2">
      <c r="E412" s="31"/>
      <c r="F412" s="31"/>
      <c r="G412" s="31"/>
    </row>
    <row r="413" spans="5:7" ht="12.75" customHeight="1" x14ac:dyDescent="0.2">
      <c r="E413" s="31"/>
      <c r="F413" s="31"/>
      <c r="G413" s="31"/>
    </row>
    <row r="414" spans="5:7" ht="12.75" customHeight="1" x14ac:dyDescent="0.2">
      <c r="E414" s="31"/>
      <c r="F414" s="31"/>
      <c r="G414" s="31"/>
    </row>
    <row r="415" spans="5:7" ht="12.75" customHeight="1" x14ac:dyDescent="0.2">
      <c r="E415" s="31"/>
      <c r="F415" s="31"/>
      <c r="G415" s="31"/>
    </row>
    <row r="416" spans="5:7" ht="12.75" customHeight="1" x14ac:dyDescent="0.2">
      <c r="E416" s="31"/>
      <c r="F416" s="31"/>
      <c r="G416" s="31"/>
    </row>
    <row r="417" spans="5:7" ht="12.75" customHeight="1" x14ac:dyDescent="0.2">
      <c r="E417" s="31"/>
      <c r="F417" s="31"/>
      <c r="G417" s="31"/>
    </row>
    <row r="418" spans="5:7" ht="12.75" customHeight="1" x14ac:dyDescent="0.2">
      <c r="E418" s="31"/>
      <c r="F418" s="31"/>
      <c r="G418" s="31"/>
    </row>
    <row r="419" spans="5:7" ht="12.75" customHeight="1" x14ac:dyDescent="0.2">
      <c r="E419" s="31"/>
      <c r="F419" s="31"/>
      <c r="G419" s="31"/>
    </row>
    <row r="420" spans="5:7" ht="12.75" customHeight="1" x14ac:dyDescent="0.2">
      <c r="E420" s="31"/>
      <c r="F420" s="31"/>
      <c r="G420" s="31"/>
    </row>
    <row r="421" spans="5:7" ht="12.75" customHeight="1" x14ac:dyDescent="0.2">
      <c r="E421" s="31"/>
      <c r="F421" s="31"/>
      <c r="G421" s="31"/>
    </row>
    <row r="422" spans="5:7" ht="12.75" customHeight="1" x14ac:dyDescent="0.2">
      <c r="E422" s="31"/>
      <c r="F422" s="31"/>
      <c r="G422" s="31"/>
    </row>
    <row r="423" spans="5:7" ht="12.75" customHeight="1" x14ac:dyDescent="0.2">
      <c r="E423" s="31"/>
      <c r="F423" s="31"/>
      <c r="G423" s="31"/>
    </row>
    <row r="424" spans="5:7" ht="12.75" customHeight="1" x14ac:dyDescent="0.2">
      <c r="E424" s="31"/>
      <c r="F424" s="31"/>
      <c r="G424" s="31"/>
    </row>
    <row r="425" spans="5:7" ht="12.75" customHeight="1" x14ac:dyDescent="0.2">
      <c r="E425" s="31"/>
      <c r="F425" s="31"/>
      <c r="G425" s="31"/>
    </row>
    <row r="426" spans="5:7" ht="12.75" customHeight="1" x14ac:dyDescent="0.2">
      <c r="E426" s="31"/>
      <c r="F426" s="31"/>
      <c r="G426" s="31"/>
    </row>
    <row r="427" spans="5:7" ht="12.75" customHeight="1" x14ac:dyDescent="0.2">
      <c r="E427" s="31"/>
      <c r="F427" s="31"/>
      <c r="G427" s="31"/>
    </row>
    <row r="428" spans="5:7" ht="12.75" customHeight="1" x14ac:dyDescent="0.2">
      <c r="E428" s="31"/>
      <c r="F428" s="31"/>
      <c r="G428" s="31"/>
    </row>
    <row r="429" spans="5:7" ht="12.75" customHeight="1" x14ac:dyDescent="0.2">
      <c r="E429" s="31"/>
      <c r="F429" s="31"/>
      <c r="G429" s="31"/>
    </row>
    <row r="430" spans="5:7" ht="12.75" customHeight="1" x14ac:dyDescent="0.2">
      <c r="E430" s="31"/>
      <c r="F430" s="31"/>
      <c r="G430" s="31"/>
    </row>
    <row r="431" spans="5:7" ht="12.75" customHeight="1" x14ac:dyDescent="0.2">
      <c r="E431" s="31"/>
      <c r="F431" s="31"/>
      <c r="G431" s="31"/>
    </row>
    <row r="432" spans="5:7" ht="12.75" customHeight="1" x14ac:dyDescent="0.2">
      <c r="E432" s="31"/>
      <c r="F432" s="31"/>
      <c r="G432" s="31"/>
    </row>
    <row r="433" spans="5:7" ht="12.75" customHeight="1" x14ac:dyDescent="0.2">
      <c r="E433" s="31"/>
      <c r="F433" s="31"/>
      <c r="G433" s="31"/>
    </row>
    <row r="434" spans="5:7" ht="12.75" customHeight="1" x14ac:dyDescent="0.2">
      <c r="E434" s="31"/>
      <c r="F434" s="31"/>
      <c r="G434" s="31"/>
    </row>
    <row r="435" spans="5:7" ht="12.75" customHeight="1" x14ac:dyDescent="0.2">
      <c r="E435" s="31"/>
      <c r="F435" s="31"/>
      <c r="G435" s="31"/>
    </row>
    <row r="436" spans="5:7" ht="12.75" customHeight="1" x14ac:dyDescent="0.2">
      <c r="E436" s="31"/>
      <c r="F436" s="31"/>
      <c r="G436" s="31"/>
    </row>
    <row r="437" spans="5:7" ht="12.75" customHeight="1" x14ac:dyDescent="0.2">
      <c r="E437" s="31"/>
      <c r="F437" s="31"/>
      <c r="G437" s="31"/>
    </row>
    <row r="438" spans="5:7" ht="12.75" customHeight="1" x14ac:dyDescent="0.2">
      <c r="E438" s="31"/>
      <c r="F438" s="31"/>
      <c r="G438" s="31"/>
    </row>
    <row r="439" spans="5:7" ht="12.75" customHeight="1" x14ac:dyDescent="0.2">
      <c r="E439" s="31"/>
      <c r="F439" s="31"/>
      <c r="G439" s="31"/>
    </row>
    <row r="440" spans="5:7" ht="12.75" customHeight="1" x14ac:dyDescent="0.2">
      <c r="E440" s="31"/>
      <c r="F440" s="31"/>
      <c r="G440" s="31"/>
    </row>
    <row r="441" spans="5:7" ht="12.75" customHeight="1" x14ac:dyDescent="0.2">
      <c r="E441" s="31"/>
      <c r="F441" s="31"/>
      <c r="G441" s="31"/>
    </row>
    <row r="442" spans="5:7" ht="12.75" customHeight="1" x14ac:dyDescent="0.2">
      <c r="E442" s="31"/>
      <c r="F442" s="31"/>
      <c r="G442" s="31"/>
    </row>
    <row r="443" spans="5:7" ht="12.75" customHeight="1" x14ac:dyDescent="0.2">
      <c r="E443" s="31"/>
      <c r="F443" s="31"/>
      <c r="G443" s="31"/>
    </row>
    <row r="444" spans="5:7" ht="12.75" customHeight="1" x14ac:dyDescent="0.2">
      <c r="E444" s="31"/>
      <c r="F444" s="31"/>
      <c r="G444" s="31"/>
    </row>
    <row r="445" spans="5:7" ht="12.75" customHeight="1" x14ac:dyDescent="0.2">
      <c r="E445" s="31"/>
      <c r="F445" s="31"/>
      <c r="G445" s="31"/>
    </row>
    <row r="446" spans="5:7" ht="12.75" customHeight="1" x14ac:dyDescent="0.2">
      <c r="E446" s="31"/>
      <c r="F446" s="31"/>
      <c r="G446" s="31"/>
    </row>
    <row r="447" spans="5:7" ht="12.75" customHeight="1" x14ac:dyDescent="0.2">
      <c r="E447" s="31"/>
      <c r="F447" s="31"/>
      <c r="G447" s="31"/>
    </row>
    <row r="448" spans="5:7" ht="12.75" customHeight="1" x14ac:dyDescent="0.2">
      <c r="E448" s="31"/>
      <c r="F448" s="31"/>
      <c r="G448" s="31"/>
    </row>
    <row r="449" spans="5:7" ht="12.75" customHeight="1" x14ac:dyDescent="0.2">
      <c r="E449" s="31"/>
      <c r="F449" s="31"/>
      <c r="G449" s="31"/>
    </row>
    <row r="450" spans="5:7" ht="12.75" customHeight="1" x14ac:dyDescent="0.2">
      <c r="E450" s="31"/>
      <c r="F450" s="31"/>
      <c r="G450" s="31"/>
    </row>
    <row r="451" spans="5:7" ht="12.75" customHeight="1" x14ac:dyDescent="0.2">
      <c r="E451" s="31"/>
      <c r="F451" s="31"/>
      <c r="G451" s="31"/>
    </row>
    <row r="452" spans="5:7" ht="12.75" customHeight="1" x14ac:dyDescent="0.2">
      <c r="E452" s="31"/>
      <c r="F452" s="31"/>
      <c r="G452" s="31"/>
    </row>
    <row r="453" spans="5:7" ht="12.75" customHeight="1" x14ac:dyDescent="0.2">
      <c r="E453" s="31"/>
      <c r="F453" s="31"/>
      <c r="G453" s="31"/>
    </row>
    <row r="454" spans="5:7" ht="12.75" customHeight="1" x14ac:dyDescent="0.2">
      <c r="E454" s="31"/>
      <c r="F454" s="31"/>
      <c r="G454" s="31"/>
    </row>
    <row r="455" spans="5:7" ht="12.75" customHeight="1" x14ac:dyDescent="0.2">
      <c r="E455" s="31"/>
      <c r="F455" s="31"/>
      <c r="G455" s="31"/>
    </row>
    <row r="456" spans="5:7" ht="12.75" customHeight="1" x14ac:dyDescent="0.2">
      <c r="E456" s="31"/>
      <c r="F456" s="31"/>
      <c r="G456" s="31"/>
    </row>
    <row r="457" spans="5:7" ht="12.75" customHeight="1" x14ac:dyDescent="0.2">
      <c r="E457" s="31"/>
      <c r="F457" s="31"/>
      <c r="G457" s="31"/>
    </row>
    <row r="458" spans="5:7" ht="12.75" customHeight="1" x14ac:dyDescent="0.2">
      <c r="E458" s="31"/>
      <c r="F458" s="31"/>
      <c r="G458" s="31"/>
    </row>
    <row r="459" spans="5:7" ht="12.75" customHeight="1" x14ac:dyDescent="0.2">
      <c r="E459" s="31"/>
      <c r="F459" s="31"/>
      <c r="G459" s="31"/>
    </row>
    <row r="460" spans="5:7" ht="12.75" customHeight="1" x14ac:dyDescent="0.2">
      <c r="E460" s="31"/>
      <c r="F460" s="31"/>
      <c r="G460" s="31"/>
    </row>
    <row r="461" spans="5:7" ht="12.75" customHeight="1" x14ac:dyDescent="0.2">
      <c r="E461" s="31"/>
      <c r="F461" s="31"/>
      <c r="G461" s="31"/>
    </row>
    <row r="462" spans="5:7" ht="12.75" customHeight="1" x14ac:dyDescent="0.2">
      <c r="E462" s="31"/>
      <c r="F462" s="31"/>
      <c r="G462" s="31"/>
    </row>
    <row r="463" spans="5:7" ht="12.75" customHeight="1" x14ac:dyDescent="0.2">
      <c r="E463" s="31"/>
      <c r="F463" s="31"/>
      <c r="G463" s="31"/>
    </row>
    <row r="464" spans="5:7" ht="12.75" customHeight="1" x14ac:dyDescent="0.2">
      <c r="E464" s="31"/>
      <c r="F464" s="31"/>
      <c r="G464" s="31"/>
    </row>
    <row r="465" spans="5:7" ht="12.75" customHeight="1" x14ac:dyDescent="0.2">
      <c r="E465" s="31"/>
      <c r="F465" s="31"/>
      <c r="G465" s="31"/>
    </row>
    <row r="466" spans="5:7" ht="12.75" customHeight="1" x14ac:dyDescent="0.2">
      <c r="E466" s="31"/>
      <c r="F466" s="31"/>
      <c r="G466" s="31"/>
    </row>
    <row r="467" spans="5:7" ht="12.75" customHeight="1" x14ac:dyDescent="0.2">
      <c r="E467" s="31"/>
      <c r="F467" s="31"/>
      <c r="G467" s="31"/>
    </row>
    <row r="468" spans="5:7" ht="12.75" customHeight="1" x14ac:dyDescent="0.2">
      <c r="E468" s="31"/>
      <c r="F468" s="31"/>
      <c r="G468" s="31"/>
    </row>
    <row r="469" spans="5:7" ht="12.75" customHeight="1" x14ac:dyDescent="0.2">
      <c r="E469" s="31"/>
      <c r="F469" s="31"/>
      <c r="G469" s="31"/>
    </row>
    <row r="470" spans="5:7" ht="12.75" customHeight="1" x14ac:dyDescent="0.2">
      <c r="E470" s="31"/>
      <c r="F470" s="31"/>
      <c r="G470" s="31"/>
    </row>
    <row r="471" spans="5:7" ht="12.75" customHeight="1" x14ac:dyDescent="0.2">
      <c r="E471" s="31"/>
      <c r="F471" s="31"/>
      <c r="G471" s="31"/>
    </row>
    <row r="472" spans="5:7" ht="12.75" customHeight="1" x14ac:dyDescent="0.2">
      <c r="E472" s="31"/>
      <c r="F472" s="31"/>
      <c r="G472" s="31"/>
    </row>
    <row r="473" spans="5:7" ht="12.75" customHeight="1" x14ac:dyDescent="0.2">
      <c r="E473" s="31"/>
      <c r="F473" s="31"/>
      <c r="G473" s="31"/>
    </row>
    <row r="474" spans="5:7" ht="12.75" customHeight="1" x14ac:dyDescent="0.2">
      <c r="E474" s="31"/>
      <c r="F474" s="31"/>
      <c r="G474" s="31"/>
    </row>
    <row r="475" spans="5:7" ht="12.75" customHeight="1" x14ac:dyDescent="0.2">
      <c r="E475" s="31"/>
      <c r="F475" s="31"/>
      <c r="G475" s="31"/>
    </row>
    <row r="476" spans="5:7" ht="12.75" customHeight="1" x14ac:dyDescent="0.2">
      <c r="E476" s="31"/>
      <c r="F476" s="31"/>
      <c r="G476" s="31"/>
    </row>
    <row r="477" spans="5:7" ht="12.75" customHeight="1" x14ac:dyDescent="0.2">
      <c r="E477" s="31"/>
      <c r="F477" s="31"/>
      <c r="G477" s="31"/>
    </row>
    <row r="478" spans="5:7" ht="12.75" customHeight="1" x14ac:dyDescent="0.2">
      <c r="E478" s="31"/>
      <c r="F478" s="31"/>
      <c r="G478" s="31"/>
    </row>
    <row r="479" spans="5:7" ht="12.75" customHeight="1" x14ac:dyDescent="0.2">
      <c r="E479" s="31"/>
      <c r="F479" s="31"/>
      <c r="G479" s="31"/>
    </row>
    <row r="480" spans="5:7" ht="12.75" customHeight="1" x14ac:dyDescent="0.2">
      <c r="E480" s="31"/>
      <c r="F480" s="31"/>
      <c r="G480" s="31"/>
    </row>
    <row r="481" spans="5:7" ht="12.75" customHeight="1" x14ac:dyDescent="0.2">
      <c r="E481" s="31"/>
      <c r="F481" s="31"/>
      <c r="G481" s="31"/>
    </row>
    <row r="482" spans="5:7" ht="12.75" customHeight="1" x14ac:dyDescent="0.2">
      <c r="E482" s="31"/>
      <c r="F482" s="31"/>
      <c r="G482" s="31"/>
    </row>
    <row r="483" spans="5:7" ht="12.75" customHeight="1" x14ac:dyDescent="0.2">
      <c r="E483" s="31"/>
      <c r="F483" s="31"/>
      <c r="G483" s="31"/>
    </row>
    <row r="484" spans="5:7" ht="12.75" customHeight="1" x14ac:dyDescent="0.2">
      <c r="E484" s="31"/>
      <c r="F484" s="31"/>
      <c r="G484" s="31"/>
    </row>
    <row r="485" spans="5:7" ht="12.75" customHeight="1" x14ac:dyDescent="0.2">
      <c r="E485" s="31"/>
      <c r="F485" s="31"/>
      <c r="G485" s="31"/>
    </row>
    <row r="486" spans="5:7" ht="12.75" customHeight="1" x14ac:dyDescent="0.2">
      <c r="E486" s="31"/>
      <c r="F486" s="31"/>
      <c r="G486" s="31"/>
    </row>
    <row r="487" spans="5:7" ht="12.75" customHeight="1" x14ac:dyDescent="0.2">
      <c r="E487" s="31"/>
      <c r="F487" s="31"/>
      <c r="G487" s="31"/>
    </row>
    <row r="488" spans="5:7" ht="12.75" customHeight="1" x14ac:dyDescent="0.2">
      <c r="E488" s="31"/>
      <c r="F488" s="31"/>
      <c r="G488" s="31"/>
    </row>
    <row r="489" spans="5:7" ht="12.75" customHeight="1" x14ac:dyDescent="0.2">
      <c r="E489" s="31"/>
      <c r="F489" s="31"/>
      <c r="G489" s="31"/>
    </row>
    <row r="490" spans="5:7" ht="12.75" customHeight="1" x14ac:dyDescent="0.2">
      <c r="E490" s="31"/>
      <c r="F490" s="31"/>
      <c r="G490" s="31"/>
    </row>
    <row r="491" spans="5:7" ht="12.75" customHeight="1" x14ac:dyDescent="0.2">
      <c r="E491" s="31"/>
      <c r="F491" s="31"/>
      <c r="G491" s="31"/>
    </row>
    <row r="492" spans="5:7" ht="12.75" customHeight="1" x14ac:dyDescent="0.2">
      <c r="E492" s="31"/>
      <c r="F492" s="31"/>
      <c r="G492" s="31"/>
    </row>
    <row r="493" spans="5:7" ht="12.75" customHeight="1" x14ac:dyDescent="0.2">
      <c r="E493" s="31"/>
      <c r="F493" s="31"/>
      <c r="G493" s="31"/>
    </row>
    <row r="494" spans="5:7" ht="12.75" customHeight="1" x14ac:dyDescent="0.2">
      <c r="E494" s="31"/>
      <c r="F494" s="31"/>
      <c r="G494" s="31"/>
    </row>
    <row r="495" spans="5:7" ht="12.75" customHeight="1" x14ac:dyDescent="0.2">
      <c r="E495" s="31"/>
      <c r="F495" s="31"/>
      <c r="G495" s="31"/>
    </row>
    <row r="496" spans="5:7" ht="12.75" customHeight="1" x14ac:dyDescent="0.2">
      <c r="E496" s="31"/>
      <c r="F496" s="31"/>
      <c r="G496" s="31"/>
    </row>
    <row r="497" spans="5:7" ht="12.75" customHeight="1" x14ac:dyDescent="0.2">
      <c r="E497" s="31"/>
      <c r="F497" s="31"/>
      <c r="G497" s="31"/>
    </row>
    <row r="498" spans="5:7" ht="12.75" customHeight="1" x14ac:dyDescent="0.2">
      <c r="E498" s="31"/>
      <c r="F498" s="31"/>
      <c r="G498" s="31"/>
    </row>
    <row r="499" spans="5:7" ht="12.75" customHeight="1" x14ac:dyDescent="0.2">
      <c r="E499" s="31"/>
      <c r="F499" s="31"/>
      <c r="G499" s="31"/>
    </row>
    <row r="500" spans="5:7" ht="12.75" customHeight="1" x14ac:dyDescent="0.2">
      <c r="E500" s="31"/>
      <c r="F500" s="31"/>
      <c r="G500" s="31"/>
    </row>
    <row r="501" spans="5:7" ht="12.75" customHeight="1" x14ac:dyDescent="0.2">
      <c r="E501" s="31"/>
      <c r="F501" s="31"/>
      <c r="G501" s="31"/>
    </row>
    <row r="502" spans="5:7" ht="12.75" customHeight="1" x14ac:dyDescent="0.2">
      <c r="E502" s="31"/>
      <c r="F502" s="31"/>
      <c r="G502" s="31"/>
    </row>
    <row r="503" spans="5:7" ht="12.75" customHeight="1" x14ac:dyDescent="0.2">
      <c r="E503" s="31"/>
      <c r="F503" s="31"/>
      <c r="G503" s="31"/>
    </row>
    <row r="504" spans="5:7" ht="12.75" customHeight="1" x14ac:dyDescent="0.2">
      <c r="E504" s="31"/>
      <c r="F504" s="31"/>
      <c r="G504" s="31"/>
    </row>
    <row r="505" spans="5:7" ht="12.75" customHeight="1" x14ac:dyDescent="0.2">
      <c r="E505" s="31"/>
      <c r="F505" s="31"/>
      <c r="G505" s="31"/>
    </row>
    <row r="506" spans="5:7" ht="12.75" customHeight="1" x14ac:dyDescent="0.2">
      <c r="E506" s="31"/>
      <c r="F506" s="31"/>
      <c r="G506" s="31"/>
    </row>
    <row r="507" spans="5:7" ht="12.75" customHeight="1" x14ac:dyDescent="0.2">
      <c r="E507" s="31"/>
      <c r="F507" s="31"/>
      <c r="G507" s="31"/>
    </row>
    <row r="508" spans="5:7" ht="12.75" customHeight="1" x14ac:dyDescent="0.2">
      <c r="E508" s="31"/>
      <c r="F508" s="31"/>
      <c r="G508" s="31"/>
    </row>
    <row r="509" spans="5:7" ht="12.75" customHeight="1" x14ac:dyDescent="0.2">
      <c r="E509" s="31"/>
      <c r="F509" s="31"/>
      <c r="G509" s="31"/>
    </row>
    <row r="510" spans="5:7" ht="12.75" customHeight="1" x14ac:dyDescent="0.2">
      <c r="E510" s="31"/>
      <c r="F510" s="31"/>
      <c r="G510" s="31"/>
    </row>
    <row r="511" spans="5:7" ht="12.75" customHeight="1" x14ac:dyDescent="0.2">
      <c r="E511" s="31"/>
      <c r="F511" s="31"/>
      <c r="G511" s="31"/>
    </row>
    <row r="512" spans="5:7" ht="12.75" customHeight="1" x14ac:dyDescent="0.2">
      <c r="E512" s="31"/>
      <c r="F512" s="31"/>
      <c r="G512" s="31"/>
    </row>
    <row r="513" spans="5:7" ht="12.75" customHeight="1" x14ac:dyDescent="0.2">
      <c r="E513" s="31"/>
      <c r="F513" s="31"/>
      <c r="G513" s="31"/>
    </row>
    <row r="514" spans="5:7" ht="12.75" customHeight="1" x14ac:dyDescent="0.2">
      <c r="E514" s="31"/>
      <c r="F514" s="31"/>
      <c r="G514" s="31"/>
    </row>
    <row r="515" spans="5:7" ht="12.75" customHeight="1" x14ac:dyDescent="0.2">
      <c r="E515" s="31"/>
      <c r="F515" s="31"/>
      <c r="G515" s="31"/>
    </row>
    <row r="516" spans="5:7" ht="12.75" customHeight="1" x14ac:dyDescent="0.2">
      <c r="E516" s="31"/>
      <c r="F516" s="31"/>
      <c r="G516" s="31"/>
    </row>
    <row r="517" spans="5:7" ht="12.75" customHeight="1" x14ac:dyDescent="0.2">
      <c r="E517" s="31"/>
      <c r="F517" s="31"/>
      <c r="G517" s="31"/>
    </row>
    <row r="518" spans="5:7" ht="12.75" customHeight="1" x14ac:dyDescent="0.2">
      <c r="E518" s="31"/>
      <c r="F518" s="31"/>
      <c r="G518" s="31"/>
    </row>
    <row r="519" spans="5:7" ht="12.75" customHeight="1" x14ac:dyDescent="0.2">
      <c r="E519" s="31"/>
      <c r="F519" s="31"/>
      <c r="G519" s="31"/>
    </row>
    <row r="520" spans="5:7" ht="12.75" customHeight="1" x14ac:dyDescent="0.2">
      <c r="E520" s="31"/>
      <c r="F520" s="31"/>
      <c r="G520" s="31"/>
    </row>
    <row r="521" spans="5:7" ht="12.75" customHeight="1" x14ac:dyDescent="0.2">
      <c r="E521" s="31"/>
      <c r="F521" s="31"/>
      <c r="G521" s="31"/>
    </row>
    <row r="522" spans="5:7" ht="12.75" customHeight="1" x14ac:dyDescent="0.2">
      <c r="E522" s="31"/>
      <c r="F522" s="31"/>
      <c r="G522" s="31"/>
    </row>
    <row r="523" spans="5:7" ht="12.75" customHeight="1" x14ac:dyDescent="0.2">
      <c r="E523" s="31"/>
      <c r="F523" s="31"/>
      <c r="G523" s="31"/>
    </row>
    <row r="524" spans="5:7" ht="12.75" customHeight="1" x14ac:dyDescent="0.2">
      <c r="E524" s="31"/>
      <c r="F524" s="31"/>
      <c r="G524" s="31"/>
    </row>
    <row r="525" spans="5:7" ht="12.75" customHeight="1" x14ac:dyDescent="0.2">
      <c r="E525" s="31"/>
      <c r="F525" s="31"/>
      <c r="G525" s="31"/>
    </row>
    <row r="526" spans="5:7" ht="12.75" customHeight="1" x14ac:dyDescent="0.2">
      <c r="E526" s="31"/>
      <c r="F526" s="31"/>
      <c r="G526" s="31"/>
    </row>
    <row r="527" spans="5:7" ht="12.75" customHeight="1" x14ac:dyDescent="0.2">
      <c r="E527" s="31"/>
      <c r="F527" s="31"/>
      <c r="G527" s="31"/>
    </row>
    <row r="528" spans="5:7" ht="12.75" customHeight="1" x14ac:dyDescent="0.2">
      <c r="E528" s="31"/>
      <c r="F528" s="31"/>
      <c r="G528" s="31"/>
    </row>
    <row r="529" spans="5:7" ht="12.75" customHeight="1" x14ac:dyDescent="0.2">
      <c r="E529" s="31"/>
      <c r="F529" s="31"/>
      <c r="G529" s="31"/>
    </row>
    <row r="530" spans="5:7" ht="12.75" customHeight="1" x14ac:dyDescent="0.2">
      <c r="E530" s="31"/>
      <c r="F530" s="31"/>
      <c r="G530" s="31"/>
    </row>
    <row r="531" spans="5:7" ht="12.75" customHeight="1" x14ac:dyDescent="0.2">
      <c r="E531" s="31"/>
      <c r="F531" s="31"/>
      <c r="G531" s="31"/>
    </row>
    <row r="532" spans="5:7" ht="12.75" customHeight="1" x14ac:dyDescent="0.2">
      <c r="E532" s="31"/>
      <c r="F532" s="31"/>
      <c r="G532" s="31"/>
    </row>
    <row r="533" spans="5:7" ht="12.75" customHeight="1" x14ac:dyDescent="0.2">
      <c r="E533" s="31"/>
      <c r="F533" s="31"/>
      <c r="G533" s="31"/>
    </row>
    <row r="534" spans="5:7" ht="12.75" customHeight="1" x14ac:dyDescent="0.2">
      <c r="E534" s="31"/>
      <c r="F534" s="31"/>
      <c r="G534" s="31"/>
    </row>
    <row r="535" spans="5:7" ht="12.75" customHeight="1" x14ac:dyDescent="0.2">
      <c r="E535" s="31"/>
      <c r="F535" s="31"/>
      <c r="G535" s="31"/>
    </row>
    <row r="536" spans="5:7" ht="12.75" customHeight="1" x14ac:dyDescent="0.2">
      <c r="E536" s="31"/>
      <c r="F536" s="31"/>
      <c r="G536" s="31"/>
    </row>
    <row r="537" spans="5:7" ht="12.75" customHeight="1" x14ac:dyDescent="0.2">
      <c r="E537" s="31"/>
      <c r="F537" s="31"/>
      <c r="G537" s="31"/>
    </row>
    <row r="538" spans="5:7" ht="12.75" customHeight="1" x14ac:dyDescent="0.2">
      <c r="E538" s="31"/>
      <c r="F538" s="31"/>
      <c r="G538" s="31"/>
    </row>
    <row r="539" spans="5:7" ht="12.75" customHeight="1" x14ac:dyDescent="0.2">
      <c r="E539" s="31"/>
      <c r="F539" s="31"/>
      <c r="G539" s="31"/>
    </row>
    <row r="540" spans="5:7" ht="12.75" customHeight="1" x14ac:dyDescent="0.2">
      <c r="E540" s="31"/>
      <c r="F540" s="31"/>
      <c r="G540" s="31"/>
    </row>
    <row r="541" spans="5:7" ht="12.75" customHeight="1" x14ac:dyDescent="0.2">
      <c r="E541" s="31"/>
      <c r="F541" s="31"/>
      <c r="G541" s="31"/>
    </row>
    <row r="542" spans="5:7" ht="12.75" customHeight="1" x14ac:dyDescent="0.2">
      <c r="E542" s="31"/>
      <c r="F542" s="31"/>
      <c r="G542" s="31"/>
    </row>
    <row r="543" spans="5:7" ht="12.75" customHeight="1" x14ac:dyDescent="0.2">
      <c r="E543" s="31"/>
      <c r="F543" s="31"/>
      <c r="G543" s="31"/>
    </row>
    <row r="544" spans="5:7" ht="12.75" customHeight="1" x14ac:dyDescent="0.2">
      <c r="E544" s="31"/>
      <c r="F544" s="31"/>
      <c r="G544" s="31"/>
    </row>
    <row r="545" spans="5:7" ht="12.75" customHeight="1" x14ac:dyDescent="0.2">
      <c r="E545" s="31"/>
      <c r="F545" s="31"/>
      <c r="G545" s="31"/>
    </row>
    <row r="546" spans="5:7" ht="12.75" customHeight="1" x14ac:dyDescent="0.2">
      <c r="E546" s="31"/>
      <c r="F546" s="31"/>
      <c r="G546" s="31"/>
    </row>
    <row r="547" spans="5:7" ht="12.75" customHeight="1" x14ac:dyDescent="0.2">
      <c r="E547" s="31"/>
      <c r="F547" s="31"/>
      <c r="G547" s="31"/>
    </row>
    <row r="548" spans="5:7" ht="12.75" customHeight="1" x14ac:dyDescent="0.2">
      <c r="E548" s="31"/>
      <c r="F548" s="31"/>
      <c r="G548" s="31"/>
    </row>
    <row r="549" spans="5:7" ht="12.75" customHeight="1" x14ac:dyDescent="0.2">
      <c r="E549" s="31"/>
      <c r="F549" s="31"/>
      <c r="G549" s="31"/>
    </row>
    <row r="550" spans="5:7" ht="12.75" customHeight="1" x14ac:dyDescent="0.2">
      <c r="E550" s="31"/>
      <c r="F550" s="31"/>
      <c r="G550" s="31"/>
    </row>
    <row r="551" spans="5:7" ht="12.75" customHeight="1" x14ac:dyDescent="0.2">
      <c r="E551" s="31"/>
      <c r="F551" s="31"/>
      <c r="G551" s="31"/>
    </row>
    <row r="552" spans="5:7" ht="12.75" customHeight="1" x14ac:dyDescent="0.2">
      <c r="E552" s="31"/>
      <c r="F552" s="31"/>
      <c r="G552" s="31"/>
    </row>
    <row r="553" spans="5:7" ht="12.75" customHeight="1" x14ac:dyDescent="0.2">
      <c r="E553" s="31"/>
      <c r="F553" s="31"/>
      <c r="G553" s="31"/>
    </row>
    <row r="554" spans="5:7" ht="12.75" customHeight="1" x14ac:dyDescent="0.2">
      <c r="E554" s="31"/>
      <c r="F554" s="31"/>
      <c r="G554" s="31"/>
    </row>
    <row r="555" spans="5:7" ht="12.75" customHeight="1" x14ac:dyDescent="0.2">
      <c r="E555" s="31"/>
      <c r="F555" s="31"/>
      <c r="G555" s="31"/>
    </row>
    <row r="556" spans="5:7" ht="12.75" customHeight="1" x14ac:dyDescent="0.2">
      <c r="E556" s="31"/>
      <c r="F556" s="31"/>
      <c r="G556" s="31"/>
    </row>
    <row r="557" spans="5:7" ht="12.75" customHeight="1" x14ac:dyDescent="0.2">
      <c r="E557" s="31"/>
      <c r="F557" s="31"/>
      <c r="G557" s="31"/>
    </row>
    <row r="558" spans="5:7" ht="12.75" customHeight="1" x14ac:dyDescent="0.2">
      <c r="E558" s="31"/>
      <c r="F558" s="31"/>
      <c r="G558" s="31"/>
    </row>
    <row r="559" spans="5:7" ht="12.75" customHeight="1" x14ac:dyDescent="0.2">
      <c r="E559" s="31"/>
      <c r="F559" s="31"/>
      <c r="G559" s="31"/>
    </row>
    <row r="560" spans="5:7" ht="12.75" customHeight="1" x14ac:dyDescent="0.2">
      <c r="E560" s="31"/>
      <c r="F560" s="31"/>
      <c r="G560" s="31"/>
    </row>
    <row r="561" spans="5:7" ht="12.75" customHeight="1" x14ac:dyDescent="0.2">
      <c r="E561" s="31"/>
      <c r="F561" s="31"/>
      <c r="G561" s="31"/>
    </row>
    <row r="562" spans="5:7" ht="12.75" customHeight="1" x14ac:dyDescent="0.2">
      <c r="E562" s="31"/>
      <c r="F562" s="31"/>
      <c r="G562" s="31"/>
    </row>
    <row r="563" spans="5:7" ht="12.75" customHeight="1" x14ac:dyDescent="0.2">
      <c r="E563" s="31"/>
      <c r="F563" s="31"/>
      <c r="G563" s="31"/>
    </row>
    <row r="564" spans="5:7" ht="12.75" customHeight="1" x14ac:dyDescent="0.2">
      <c r="E564" s="31"/>
      <c r="F564" s="31"/>
      <c r="G564" s="31"/>
    </row>
    <row r="565" spans="5:7" ht="12.75" customHeight="1" x14ac:dyDescent="0.2">
      <c r="E565" s="31"/>
      <c r="F565" s="31"/>
      <c r="G565" s="31"/>
    </row>
    <row r="566" spans="5:7" ht="12.75" customHeight="1" x14ac:dyDescent="0.2">
      <c r="E566" s="31"/>
      <c r="F566" s="31"/>
      <c r="G566" s="31"/>
    </row>
    <row r="567" spans="5:7" ht="12.75" customHeight="1" x14ac:dyDescent="0.2">
      <c r="E567" s="31"/>
      <c r="F567" s="31"/>
      <c r="G567" s="31"/>
    </row>
    <row r="568" spans="5:7" ht="12.75" customHeight="1" x14ac:dyDescent="0.2">
      <c r="E568" s="31"/>
      <c r="F568" s="31"/>
      <c r="G568" s="31"/>
    </row>
    <row r="569" spans="5:7" ht="12.75" customHeight="1" x14ac:dyDescent="0.2">
      <c r="E569" s="31"/>
      <c r="F569" s="31"/>
      <c r="G569" s="31"/>
    </row>
    <row r="570" spans="5:7" ht="12.75" customHeight="1" x14ac:dyDescent="0.2">
      <c r="E570" s="31"/>
      <c r="F570" s="31"/>
      <c r="G570" s="31"/>
    </row>
    <row r="571" spans="5:7" ht="12.75" customHeight="1" x14ac:dyDescent="0.2">
      <c r="E571" s="31"/>
      <c r="F571" s="31"/>
      <c r="G571" s="31"/>
    </row>
    <row r="572" spans="5:7" ht="12.75" customHeight="1" x14ac:dyDescent="0.2">
      <c r="E572" s="31"/>
      <c r="F572" s="31"/>
      <c r="G572" s="31"/>
    </row>
    <row r="573" spans="5:7" ht="12.75" customHeight="1" x14ac:dyDescent="0.2">
      <c r="E573" s="31"/>
      <c r="F573" s="31"/>
      <c r="G573" s="31"/>
    </row>
    <row r="574" spans="5:7" ht="12.75" customHeight="1" x14ac:dyDescent="0.2">
      <c r="E574" s="31"/>
      <c r="F574" s="31"/>
      <c r="G574" s="31"/>
    </row>
    <row r="575" spans="5:7" ht="12.75" customHeight="1" x14ac:dyDescent="0.2">
      <c r="E575" s="31"/>
      <c r="F575" s="31"/>
      <c r="G575" s="31"/>
    </row>
    <row r="576" spans="5:7" ht="12.75" customHeight="1" x14ac:dyDescent="0.2">
      <c r="E576" s="31"/>
      <c r="F576" s="31"/>
      <c r="G576" s="31"/>
    </row>
    <row r="577" spans="5:7" ht="12.75" customHeight="1" x14ac:dyDescent="0.2">
      <c r="E577" s="31"/>
      <c r="F577" s="31"/>
      <c r="G577" s="31"/>
    </row>
    <row r="578" spans="5:7" ht="12.75" customHeight="1" x14ac:dyDescent="0.2">
      <c r="E578" s="31"/>
      <c r="F578" s="31"/>
      <c r="G578" s="31"/>
    </row>
    <row r="579" spans="5:7" ht="12.75" customHeight="1" x14ac:dyDescent="0.2">
      <c r="E579" s="31"/>
      <c r="F579" s="31"/>
      <c r="G579" s="31"/>
    </row>
    <row r="580" spans="5:7" ht="12.75" customHeight="1" x14ac:dyDescent="0.2">
      <c r="E580" s="31"/>
      <c r="F580" s="31"/>
      <c r="G580" s="31"/>
    </row>
    <row r="581" spans="5:7" ht="12.75" customHeight="1" x14ac:dyDescent="0.2">
      <c r="E581" s="31"/>
      <c r="F581" s="31"/>
      <c r="G581" s="31"/>
    </row>
    <row r="582" spans="5:7" ht="12.75" customHeight="1" x14ac:dyDescent="0.2">
      <c r="E582" s="31"/>
      <c r="F582" s="31"/>
      <c r="G582" s="31"/>
    </row>
    <row r="583" spans="5:7" ht="12.75" customHeight="1" x14ac:dyDescent="0.2">
      <c r="E583" s="31"/>
      <c r="F583" s="31"/>
      <c r="G583" s="31"/>
    </row>
    <row r="584" spans="5:7" ht="12.75" customHeight="1" x14ac:dyDescent="0.2">
      <c r="E584" s="31"/>
      <c r="F584" s="31"/>
      <c r="G584" s="31"/>
    </row>
    <row r="585" spans="5:7" ht="12.75" customHeight="1" x14ac:dyDescent="0.2">
      <c r="E585" s="31"/>
      <c r="F585" s="31"/>
      <c r="G585" s="31"/>
    </row>
    <row r="586" spans="5:7" ht="12.75" customHeight="1" x14ac:dyDescent="0.2">
      <c r="E586" s="31"/>
      <c r="F586" s="31"/>
      <c r="G586" s="31"/>
    </row>
    <row r="587" spans="5:7" ht="12.75" customHeight="1" x14ac:dyDescent="0.2">
      <c r="E587" s="31"/>
      <c r="F587" s="31"/>
      <c r="G587" s="31"/>
    </row>
    <row r="588" spans="5:7" ht="12.75" customHeight="1" x14ac:dyDescent="0.2">
      <c r="E588" s="31"/>
      <c r="F588" s="31"/>
      <c r="G588" s="31"/>
    </row>
    <row r="589" spans="5:7" ht="12.75" customHeight="1" x14ac:dyDescent="0.2">
      <c r="E589" s="31"/>
      <c r="F589" s="31"/>
      <c r="G589" s="31"/>
    </row>
    <row r="590" spans="5:7" ht="12.75" customHeight="1" x14ac:dyDescent="0.2">
      <c r="E590" s="31"/>
      <c r="F590" s="31"/>
      <c r="G590" s="31"/>
    </row>
    <row r="591" spans="5:7" ht="12.75" customHeight="1" x14ac:dyDescent="0.2">
      <c r="E591" s="31"/>
      <c r="F591" s="31"/>
      <c r="G591" s="31"/>
    </row>
    <row r="592" spans="5:7" ht="12.75" customHeight="1" x14ac:dyDescent="0.2">
      <c r="E592" s="31"/>
      <c r="F592" s="31"/>
      <c r="G592" s="31"/>
    </row>
    <row r="593" spans="5:7" ht="12.75" customHeight="1" x14ac:dyDescent="0.2">
      <c r="E593" s="31"/>
      <c r="F593" s="31"/>
      <c r="G593" s="31"/>
    </row>
    <row r="594" spans="5:7" ht="12.75" customHeight="1" x14ac:dyDescent="0.2">
      <c r="E594" s="31"/>
      <c r="F594" s="31"/>
      <c r="G594" s="31"/>
    </row>
    <row r="595" spans="5:7" ht="12.75" customHeight="1" x14ac:dyDescent="0.2">
      <c r="E595" s="31"/>
      <c r="F595" s="31"/>
      <c r="G595" s="31"/>
    </row>
    <row r="596" spans="5:7" ht="12.75" customHeight="1" x14ac:dyDescent="0.2">
      <c r="E596" s="31"/>
      <c r="F596" s="31"/>
      <c r="G596" s="31"/>
    </row>
    <row r="597" spans="5:7" ht="12.75" customHeight="1" x14ac:dyDescent="0.2">
      <c r="E597" s="31"/>
      <c r="F597" s="31"/>
      <c r="G597" s="31"/>
    </row>
    <row r="598" spans="5:7" ht="12.75" customHeight="1" x14ac:dyDescent="0.2">
      <c r="E598" s="31"/>
      <c r="F598" s="31"/>
      <c r="G598" s="31"/>
    </row>
    <row r="599" spans="5:7" ht="12.75" customHeight="1" x14ac:dyDescent="0.2">
      <c r="E599" s="31"/>
      <c r="F599" s="31"/>
      <c r="G599" s="31"/>
    </row>
    <row r="600" spans="5:7" ht="12.75" customHeight="1" x14ac:dyDescent="0.2">
      <c r="E600" s="31"/>
      <c r="F600" s="31"/>
      <c r="G600" s="31"/>
    </row>
    <row r="601" spans="5:7" ht="12.75" customHeight="1" x14ac:dyDescent="0.2">
      <c r="E601" s="31"/>
      <c r="F601" s="31"/>
      <c r="G601" s="31"/>
    </row>
    <row r="602" spans="5:7" ht="12.75" customHeight="1" x14ac:dyDescent="0.2">
      <c r="E602" s="31"/>
      <c r="F602" s="31"/>
      <c r="G602" s="31"/>
    </row>
    <row r="603" spans="5:7" ht="12.75" customHeight="1" x14ac:dyDescent="0.2">
      <c r="E603" s="31"/>
      <c r="F603" s="31"/>
      <c r="G603" s="31"/>
    </row>
    <row r="604" spans="5:7" ht="12.75" customHeight="1" x14ac:dyDescent="0.2">
      <c r="E604" s="31"/>
      <c r="F604" s="31"/>
      <c r="G604" s="31"/>
    </row>
    <row r="605" spans="5:7" ht="12.75" customHeight="1" x14ac:dyDescent="0.2">
      <c r="E605" s="31"/>
      <c r="F605" s="31"/>
      <c r="G605" s="31"/>
    </row>
    <row r="606" spans="5:7" ht="12.75" customHeight="1" x14ac:dyDescent="0.2">
      <c r="E606" s="31"/>
      <c r="F606" s="31"/>
      <c r="G606" s="31"/>
    </row>
    <row r="607" spans="5:7" ht="12.75" customHeight="1" x14ac:dyDescent="0.2">
      <c r="E607" s="31"/>
      <c r="F607" s="31"/>
      <c r="G607" s="31"/>
    </row>
    <row r="608" spans="5:7" ht="12.75" customHeight="1" x14ac:dyDescent="0.2">
      <c r="E608" s="31"/>
      <c r="F608" s="31"/>
      <c r="G608" s="31"/>
    </row>
    <row r="609" spans="5:7" ht="12.75" customHeight="1" x14ac:dyDescent="0.2">
      <c r="E609" s="31"/>
      <c r="F609" s="31"/>
      <c r="G609" s="31"/>
    </row>
    <row r="610" spans="5:7" ht="12.75" customHeight="1" x14ac:dyDescent="0.2">
      <c r="E610" s="31"/>
      <c r="F610" s="31"/>
      <c r="G610" s="31"/>
    </row>
    <row r="611" spans="5:7" ht="12.75" customHeight="1" x14ac:dyDescent="0.2">
      <c r="E611" s="31"/>
      <c r="F611" s="31"/>
      <c r="G611" s="31"/>
    </row>
    <row r="612" spans="5:7" ht="12.75" customHeight="1" x14ac:dyDescent="0.2">
      <c r="E612" s="31"/>
      <c r="F612" s="31"/>
      <c r="G612" s="31"/>
    </row>
    <row r="613" spans="5:7" ht="12.75" customHeight="1" x14ac:dyDescent="0.2">
      <c r="E613" s="31"/>
      <c r="F613" s="31"/>
      <c r="G613" s="31"/>
    </row>
    <row r="614" spans="5:7" ht="12.75" customHeight="1" x14ac:dyDescent="0.2">
      <c r="E614" s="31"/>
      <c r="F614" s="31"/>
      <c r="G614" s="31"/>
    </row>
    <row r="615" spans="5:7" ht="12.75" customHeight="1" x14ac:dyDescent="0.2">
      <c r="E615" s="31"/>
      <c r="F615" s="31"/>
      <c r="G615" s="31"/>
    </row>
    <row r="616" spans="5:7" ht="12.75" customHeight="1" x14ac:dyDescent="0.2">
      <c r="E616" s="31"/>
      <c r="F616" s="31"/>
      <c r="G616" s="31"/>
    </row>
    <row r="617" spans="5:7" ht="12.75" customHeight="1" x14ac:dyDescent="0.2">
      <c r="E617" s="31"/>
      <c r="F617" s="31"/>
      <c r="G617" s="31"/>
    </row>
    <row r="618" spans="5:7" ht="12.75" customHeight="1" x14ac:dyDescent="0.2">
      <c r="E618" s="31"/>
      <c r="F618" s="31"/>
      <c r="G618" s="31"/>
    </row>
    <row r="619" spans="5:7" ht="12.75" customHeight="1" x14ac:dyDescent="0.2">
      <c r="E619" s="31"/>
      <c r="F619" s="31"/>
      <c r="G619" s="31"/>
    </row>
    <row r="620" spans="5:7" ht="12.75" customHeight="1" x14ac:dyDescent="0.2">
      <c r="E620" s="31"/>
      <c r="F620" s="31"/>
      <c r="G620" s="31"/>
    </row>
    <row r="621" spans="5:7" ht="12.75" customHeight="1" x14ac:dyDescent="0.2">
      <c r="E621" s="31"/>
      <c r="F621" s="31"/>
      <c r="G621" s="31"/>
    </row>
    <row r="622" spans="5:7" ht="12.75" customHeight="1" x14ac:dyDescent="0.2">
      <c r="E622" s="31"/>
      <c r="F622" s="31"/>
      <c r="G622" s="31"/>
    </row>
    <row r="623" spans="5:7" ht="12.75" customHeight="1" x14ac:dyDescent="0.2">
      <c r="E623" s="31"/>
      <c r="F623" s="31"/>
      <c r="G623" s="31"/>
    </row>
    <row r="624" spans="5:7" ht="12.75" customHeight="1" x14ac:dyDescent="0.2">
      <c r="E624" s="31"/>
      <c r="F624" s="31"/>
      <c r="G624" s="31"/>
    </row>
    <row r="625" spans="5:7" ht="12.75" customHeight="1" x14ac:dyDescent="0.2">
      <c r="E625" s="31"/>
      <c r="F625" s="31"/>
      <c r="G625" s="31"/>
    </row>
    <row r="626" spans="5:7" ht="12.75" customHeight="1" x14ac:dyDescent="0.2">
      <c r="E626" s="31"/>
      <c r="F626" s="31"/>
      <c r="G626" s="31"/>
    </row>
    <row r="627" spans="5:7" ht="12.75" customHeight="1" x14ac:dyDescent="0.2">
      <c r="E627" s="31"/>
      <c r="F627" s="31"/>
      <c r="G627" s="31"/>
    </row>
    <row r="628" spans="5:7" ht="12.75" customHeight="1" x14ac:dyDescent="0.2">
      <c r="E628" s="31"/>
      <c r="F628" s="31"/>
      <c r="G628" s="31"/>
    </row>
    <row r="629" spans="5:7" ht="12.75" customHeight="1" x14ac:dyDescent="0.2">
      <c r="E629" s="31"/>
      <c r="F629" s="31"/>
      <c r="G629" s="31"/>
    </row>
    <row r="630" spans="5:7" ht="12.75" customHeight="1" x14ac:dyDescent="0.2">
      <c r="E630" s="31"/>
      <c r="F630" s="31"/>
      <c r="G630" s="31"/>
    </row>
    <row r="631" spans="5:7" ht="12.75" customHeight="1" x14ac:dyDescent="0.2">
      <c r="E631" s="31"/>
      <c r="F631" s="31"/>
      <c r="G631" s="31"/>
    </row>
    <row r="632" spans="5:7" ht="12.75" customHeight="1" x14ac:dyDescent="0.2">
      <c r="E632" s="31"/>
      <c r="F632" s="31"/>
      <c r="G632" s="31"/>
    </row>
    <row r="633" spans="5:7" ht="12.75" customHeight="1" x14ac:dyDescent="0.2">
      <c r="E633" s="31"/>
      <c r="F633" s="31"/>
      <c r="G633" s="31"/>
    </row>
    <row r="634" spans="5:7" ht="12.75" customHeight="1" x14ac:dyDescent="0.2">
      <c r="E634" s="31"/>
      <c r="F634" s="31"/>
      <c r="G634" s="31"/>
    </row>
    <row r="635" spans="5:7" ht="12.75" customHeight="1" x14ac:dyDescent="0.2">
      <c r="E635" s="31"/>
      <c r="F635" s="31"/>
      <c r="G635" s="31"/>
    </row>
    <row r="636" spans="5:7" ht="12.75" customHeight="1" x14ac:dyDescent="0.2">
      <c r="E636" s="31"/>
      <c r="F636" s="31"/>
      <c r="G636" s="31"/>
    </row>
    <row r="637" spans="5:7" ht="12.75" customHeight="1" x14ac:dyDescent="0.2">
      <c r="E637" s="31"/>
      <c r="F637" s="31"/>
      <c r="G637" s="31"/>
    </row>
    <row r="638" spans="5:7" ht="12.75" customHeight="1" x14ac:dyDescent="0.2">
      <c r="E638" s="31"/>
      <c r="F638" s="31"/>
      <c r="G638" s="31"/>
    </row>
    <row r="639" spans="5:7" ht="12.75" customHeight="1" x14ac:dyDescent="0.2">
      <c r="E639" s="31"/>
      <c r="F639" s="31"/>
      <c r="G639" s="31"/>
    </row>
    <row r="640" spans="5:7" ht="12.75" customHeight="1" x14ac:dyDescent="0.2">
      <c r="E640" s="31"/>
      <c r="F640" s="31"/>
      <c r="G640" s="31"/>
    </row>
    <row r="641" spans="5:7" ht="12.75" customHeight="1" x14ac:dyDescent="0.2">
      <c r="E641" s="31"/>
      <c r="F641" s="31"/>
      <c r="G641" s="31"/>
    </row>
    <row r="642" spans="5:7" ht="12.75" customHeight="1" x14ac:dyDescent="0.2">
      <c r="E642" s="31"/>
      <c r="F642" s="31"/>
      <c r="G642" s="31"/>
    </row>
    <row r="643" spans="5:7" ht="12.75" customHeight="1" x14ac:dyDescent="0.2">
      <c r="E643" s="31"/>
      <c r="F643" s="31"/>
      <c r="G643" s="31"/>
    </row>
    <row r="644" spans="5:7" ht="12.75" customHeight="1" x14ac:dyDescent="0.2">
      <c r="E644" s="31"/>
      <c r="F644" s="31"/>
      <c r="G644" s="31"/>
    </row>
    <row r="645" spans="5:7" ht="12.75" customHeight="1" x14ac:dyDescent="0.2">
      <c r="E645" s="31"/>
      <c r="F645" s="31"/>
      <c r="G645" s="31"/>
    </row>
    <row r="646" spans="5:7" ht="12.75" customHeight="1" x14ac:dyDescent="0.2">
      <c r="E646" s="31"/>
      <c r="F646" s="31"/>
      <c r="G646" s="31"/>
    </row>
    <row r="647" spans="5:7" ht="12.75" customHeight="1" x14ac:dyDescent="0.2">
      <c r="E647" s="31"/>
      <c r="F647" s="31"/>
      <c r="G647" s="31"/>
    </row>
    <row r="648" spans="5:7" ht="12.75" customHeight="1" x14ac:dyDescent="0.2">
      <c r="E648" s="31"/>
      <c r="F648" s="31"/>
      <c r="G648" s="31"/>
    </row>
    <row r="649" spans="5:7" ht="12.75" customHeight="1" x14ac:dyDescent="0.2">
      <c r="E649" s="31"/>
      <c r="F649" s="31"/>
      <c r="G649" s="31"/>
    </row>
    <row r="650" spans="5:7" ht="12.75" customHeight="1" x14ac:dyDescent="0.2">
      <c r="E650" s="31"/>
      <c r="F650" s="31"/>
      <c r="G650" s="31"/>
    </row>
    <row r="651" spans="5:7" ht="12.75" customHeight="1" x14ac:dyDescent="0.2">
      <c r="E651" s="31"/>
      <c r="F651" s="31"/>
      <c r="G651" s="31"/>
    </row>
    <row r="652" spans="5:7" ht="12.75" customHeight="1" x14ac:dyDescent="0.2">
      <c r="E652" s="31"/>
      <c r="F652" s="31"/>
      <c r="G652" s="31"/>
    </row>
    <row r="653" spans="5:7" ht="12.75" customHeight="1" x14ac:dyDescent="0.2">
      <c r="E653" s="31"/>
      <c r="F653" s="31"/>
      <c r="G653" s="31"/>
    </row>
    <row r="654" spans="5:7" ht="12.75" customHeight="1" x14ac:dyDescent="0.2">
      <c r="E654" s="31"/>
      <c r="F654" s="31"/>
      <c r="G654" s="31"/>
    </row>
    <row r="655" spans="5:7" ht="12.75" customHeight="1" x14ac:dyDescent="0.2">
      <c r="E655" s="31"/>
      <c r="F655" s="31"/>
      <c r="G655" s="31"/>
    </row>
    <row r="656" spans="5:7" ht="12.75" customHeight="1" x14ac:dyDescent="0.2">
      <c r="E656" s="31"/>
      <c r="F656" s="31"/>
      <c r="G656" s="31"/>
    </row>
    <row r="657" spans="5:7" ht="12.75" customHeight="1" x14ac:dyDescent="0.2">
      <c r="E657" s="31"/>
      <c r="F657" s="31"/>
      <c r="G657" s="31"/>
    </row>
    <row r="658" spans="5:7" ht="12.75" customHeight="1" x14ac:dyDescent="0.2">
      <c r="E658" s="31"/>
      <c r="F658" s="31"/>
      <c r="G658" s="31"/>
    </row>
    <row r="659" spans="5:7" ht="12.75" customHeight="1" x14ac:dyDescent="0.2">
      <c r="E659" s="31"/>
      <c r="F659" s="31"/>
      <c r="G659" s="31"/>
    </row>
    <row r="660" spans="5:7" ht="12.75" customHeight="1" x14ac:dyDescent="0.2">
      <c r="E660" s="31"/>
      <c r="F660" s="31"/>
      <c r="G660" s="31"/>
    </row>
    <row r="661" spans="5:7" ht="12.75" customHeight="1" x14ac:dyDescent="0.2">
      <c r="E661" s="31"/>
      <c r="F661" s="31"/>
      <c r="G661" s="31"/>
    </row>
    <row r="662" spans="5:7" ht="12.75" customHeight="1" x14ac:dyDescent="0.2">
      <c r="E662" s="31"/>
      <c r="F662" s="31"/>
      <c r="G662" s="31"/>
    </row>
    <row r="663" spans="5:7" ht="12.75" customHeight="1" x14ac:dyDescent="0.2">
      <c r="E663" s="31"/>
      <c r="F663" s="31"/>
      <c r="G663" s="31"/>
    </row>
    <row r="664" spans="5:7" ht="12.75" customHeight="1" x14ac:dyDescent="0.2">
      <c r="E664" s="31"/>
      <c r="F664" s="31"/>
      <c r="G664" s="31"/>
    </row>
    <row r="665" spans="5:7" ht="12.75" customHeight="1" x14ac:dyDescent="0.2">
      <c r="E665" s="31"/>
      <c r="F665" s="31"/>
      <c r="G665" s="31"/>
    </row>
    <row r="666" spans="5:7" ht="12.75" customHeight="1" x14ac:dyDescent="0.2">
      <c r="E666" s="31"/>
      <c r="F666" s="31"/>
      <c r="G666" s="31"/>
    </row>
    <row r="667" spans="5:7" ht="12.75" customHeight="1" x14ac:dyDescent="0.2">
      <c r="E667" s="31"/>
      <c r="F667" s="31"/>
      <c r="G667" s="31"/>
    </row>
    <row r="668" spans="5:7" ht="12.75" customHeight="1" x14ac:dyDescent="0.2">
      <c r="E668" s="31"/>
      <c r="F668" s="31"/>
      <c r="G668" s="31"/>
    </row>
    <row r="669" spans="5:7" ht="12.75" customHeight="1" x14ac:dyDescent="0.2">
      <c r="E669" s="31"/>
      <c r="F669" s="31"/>
      <c r="G669" s="31"/>
    </row>
    <row r="670" spans="5:7" ht="12.75" customHeight="1" x14ac:dyDescent="0.2">
      <c r="E670" s="31"/>
      <c r="F670" s="31"/>
      <c r="G670" s="31"/>
    </row>
    <row r="671" spans="5:7" ht="12.75" customHeight="1" x14ac:dyDescent="0.2">
      <c r="E671" s="31"/>
      <c r="F671" s="31"/>
      <c r="G671" s="31"/>
    </row>
    <row r="672" spans="5:7" ht="12.75" customHeight="1" x14ac:dyDescent="0.2">
      <c r="E672" s="31"/>
      <c r="F672" s="31"/>
      <c r="G672" s="31"/>
    </row>
    <row r="673" spans="5:7" ht="12.75" customHeight="1" x14ac:dyDescent="0.2">
      <c r="E673" s="31"/>
      <c r="F673" s="31"/>
      <c r="G673" s="31"/>
    </row>
    <row r="674" spans="5:7" ht="12.75" customHeight="1" x14ac:dyDescent="0.2">
      <c r="E674" s="31"/>
      <c r="F674" s="31"/>
      <c r="G674" s="31"/>
    </row>
    <row r="675" spans="5:7" ht="12.75" customHeight="1" x14ac:dyDescent="0.2">
      <c r="E675" s="31"/>
      <c r="F675" s="31"/>
      <c r="G675" s="31"/>
    </row>
    <row r="676" spans="5:7" ht="12.75" customHeight="1" x14ac:dyDescent="0.2">
      <c r="E676" s="31"/>
      <c r="F676" s="31"/>
      <c r="G676" s="31"/>
    </row>
    <row r="677" spans="5:7" ht="12.75" customHeight="1" x14ac:dyDescent="0.2">
      <c r="E677" s="31"/>
      <c r="F677" s="31"/>
      <c r="G677" s="31"/>
    </row>
    <row r="678" spans="5:7" ht="12.75" customHeight="1" x14ac:dyDescent="0.2">
      <c r="E678" s="31"/>
      <c r="F678" s="31"/>
      <c r="G678" s="31"/>
    </row>
    <row r="679" spans="5:7" ht="12.75" customHeight="1" x14ac:dyDescent="0.2">
      <c r="E679" s="31"/>
      <c r="F679" s="31"/>
      <c r="G679" s="31"/>
    </row>
    <row r="680" spans="5:7" ht="12.75" customHeight="1" x14ac:dyDescent="0.2">
      <c r="E680" s="31"/>
      <c r="F680" s="31"/>
      <c r="G680" s="31"/>
    </row>
    <row r="681" spans="5:7" ht="12.75" customHeight="1" x14ac:dyDescent="0.2">
      <c r="E681" s="31"/>
      <c r="F681" s="31"/>
      <c r="G681" s="31"/>
    </row>
    <row r="682" spans="5:7" ht="12.75" customHeight="1" x14ac:dyDescent="0.2">
      <c r="E682" s="31"/>
      <c r="F682" s="31"/>
      <c r="G682" s="31"/>
    </row>
    <row r="683" spans="5:7" ht="12.75" customHeight="1" x14ac:dyDescent="0.2">
      <c r="E683" s="31"/>
      <c r="F683" s="31"/>
      <c r="G683" s="31"/>
    </row>
    <row r="684" spans="5:7" ht="12.75" customHeight="1" x14ac:dyDescent="0.2">
      <c r="E684" s="31"/>
      <c r="F684" s="31"/>
      <c r="G684" s="31"/>
    </row>
    <row r="685" spans="5:7" ht="12.75" customHeight="1" x14ac:dyDescent="0.2">
      <c r="E685" s="31"/>
      <c r="F685" s="31"/>
      <c r="G685" s="31"/>
    </row>
    <row r="686" spans="5:7" ht="12.75" customHeight="1" x14ac:dyDescent="0.2">
      <c r="E686" s="31"/>
      <c r="F686" s="31"/>
      <c r="G686" s="31"/>
    </row>
    <row r="687" spans="5:7" ht="12.75" customHeight="1" x14ac:dyDescent="0.2">
      <c r="E687" s="31"/>
      <c r="F687" s="31"/>
      <c r="G687" s="31"/>
    </row>
    <row r="688" spans="5:7" ht="12.75" customHeight="1" x14ac:dyDescent="0.2">
      <c r="E688" s="31"/>
      <c r="F688" s="31"/>
      <c r="G688" s="31"/>
    </row>
    <row r="689" spans="5:7" ht="12.75" customHeight="1" x14ac:dyDescent="0.2">
      <c r="E689" s="31"/>
      <c r="F689" s="31"/>
      <c r="G689" s="31"/>
    </row>
    <row r="690" spans="5:7" ht="12.75" customHeight="1" x14ac:dyDescent="0.2">
      <c r="E690" s="31"/>
      <c r="F690" s="31"/>
      <c r="G690" s="31"/>
    </row>
    <row r="691" spans="5:7" ht="12.75" customHeight="1" x14ac:dyDescent="0.2">
      <c r="E691" s="31"/>
      <c r="F691" s="31"/>
      <c r="G691" s="31"/>
    </row>
    <row r="692" spans="5:7" ht="12.75" customHeight="1" x14ac:dyDescent="0.2">
      <c r="E692" s="31"/>
      <c r="F692" s="31"/>
      <c r="G692" s="31"/>
    </row>
    <row r="693" spans="5:7" ht="12.75" customHeight="1" x14ac:dyDescent="0.2">
      <c r="E693" s="31"/>
      <c r="F693" s="31"/>
      <c r="G693" s="31"/>
    </row>
    <row r="694" spans="5:7" ht="12.75" customHeight="1" x14ac:dyDescent="0.2">
      <c r="E694" s="31"/>
      <c r="F694" s="31"/>
      <c r="G694" s="31"/>
    </row>
    <row r="695" spans="5:7" ht="12.75" customHeight="1" x14ac:dyDescent="0.2">
      <c r="E695" s="31"/>
      <c r="F695" s="31"/>
      <c r="G695" s="31"/>
    </row>
    <row r="696" spans="5:7" ht="12.75" customHeight="1" x14ac:dyDescent="0.2">
      <c r="E696" s="31"/>
      <c r="F696" s="31"/>
      <c r="G696" s="31"/>
    </row>
    <row r="697" spans="5:7" ht="12.75" customHeight="1" x14ac:dyDescent="0.2">
      <c r="E697" s="31"/>
      <c r="F697" s="31"/>
      <c r="G697" s="31"/>
    </row>
    <row r="698" spans="5:7" ht="12.75" customHeight="1" x14ac:dyDescent="0.2">
      <c r="E698" s="31"/>
      <c r="F698" s="31"/>
      <c r="G698" s="31"/>
    </row>
    <row r="699" spans="5:7" ht="12.75" customHeight="1" x14ac:dyDescent="0.2">
      <c r="E699" s="31"/>
      <c r="F699" s="31"/>
      <c r="G699" s="31"/>
    </row>
    <row r="700" spans="5:7" ht="12.75" customHeight="1" x14ac:dyDescent="0.2">
      <c r="E700" s="31"/>
      <c r="F700" s="31"/>
      <c r="G700" s="31"/>
    </row>
    <row r="701" spans="5:7" ht="12.75" customHeight="1" x14ac:dyDescent="0.2">
      <c r="E701" s="31"/>
      <c r="F701" s="31"/>
      <c r="G701" s="31"/>
    </row>
    <row r="702" spans="5:7" ht="12.75" customHeight="1" x14ac:dyDescent="0.2">
      <c r="E702" s="31"/>
      <c r="F702" s="31"/>
      <c r="G702" s="31"/>
    </row>
    <row r="703" spans="5:7" ht="12.75" customHeight="1" x14ac:dyDescent="0.2">
      <c r="E703" s="31"/>
      <c r="F703" s="31"/>
      <c r="G703" s="31"/>
    </row>
    <row r="704" spans="5:7" ht="12.75" customHeight="1" x14ac:dyDescent="0.2">
      <c r="E704" s="31"/>
      <c r="F704" s="31"/>
      <c r="G704" s="31"/>
    </row>
    <row r="705" spans="5:7" ht="12.75" customHeight="1" x14ac:dyDescent="0.2">
      <c r="E705" s="31"/>
      <c r="F705" s="31"/>
      <c r="G705" s="31"/>
    </row>
    <row r="706" spans="5:7" ht="12.75" customHeight="1" x14ac:dyDescent="0.2">
      <c r="E706" s="31"/>
      <c r="F706" s="31"/>
      <c r="G706" s="31"/>
    </row>
    <row r="707" spans="5:7" ht="12.75" customHeight="1" x14ac:dyDescent="0.2">
      <c r="E707" s="31"/>
      <c r="F707" s="31"/>
      <c r="G707" s="31"/>
    </row>
    <row r="708" spans="5:7" ht="12.75" customHeight="1" x14ac:dyDescent="0.2">
      <c r="E708" s="31"/>
      <c r="F708" s="31"/>
      <c r="G708" s="31"/>
    </row>
    <row r="709" spans="5:7" ht="12.75" customHeight="1" x14ac:dyDescent="0.2">
      <c r="E709" s="31"/>
      <c r="F709" s="31"/>
      <c r="G709" s="31"/>
    </row>
    <row r="710" spans="5:7" ht="12.75" customHeight="1" x14ac:dyDescent="0.2">
      <c r="E710" s="31"/>
      <c r="F710" s="31"/>
      <c r="G710" s="31"/>
    </row>
    <row r="711" spans="5:7" ht="12.75" customHeight="1" x14ac:dyDescent="0.2">
      <c r="E711" s="31"/>
      <c r="F711" s="31"/>
      <c r="G711" s="31"/>
    </row>
    <row r="712" spans="5:7" ht="12.75" customHeight="1" x14ac:dyDescent="0.2">
      <c r="E712" s="31"/>
      <c r="F712" s="31"/>
      <c r="G712" s="31"/>
    </row>
    <row r="713" spans="5:7" ht="12.75" customHeight="1" x14ac:dyDescent="0.2">
      <c r="E713" s="31"/>
      <c r="F713" s="31"/>
      <c r="G713" s="31"/>
    </row>
    <row r="714" spans="5:7" ht="12.75" customHeight="1" x14ac:dyDescent="0.2">
      <c r="E714" s="31"/>
      <c r="F714" s="31"/>
      <c r="G714" s="31"/>
    </row>
    <row r="715" spans="5:7" ht="12.75" customHeight="1" x14ac:dyDescent="0.2">
      <c r="E715" s="31"/>
      <c r="F715" s="31"/>
      <c r="G715" s="31"/>
    </row>
    <row r="716" spans="5:7" ht="12.75" customHeight="1" x14ac:dyDescent="0.2">
      <c r="E716" s="31"/>
      <c r="F716" s="31"/>
      <c r="G716" s="31"/>
    </row>
    <row r="717" spans="5:7" ht="12.75" customHeight="1" x14ac:dyDescent="0.2">
      <c r="E717" s="31"/>
      <c r="F717" s="31"/>
      <c r="G717" s="31"/>
    </row>
    <row r="718" spans="5:7" ht="12.75" customHeight="1" x14ac:dyDescent="0.2">
      <c r="E718" s="31"/>
      <c r="F718" s="31"/>
      <c r="G718" s="31"/>
    </row>
    <row r="719" spans="5:7" ht="12.75" customHeight="1" x14ac:dyDescent="0.2">
      <c r="E719" s="31"/>
      <c r="F719" s="31"/>
      <c r="G719" s="31"/>
    </row>
    <row r="720" spans="5:7" ht="12.75" customHeight="1" x14ac:dyDescent="0.2">
      <c r="E720" s="31"/>
      <c r="F720" s="31"/>
      <c r="G720" s="31"/>
    </row>
    <row r="721" spans="5:7" ht="12.75" customHeight="1" x14ac:dyDescent="0.2">
      <c r="E721" s="31"/>
      <c r="F721" s="31"/>
      <c r="G721" s="31"/>
    </row>
    <row r="722" spans="5:7" ht="12.75" customHeight="1" x14ac:dyDescent="0.2">
      <c r="E722" s="31"/>
      <c r="F722" s="31"/>
      <c r="G722" s="31"/>
    </row>
    <row r="723" spans="5:7" ht="12.75" customHeight="1" x14ac:dyDescent="0.2">
      <c r="E723" s="31"/>
      <c r="F723" s="31"/>
      <c r="G723" s="31"/>
    </row>
    <row r="724" spans="5:7" ht="12.75" customHeight="1" x14ac:dyDescent="0.2">
      <c r="E724" s="31"/>
      <c r="F724" s="31"/>
      <c r="G724" s="31"/>
    </row>
    <row r="725" spans="5:7" ht="12.75" customHeight="1" x14ac:dyDescent="0.2">
      <c r="E725" s="31"/>
      <c r="F725" s="31"/>
      <c r="G725" s="31"/>
    </row>
    <row r="726" spans="5:7" ht="12.75" customHeight="1" x14ac:dyDescent="0.2">
      <c r="E726" s="31"/>
      <c r="F726" s="31"/>
      <c r="G726" s="31"/>
    </row>
    <row r="727" spans="5:7" ht="12.75" customHeight="1" x14ac:dyDescent="0.2">
      <c r="E727" s="31"/>
      <c r="F727" s="31"/>
      <c r="G727" s="31"/>
    </row>
    <row r="728" spans="5:7" ht="12.75" customHeight="1" x14ac:dyDescent="0.2">
      <c r="E728" s="31"/>
      <c r="F728" s="31"/>
      <c r="G728" s="31"/>
    </row>
    <row r="729" spans="5:7" ht="12.75" customHeight="1" x14ac:dyDescent="0.2">
      <c r="E729" s="31"/>
      <c r="F729" s="31"/>
      <c r="G729" s="31"/>
    </row>
    <row r="730" spans="5:7" ht="12.75" customHeight="1" x14ac:dyDescent="0.2">
      <c r="E730" s="31"/>
      <c r="F730" s="31"/>
      <c r="G730" s="31"/>
    </row>
    <row r="731" spans="5:7" ht="12.75" customHeight="1" x14ac:dyDescent="0.2">
      <c r="E731" s="31"/>
      <c r="F731" s="31"/>
      <c r="G731" s="31"/>
    </row>
    <row r="732" spans="5:7" ht="12.75" customHeight="1" x14ac:dyDescent="0.2">
      <c r="E732" s="31"/>
      <c r="F732" s="31"/>
      <c r="G732" s="31"/>
    </row>
    <row r="733" spans="5:7" ht="12.75" customHeight="1" x14ac:dyDescent="0.2">
      <c r="E733" s="31"/>
      <c r="F733" s="31"/>
      <c r="G733" s="31"/>
    </row>
    <row r="734" spans="5:7" ht="12.75" customHeight="1" x14ac:dyDescent="0.2">
      <c r="E734" s="31"/>
      <c r="F734" s="31"/>
      <c r="G734" s="31"/>
    </row>
    <row r="735" spans="5:7" ht="12.75" customHeight="1" x14ac:dyDescent="0.2">
      <c r="E735" s="31"/>
      <c r="F735" s="31"/>
      <c r="G735" s="31"/>
    </row>
    <row r="736" spans="5:7" ht="12.75" customHeight="1" x14ac:dyDescent="0.2">
      <c r="E736" s="31"/>
      <c r="F736" s="31"/>
      <c r="G736" s="31"/>
    </row>
    <row r="737" spans="5:7" ht="12.75" customHeight="1" x14ac:dyDescent="0.2">
      <c r="E737" s="31"/>
      <c r="F737" s="31"/>
      <c r="G737" s="31"/>
    </row>
    <row r="738" spans="5:7" ht="12.75" customHeight="1" x14ac:dyDescent="0.2">
      <c r="E738" s="31"/>
      <c r="F738" s="31"/>
      <c r="G738" s="31"/>
    </row>
    <row r="739" spans="5:7" ht="12.75" customHeight="1" x14ac:dyDescent="0.2">
      <c r="E739" s="31"/>
      <c r="F739" s="31"/>
      <c r="G739" s="31"/>
    </row>
    <row r="740" spans="5:7" ht="12.75" customHeight="1" x14ac:dyDescent="0.2">
      <c r="E740" s="31"/>
      <c r="F740" s="31"/>
      <c r="G740" s="31"/>
    </row>
    <row r="741" spans="5:7" ht="12.75" customHeight="1" x14ac:dyDescent="0.2">
      <c r="E741" s="31"/>
      <c r="F741" s="31"/>
      <c r="G741" s="31"/>
    </row>
    <row r="742" spans="5:7" ht="12.75" customHeight="1" x14ac:dyDescent="0.2">
      <c r="E742" s="31"/>
      <c r="F742" s="31"/>
      <c r="G742" s="31"/>
    </row>
    <row r="743" spans="5:7" ht="12.75" customHeight="1" x14ac:dyDescent="0.2">
      <c r="E743" s="31"/>
      <c r="F743" s="31"/>
      <c r="G743" s="31"/>
    </row>
    <row r="744" spans="5:7" ht="12.75" customHeight="1" x14ac:dyDescent="0.2">
      <c r="E744" s="31"/>
      <c r="F744" s="31"/>
      <c r="G744" s="31"/>
    </row>
    <row r="745" spans="5:7" ht="12.75" customHeight="1" x14ac:dyDescent="0.2">
      <c r="E745" s="31"/>
      <c r="F745" s="31"/>
      <c r="G745" s="31"/>
    </row>
    <row r="746" spans="5:7" ht="12.75" customHeight="1" x14ac:dyDescent="0.2">
      <c r="E746" s="31"/>
      <c r="F746" s="31"/>
      <c r="G746" s="31"/>
    </row>
    <row r="747" spans="5:7" ht="12.75" customHeight="1" x14ac:dyDescent="0.2">
      <c r="E747" s="31"/>
      <c r="F747" s="31"/>
      <c r="G747" s="31"/>
    </row>
    <row r="748" spans="5:7" ht="12.75" customHeight="1" x14ac:dyDescent="0.2">
      <c r="E748" s="31"/>
      <c r="F748" s="31"/>
      <c r="G748" s="31"/>
    </row>
    <row r="749" spans="5:7" ht="12.75" customHeight="1" x14ac:dyDescent="0.2">
      <c r="E749" s="31"/>
      <c r="F749" s="31"/>
      <c r="G749" s="31"/>
    </row>
    <row r="750" spans="5:7" ht="12.75" customHeight="1" x14ac:dyDescent="0.2">
      <c r="E750" s="31"/>
      <c r="F750" s="31"/>
      <c r="G750" s="31"/>
    </row>
    <row r="751" spans="5:7" ht="12.75" customHeight="1" x14ac:dyDescent="0.2">
      <c r="E751" s="31"/>
      <c r="F751" s="31"/>
      <c r="G751" s="31"/>
    </row>
    <row r="752" spans="5:7" ht="12.75" customHeight="1" x14ac:dyDescent="0.2">
      <c r="E752" s="31"/>
      <c r="F752" s="31"/>
      <c r="G752" s="31"/>
    </row>
    <row r="753" spans="5:7" ht="12.75" customHeight="1" x14ac:dyDescent="0.2">
      <c r="E753" s="31"/>
      <c r="F753" s="31"/>
      <c r="G753" s="31"/>
    </row>
    <row r="754" spans="5:7" ht="12.75" customHeight="1" x14ac:dyDescent="0.2">
      <c r="E754" s="31"/>
      <c r="F754" s="31"/>
      <c r="G754" s="31"/>
    </row>
    <row r="755" spans="5:7" ht="12.75" customHeight="1" x14ac:dyDescent="0.2">
      <c r="E755" s="31"/>
      <c r="F755" s="31"/>
      <c r="G755" s="31"/>
    </row>
    <row r="756" spans="5:7" ht="12.75" customHeight="1" x14ac:dyDescent="0.2">
      <c r="E756" s="31"/>
      <c r="F756" s="31"/>
      <c r="G756" s="31"/>
    </row>
    <row r="757" spans="5:7" ht="12.75" customHeight="1" x14ac:dyDescent="0.2">
      <c r="E757" s="31"/>
      <c r="F757" s="31"/>
      <c r="G757" s="31"/>
    </row>
    <row r="758" spans="5:7" ht="12.75" customHeight="1" x14ac:dyDescent="0.2">
      <c r="E758" s="31"/>
      <c r="F758" s="31"/>
      <c r="G758" s="31"/>
    </row>
    <row r="759" spans="5:7" ht="12.75" customHeight="1" x14ac:dyDescent="0.2">
      <c r="E759" s="31"/>
      <c r="F759" s="31"/>
      <c r="G759" s="31"/>
    </row>
    <row r="760" spans="5:7" ht="12.75" customHeight="1" x14ac:dyDescent="0.2">
      <c r="E760" s="31"/>
      <c r="F760" s="31"/>
      <c r="G760" s="31"/>
    </row>
    <row r="761" spans="5:7" ht="12.75" customHeight="1" x14ac:dyDescent="0.2">
      <c r="E761" s="31"/>
      <c r="F761" s="31"/>
      <c r="G761" s="31"/>
    </row>
    <row r="762" spans="5:7" ht="12.75" customHeight="1" x14ac:dyDescent="0.2">
      <c r="E762" s="31"/>
      <c r="F762" s="31"/>
      <c r="G762" s="31"/>
    </row>
    <row r="763" spans="5:7" ht="12.75" customHeight="1" x14ac:dyDescent="0.2">
      <c r="E763" s="31"/>
      <c r="F763" s="31"/>
      <c r="G763" s="31"/>
    </row>
    <row r="764" spans="5:7" ht="12.75" customHeight="1" x14ac:dyDescent="0.2">
      <c r="E764" s="31"/>
      <c r="F764" s="31"/>
      <c r="G764" s="31"/>
    </row>
    <row r="765" spans="5:7" ht="12.75" customHeight="1" x14ac:dyDescent="0.2">
      <c r="E765" s="31"/>
      <c r="F765" s="31"/>
      <c r="G765" s="31"/>
    </row>
    <row r="766" spans="5:7" ht="12.75" customHeight="1" x14ac:dyDescent="0.2">
      <c r="E766" s="31"/>
      <c r="F766" s="31"/>
      <c r="G766" s="31"/>
    </row>
    <row r="767" spans="5:7" ht="12.75" customHeight="1" x14ac:dyDescent="0.2">
      <c r="E767" s="31"/>
      <c r="F767" s="31"/>
      <c r="G767" s="31"/>
    </row>
    <row r="768" spans="5:7" ht="12.75" customHeight="1" x14ac:dyDescent="0.2">
      <c r="E768" s="31"/>
      <c r="F768" s="31"/>
      <c r="G768" s="31"/>
    </row>
    <row r="769" spans="5:7" ht="12.75" customHeight="1" x14ac:dyDescent="0.2">
      <c r="E769" s="31"/>
      <c r="F769" s="31"/>
      <c r="G769" s="31"/>
    </row>
    <row r="770" spans="5:7" ht="12.75" customHeight="1" x14ac:dyDescent="0.2">
      <c r="E770" s="31"/>
      <c r="F770" s="31"/>
      <c r="G770" s="31"/>
    </row>
    <row r="771" spans="5:7" ht="12.75" customHeight="1" x14ac:dyDescent="0.2">
      <c r="E771" s="31"/>
      <c r="F771" s="31"/>
      <c r="G771" s="31"/>
    </row>
    <row r="772" spans="5:7" ht="12.75" customHeight="1" x14ac:dyDescent="0.2">
      <c r="E772" s="31"/>
      <c r="F772" s="31"/>
      <c r="G772" s="31"/>
    </row>
    <row r="773" spans="5:7" ht="12.75" customHeight="1" x14ac:dyDescent="0.2">
      <c r="E773" s="31"/>
      <c r="F773" s="31"/>
      <c r="G773" s="31"/>
    </row>
    <row r="774" spans="5:7" ht="12.75" customHeight="1" x14ac:dyDescent="0.2">
      <c r="E774" s="31"/>
      <c r="F774" s="31"/>
      <c r="G774" s="31"/>
    </row>
    <row r="775" spans="5:7" ht="12.75" customHeight="1" x14ac:dyDescent="0.2">
      <c r="E775" s="31"/>
      <c r="F775" s="31"/>
      <c r="G775" s="31"/>
    </row>
    <row r="776" spans="5:7" ht="12.75" customHeight="1" x14ac:dyDescent="0.2">
      <c r="E776" s="31"/>
      <c r="F776" s="31"/>
      <c r="G776" s="31"/>
    </row>
    <row r="777" spans="5:7" ht="12.75" customHeight="1" x14ac:dyDescent="0.2">
      <c r="E777" s="31"/>
      <c r="F777" s="31"/>
      <c r="G777" s="31"/>
    </row>
    <row r="778" spans="5:7" ht="12.75" customHeight="1" x14ac:dyDescent="0.2">
      <c r="E778" s="31"/>
      <c r="F778" s="31"/>
      <c r="G778" s="31"/>
    </row>
    <row r="779" spans="5:7" ht="12.75" customHeight="1" x14ac:dyDescent="0.2">
      <c r="E779" s="31"/>
      <c r="F779" s="31"/>
      <c r="G779" s="31"/>
    </row>
    <row r="780" spans="5:7" ht="12.75" customHeight="1" x14ac:dyDescent="0.2">
      <c r="E780" s="31"/>
      <c r="F780" s="31"/>
      <c r="G780" s="31"/>
    </row>
    <row r="781" spans="5:7" ht="12.75" customHeight="1" x14ac:dyDescent="0.2">
      <c r="E781" s="31"/>
      <c r="F781" s="31"/>
      <c r="G781" s="31"/>
    </row>
    <row r="782" spans="5:7" ht="12.75" customHeight="1" x14ac:dyDescent="0.2">
      <c r="E782" s="31"/>
      <c r="F782" s="31"/>
      <c r="G782" s="31"/>
    </row>
    <row r="783" spans="5:7" ht="12.75" customHeight="1" x14ac:dyDescent="0.2">
      <c r="E783" s="31"/>
      <c r="F783" s="31"/>
      <c r="G783" s="31"/>
    </row>
    <row r="784" spans="5:7" ht="12.75" customHeight="1" x14ac:dyDescent="0.2">
      <c r="E784" s="31"/>
      <c r="F784" s="31"/>
      <c r="G784" s="31"/>
    </row>
    <row r="785" spans="5:7" ht="12.75" customHeight="1" x14ac:dyDescent="0.2">
      <c r="E785" s="31"/>
      <c r="F785" s="31"/>
      <c r="G785" s="31"/>
    </row>
    <row r="786" spans="5:7" ht="12.75" customHeight="1" x14ac:dyDescent="0.2">
      <c r="E786" s="31"/>
      <c r="F786" s="31"/>
      <c r="G786" s="31"/>
    </row>
    <row r="787" spans="5:7" ht="12.75" customHeight="1" x14ac:dyDescent="0.2">
      <c r="E787" s="31"/>
      <c r="F787" s="31"/>
      <c r="G787" s="31"/>
    </row>
    <row r="788" spans="5:7" ht="12.75" customHeight="1" x14ac:dyDescent="0.2">
      <c r="E788" s="31"/>
      <c r="F788" s="31"/>
      <c r="G788" s="31"/>
    </row>
    <row r="789" spans="5:7" ht="12.75" customHeight="1" x14ac:dyDescent="0.2">
      <c r="E789" s="31"/>
      <c r="F789" s="31"/>
      <c r="G789" s="31"/>
    </row>
    <row r="790" spans="5:7" ht="12.75" customHeight="1" x14ac:dyDescent="0.2">
      <c r="E790" s="31"/>
      <c r="F790" s="31"/>
      <c r="G790" s="31"/>
    </row>
    <row r="791" spans="5:7" ht="12.75" customHeight="1" x14ac:dyDescent="0.2">
      <c r="E791" s="31"/>
      <c r="F791" s="31"/>
      <c r="G791" s="31"/>
    </row>
    <row r="792" spans="5:7" ht="12.75" customHeight="1" x14ac:dyDescent="0.2">
      <c r="E792" s="31"/>
      <c r="F792" s="31"/>
      <c r="G792" s="31"/>
    </row>
    <row r="793" spans="5:7" ht="12.75" customHeight="1" x14ac:dyDescent="0.2">
      <c r="E793" s="31"/>
      <c r="F793" s="31"/>
      <c r="G793" s="31"/>
    </row>
    <row r="794" spans="5:7" ht="12.75" customHeight="1" x14ac:dyDescent="0.2">
      <c r="E794" s="31"/>
      <c r="F794" s="31"/>
      <c r="G794" s="31"/>
    </row>
    <row r="795" spans="5:7" ht="12.75" customHeight="1" x14ac:dyDescent="0.2">
      <c r="E795" s="31"/>
      <c r="F795" s="31"/>
      <c r="G795" s="31"/>
    </row>
    <row r="796" spans="5:7" ht="12.75" customHeight="1" x14ac:dyDescent="0.2">
      <c r="E796" s="31"/>
      <c r="F796" s="31"/>
      <c r="G796" s="31"/>
    </row>
    <row r="797" spans="5:7" ht="12.75" customHeight="1" x14ac:dyDescent="0.2">
      <c r="E797" s="31"/>
      <c r="F797" s="31"/>
      <c r="G797" s="31"/>
    </row>
    <row r="798" spans="5:7" ht="12.75" customHeight="1" x14ac:dyDescent="0.2">
      <c r="E798" s="31"/>
      <c r="F798" s="31"/>
      <c r="G798" s="31"/>
    </row>
    <row r="799" spans="5:7" ht="12.75" customHeight="1" x14ac:dyDescent="0.2">
      <c r="E799" s="31"/>
      <c r="F799" s="31"/>
      <c r="G799" s="31"/>
    </row>
    <row r="800" spans="5:7" ht="12.75" customHeight="1" x14ac:dyDescent="0.2">
      <c r="E800" s="31"/>
      <c r="F800" s="31"/>
      <c r="G800" s="31"/>
    </row>
    <row r="801" spans="5:7" ht="12.75" customHeight="1" x14ac:dyDescent="0.2">
      <c r="E801" s="31"/>
      <c r="F801" s="31"/>
      <c r="G801" s="31"/>
    </row>
    <row r="802" spans="5:7" ht="12.75" customHeight="1" x14ac:dyDescent="0.2">
      <c r="E802" s="31"/>
      <c r="F802" s="31"/>
      <c r="G802" s="31"/>
    </row>
    <row r="803" spans="5:7" ht="12.75" customHeight="1" x14ac:dyDescent="0.2">
      <c r="E803" s="31"/>
      <c r="F803" s="31"/>
      <c r="G803" s="31"/>
    </row>
    <row r="804" spans="5:7" ht="12.75" customHeight="1" x14ac:dyDescent="0.2">
      <c r="E804" s="31"/>
      <c r="F804" s="31"/>
      <c r="G804" s="31"/>
    </row>
    <row r="805" spans="5:7" ht="12.75" customHeight="1" x14ac:dyDescent="0.2">
      <c r="E805" s="31"/>
      <c r="F805" s="31"/>
      <c r="G805" s="31"/>
    </row>
    <row r="806" spans="5:7" ht="12.75" customHeight="1" x14ac:dyDescent="0.2">
      <c r="E806" s="31"/>
      <c r="F806" s="31"/>
      <c r="G806" s="31"/>
    </row>
    <row r="807" spans="5:7" ht="12.75" customHeight="1" x14ac:dyDescent="0.2">
      <c r="E807" s="31"/>
      <c r="F807" s="31"/>
      <c r="G807" s="31"/>
    </row>
    <row r="808" spans="5:7" ht="12.75" customHeight="1" x14ac:dyDescent="0.2">
      <c r="E808" s="31"/>
      <c r="F808" s="31"/>
      <c r="G808" s="31"/>
    </row>
    <row r="809" spans="5:7" ht="12.75" customHeight="1" x14ac:dyDescent="0.2">
      <c r="E809" s="31"/>
      <c r="F809" s="31"/>
      <c r="G809" s="31"/>
    </row>
    <row r="810" spans="5:7" ht="12.75" customHeight="1" x14ac:dyDescent="0.2">
      <c r="E810" s="31"/>
      <c r="F810" s="31"/>
      <c r="G810" s="31"/>
    </row>
    <row r="811" spans="5:7" ht="12.75" customHeight="1" x14ac:dyDescent="0.2">
      <c r="E811" s="31"/>
      <c r="F811" s="31"/>
      <c r="G811" s="31"/>
    </row>
    <row r="812" spans="5:7" ht="12.75" customHeight="1" x14ac:dyDescent="0.2">
      <c r="E812" s="31"/>
      <c r="F812" s="31"/>
      <c r="G812" s="31"/>
    </row>
    <row r="813" spans="5:7" ht="12.75" customHeight="1" x14ac:dyDescent="0.2">
      <c r="E813" s="31"/>
      <c r="F813" s="31"/>
      <c r="G813" s="31"/>
    </row>
    <row r="814" spans="5:7" ht="12.75" customHeight="1" x14ac:dyDescent="0.2">
      <c r="E814" s="31"/>
      <c r="F814" s="31"/>
      <c r="G814" s="31"/>
    </row>
    <row r="815" spans="5:7" ht="12.75" customHeight="1" x14ac:dyDescent="0.2">
      <c r="E815" s="31"/>
      <c r="F815" s="31"/>
      <c r="G815" s="31"/>
    </row>
    <row r="816" spans="5:7" ht="12.75" customHeight="1" x14ac:dyDescent="0.2">
      <c r="E816" s="31"/>
      <c r="F816" s="31"/>
      <c r="G816" s="31"/>
    </row>
    <row r="817" spans="5:7" ht="12.75" customHeight="1" x14ac:dyDescent="0.2">
      <c r="E817" s="31"/>
      <c r="F817" s="31"/>
      <c r="G817" s="31"/>
    </row>
    <row r="818" spans="5:7" ht="12.75" customHeight="1" x14ac:dyDescent="0.2">
      <c r="E818" s="31"/>
      <c r="F818" s="31"/>
      <c r="G818" s="31"/>
    </row>
    <row r="819" spans="5:7" ht="12.75" customHeight="1" x14ac:dyDescent="0.2">
      <c r="E819" s="31"/>
      <c r="F819" s="31"/>
      <c r="G819" s="31"/>
    </row>
    <row r="820" spans="5:7" ht="12.75" customHeight="1" x14ac:dyDescent="0.2">
      <c r="E820" s="31"/>
      <c r="F820" s="31"/>
      <c r="G820" s="31"/>
    </row>
    <row r="821" spans="5:7" ht="12.75" customHeight="1" x14ac:dyDescent="0.2">
      <c r="E821" s="31"/>
      <c r="F821" s="31"/>
      <c r="G821" s="31"/>
    </row>
    <row r="822" spans="5:7" ht="12.75" customHeight="1" x14ac:dyDescent="0.2">
      <c r="E822" s="31"/>
      <c r="F822" s="31"/>
      <c r="G822" s="31"/>
    </row>
    <row r="823" spans="5:7" ht="12.75" customHeight="1" x14ac:dyDescent="0.2">
      <c r="E823" s="31"/>
      <c r="F823" s="31"/>
      <c r="G823" s="31"/>
    </row>
    <row r="824" spans="5:7" ht="12.75" customHeight="1" x14ac:dyDescent="0.2">
      <c r="E824" s="31"/>
      <c r="F824" s="31"/>
      <c r="G824" s="31"/>
    </row>
    <row r="825" spans="5:7" ht="12.75" customHeight="1" x14ac:dyDescent="0.2">
      <c r="E825" s="31"/>
      <c r="F825" s="31"/>
      <c r="G825" s="31"/>
    </row>
    <row r="826" spans="5:7" ht="12.75" customHeight="1" x14ac:dyDescent="0.2">
      <c r="E826" s="31"/>
      <c r="F826" s="31"/>
      <c r="G826" s="31"/>
    </row>
    <row r="827" spans="5:7" ht="12.75" customHeight="1" x14ac:dyDescent="0.2">
      <c r="E827" s="31"/>
      <c r="F827" s="31"/>
      <c r="G827" s="31"/>
    </row>
    <row r="828" spans="5:7" ht="12.75" customHeight="1" x14ac:dyDescent="0.2">
      <c r="E828" s="31"/>
      <c r="F828" s="31"/>
      <c r="G828" s="31"/>
    </row>
    <row r="829" spans="5:7" ht="12.75" customHeight="1" x14ac:dyDescent="0.2">
      <c r="E829" s="31"/>
      <c r="F829" s="31"/>
      <c r="G829" s="31"/>
    </row>
    <row r="830" spans="5:7" ht="12.75" customHeight="1" x14ac:dyDescent="0.2">
      <c r="E830" s="31"/>
      <c r="F830" s="31"/>
      <c r="G830" s="31"/>
    </row>
    <row r="831" spans="5:7" ht="12.75" customHeight="1" x14ac:dyDescent="0.2">
      <c r="E831" s="31"/>
      <c r="F831" s="31"/>
      <c r="G831" s="31"/>
    </row>
    <row r="832" spans="5:7" ht="12.75" customHeight="1" x14ac:dyDescent="0.2">
      <c r="E832" s="31"/>
      <c r="F832" s="31"/>
      <c r="G832" s="31"/>
    </row>
    <row r="833" spans="5:7" ht="12.75" customHeight="1" x14ac:dyDescent="0.2">
      <c r="E833" s="31"/>
      <c r="F833" s="31"/>
      <c r="G833" s="31"/>
    </row>
    <row r="834" spans="5:7" ht="12.75" customHeight="1" x14ac:dyDescent="0.2">
      <c r="E834" s="31"/>
      <c r="F834" s="31"/>
      <c r="G834" s="31"/>
    </row>
    <row r="835" spans="5:7" ht="12.75" customHeight="1" x14ac:dyDescent="0.2">
      <c r="E835" s="31"/>
      <c r="F835" s="31"/>
      <c r="G835" s="31"/>
    </row>
    <row r="836" spans="5:7" ht="12.75" customHeight="1" x14ac:dyDescent="0.2">
      <c r="E836" s="31"/>
      <c r="F836" s="31"/>
      <c r="G836" s="31"/>
    </row>
    <row r="837" spans="5:7" ht="12.75" customHeight="1" x14ac:dyDescent="0.2">
      <c r="E837" s="31"/>
      <c r="F837" s="31"/>
      <c r="G837" s="31"/>
    </row>
    <row r="838" spans="5:7" ht="12.75" customHeight="1" x14ac:dyDescent="0.2">
      <c r="E838" s="31"/>
      <c r="F838" s="31"/>
      <c r="G838" s="31"/>
    </row>
    <row r="839" spans="5:7" ht="12.75" customHeight="1" x14ac:dyDescent="0.2">
      <c r="E839" s="31"/>
      <c r="F839" s="31"/>
      <c r="G839" s="31"/>
    </row>
    <row r="840" spans="5:7" ht="12.75" customHeight="1" x14ac:dyDescent="0.2">
      <c r="E840" s="31"/>
      <c r="F840" s="31"/>
      <c r="G840" s="31"/>
    </row>
    <row r="841" spans="5:7" ht="12.75" customHeight="1" x14ac:dyDescent="0.2">
      <c r="E841" s="31"/>
      <c r="F841" s="31"/>
      <c r="G841" s="31"/>
    </row>
    <row r="842" spans="5:7" ht="12.75" customHeight="1" x14ac:dyDescent="0.2">
      <c r="E842" s="31"/>
      <c r="F842" s="31"/>
      <c r="G842" s="31"/>
    </row>
    <row r="843" spans="5:7" ht="12.75" customHeight="1" x14ac:dyDescent="0.2">
      <c r="E843" s="31"/>
      <c r="F843" s="31"/>
      <c r="G843" s="31"/>
    </row>
    <row r="844" spans="5:7" ht="12.75" customHeight="1" x14ac:dyDescent="0.2">
      <c r="E844" s="31"/>
      <c r="F844" s="31"/>
      <c r="G844" s="31"/>
    </row>
    <row r="845" spans="5:7" ht="12.75" customHeight="1" x14ac:dyDescent="0.2">
      <c r="E845" s="31"/>
      <c r="F845" s="31"/>
      <c r="G845" s="31"/>
    </row>
    <row r="846" spans="5:7" ht="12.75" customHeight="1" x14ac:dyDescent="0.2">
      <c r="E846" s="31"/>
      <c r="F846" s="31"/>
      <c r="G846" s="31"/>
    </row>
    <row r="847" spans="5:7" ht="12.75" customHeight="1" x14ac:dyDescent="0.2">
      <c r="E847" s="31"/>
      <c r="F847" s="31"/>
      <c r="G847" s="31"/>
    </row>
    <row r="848" spans="5:7" ht="12.75" customHeight="1" x14ac:dyDescent="0.2">
      <c r="E848" s="31"/>
      <c r="F848" s="31"/>
      <c r="G848" s="31"/>
    </row>
    <row r="849" spans="5:7" ht="12.75" customHeight="1" x14ac:dyDescent="0.2">
      <c r="E849" s="31"/>
      <c r="F849" s="31"/>
      <c r="G849" s="31"/>
    </row>
    <row r="850" spans="5:7" ht="12.75" customHeight="1" x14ac:dyDescent="0.2">
      <c r="E850" s="31"/>
      <c r="F850" s="31"/>
      <c r="G850" s="31"/>
    </row>
    <row r="851" spans="5:7" ht="12.75" customHeight="1" x14ac:dyDescent="0.2">
      <c r="E851" s="31"/>
      <c r="F851" s="31"/>
      <c r="G851" s="31"/>
    </row>
    <row r="852" spans="5:7" ht="12.75" customHeight="1" x14ac:dyDescent="0.2">
      <c r="E852" s="31"/>
      <c r="F852" s="31"/>
      <c r="G852" s="31"/>
    </row>
    <row r="853" spans="5:7" ht="12.75" customHeight="1" x14ac:dyDescent="0.2">
      <c r="E853" s="31"/>
      <c r="F853" s="31"/>
      <c r="G853" s="31"/>
    </row>
    <row r="854" spans="5:7" ht="12.75" customHeight="1" x14ac:dyDescent="0.2">
      <c r="E854" s="31"/>
      <c r="F854" s="31"/>
      <c r="G854" s="31"/>
    </row>
    <row r="855" spans="5:7" ht="12.75" customHeight="1" x14ac:dyDescent="0.2">
      <c r="E855" s="31"/>
      <c r="F855" s="31"/>
      <c r="G855" s="31"/>
    </row>
    <row r="856" spans="5:7" ht="12.75" customHeight="1" x14ac:dyDescent="0.2">
      <c r="E856" s="31"/>
      <c r="F856" s="31"/>
      <c r="G856" s="31"/>
    </row>
    <row r="857" spans="5:7" ht="12.75" customHeight="1" x14ac:dyDescent="0.2">
      <c r="E857" s="31"/>
      <c r="F857" s="31"/>
      <c r="G857" s="31"/>
    </row>
    <row r="858" spans="5:7" ht="12.75" customHeight="1" x14ac:dyDescent="0.2">
      <c r="E858" s="31"/>
      <c r="F858" s="31"/>
      <c r="G858" s="31"/>
    </row>
    <row r="859" spans="5:7" ht="12.75" customHeight="1" x14ac:dyDescent="0.2">
      <c r="E859" s="31"/>
      <c r="F859" s="31"/>
      <c r="G859" s="31"/>
    </row>
    <row r="860" spans="5:7" ht="12.75" customHeight="1" x14ac:dyDescent="0.2">
      <c r="E860" s="31"/>
      <c r="F860" s="31"/>
      <c r="G860" s="31"/>
    </row>
    <row r="861" spans="5:7" ht="12.75" customHeight="1" x14ac:dyDescent="0.2">
      <c r="E861" s="31"/>
      <c r="F861" s="31"/>
      <c r="G861" s="31"/>
    </row>
    <row r="862" spans="5:7" ht="12.75" customHeight="1" x14ac:dyDescent="0.2">
      <c r="E862" s="31"/>
      <c r="F862" s="31"/>
      <c r="G862" s="31"/>
    </row>
    <row r="863" spans="5:7" ht="12.75" customHeight="1" x14ac:dyDescent="0.2">
      <c r="E863" s="31"/>
      <c r="F863" s="31"/>
      <c r="G863" s="31"/>
    </row>
    <row r="864" spans="5:7" ht="12.75" customHeight="1" x14ac:dyDescent="0.2">
      <c r="E864" s="31"/>
      <c r="F864" s="31"/>
      <c r="G864" s="31"/>
    </row>
    <row r="865" spans="5:7" ht="12.75" customHeight="1" x14ac:dyDescent="0.2">
      <c r="E865" s="31"/>
      <c r="F865" s="31"/>
      <c r="G865" s="31"/>
    </row>
    <row r="866" spans="5:7" ht="12.75" customHeight="1" x14ac:dyDescent="0.2">
      <c r="E866" s="31"/>
      <c r="F866" s="31"/>
      <c r="G866" s="31"/>
    </row>
    <row r="867" spans="5:7" ht="12.75" customHeight="1" x14ac:dyDescent="0.2">
      <c r="E867" s="31"/>
      <c r="F867" s="31"/>
      <c r="G867" s="31"/>
    </row>
    <row r="868" spans="5:7" ht="12.75" customHeight="1" x14ac:dyDescent="0.2">
      <c r="E868" s="31"/>
      <c r="F868" s="31"/>
      <c r="G868" s="31"/>
    </row>
    <row r="869" spans="5:7" ht="12.75" customHeight="1" x14ac:dyDescent="0.2">
      <c r="E869" s="31"/>
      <c r="F869" s="31"/>
      <c r="G869" s="31"/>
    </row>
    <row r="870" spans="5:7" ht="12.75" customHeight="1" x14ac:dyDescent="0.2">
      <c r="E870" s="31"/>
      <c r="F870" s="31"/>
      <c r="G870" s="31"/>
    </row>
    <row r="871" spans="5:7" ht="12.75" customHeight="1" x14ac:dyDescent="0.2">
      <c r="E871" s="31"/>
      <c r="F871" s="31"/>
      <c r="G871" s="31"/>
    </row>
    <row r="872" spans="5:7" ht="12.75" customHeight="1" x14ac:dyDescent="0.2">
      <c r="E872" s="31"/>
      <c r="F872" s="31"/>
      <c r="G872" s="31"/>
    </row>
    <row r="873" spans="5:7" ht="12.75" customHeight="1" x14ac:dyDescent="0.2">
      <c r="E873" s="31"/>
      <c r="F873" s="31"/>
      <c r="G873" s="31"/>
    </row>
    <row r="874" spans="5:7" ht="12.75" customHeight="1" x14ac:dyDescent="0.2">
      <c r="E874" s="31"/>
      <c r="F874" s="31"/>
      <c r="G874" s="31"/>
    </row>
    <row r="875" spans="5:7" ht="12.75" customHeight="1" x14ac:dyDescent="0.2">
      <c r="E875" s="31"/>
      <c r="F875" s="31"/>
      <c r="G875" s="31"/>
    </row>
    <row r="876" spans="5:7" ht="12.75" customHeight="1" x14ac:dyDescent="0.2">
      <c r="E876" s="31"/>
      <c r="F876" s="31"/>
      <c r="G876" s="31"/>
    </row>
    <row r="877" spans="5:7" ht="12.75" customHeight="1" x14ac:dyDescent="0.2">
      <c r="E877" s="31"/>
      <c r="F877" s="31"/>
      <c r="G877" s="31"/>
    </row>
    <row r="878" spans="5:7" ht="12.75" customHeight="1" x14ac:dyDescent="0.2">
      <c r="E878" s="31"/>
      <c r="F878" s="31"/>
      <c r="G878" s="31"/>
    </row>
    <row r="879" spans="5:7" ht="12.75" customHeight="1" x14ac:dyDescent="0.2">
      <c r="E879" s="31"/>
      <c r="F879" s="31"/>
      <c r="G879" s="31"/>
    </row>
    <row r="880" spans="5:7" ht="12.75" customHeight="1" x14ac:dyDescent="0.2">
      <c r="E880" s="31"/>
      <c r="F880" s="31"/>
      <c r="G880" s="31"/>
    </row>
    <row r="881" spans="5:7" ht="12.75" customHeight="1" x14ac:dyDescent="0.2">
      <c r="E881" s="31"/>
      <c r="F881" s="31"/>
      <c r="G881" s="31"/>
    </row>
    <row r="882" spans="5:7" ht="12.75" customHeight="1" x14ac:dyDescent="0.2">
      <c r="E882" s="31"/>
      <c r="F882" s="31"/>
      <c r="G882" s="31"/>
    </row>
    <row r="883" spans="5:7" ht="12.75" customHeight="1" x14ac:dyDescent="0.2">
      <c r="E883" s="31"/>
      <c r="F883" s="31"/>
      <c r="G883" s="31"/>
    </row>
    <row r="884" spans="5:7" ht="12.75" customHeight="1" x14ac:dyDescent="0.2">
      <c r="E884" s="31"/>
      <c r="F884" s="31"/>
      <c r="G884" s="31"/>
    </row>
    <row r="885" spans="5:7" ht="12.75" customHeight="1" x14ac:dyDescent="0.2">
      <c r="E885" s="31"/>
      <c r="F885" s="31"/>
      <c r="G885" s="31"/>
    </row>
    <row r="886" spans="5:7" ht="12.75" customHeight="1" x14ac:dyDescent="0.2">
      <c r="E886" s="31"/>
      <c r="F886" s="31"/>
      <c r="G886" s="31"/>
    </row>
    <row r="887" spans="5:7" ht="12.75" customHeight="1" x14ac:dyDescent="0.2">
      <c r="E887" s="31"/>
      <c r="F887" s="31"/>
      <c r="G887" s="31"/>
    </row>
    <row r="888" spans="5:7" ht="12.75" customHeight="1" x14ac:dyDescent="0.2">
      <c r="E888" s="31"/>
      <c r="F888" s="31"/>
      <c r="G888" s="31"/>
    </row>
    <row r="889" spans="5:7" ht="12.75" customHeight="1" x14ac:dyDescent="0.2">
      <c r="E889" s="31"/>
      <c r="F889" s="31"/>
      <c r="G889" s="31"/>
    </row>
    <row r="890" spans="5:7" ht="12.75" customHeight="1" x14ac:dyDescent="0.2">
      <c r="E890" s="31"/>
      <c r="F890" s="31"/>
      <c r="G890" s="31"/>
    </row>
    <row r="891" spans="5:7" ht="12.75" customHeight="1" x14ac:dyDescent="0.2">
      <c r="E891" s="31"/>
      <c r="F891" s="31"/>
      <c r="G891" s="31"/>
    </row>
    <row r="892" spans="5:7" ht="12.75" customHeight="1" x14ac:dyDescent="0.2">
      <c r="E892" s="31"/>
      <c r="F892" s="31"/>
      <c r="G892" s="31"/>
    </row>
    <row r="893" spans="5:7" ht="12.75" customHeight="1" x14ac:dyDescent="0.2">
      <c r="E893" s="31"/>
      <c r="F893" s="31"/>
      <c r="G893" s="31"/>
    </row>
    <row r="894" spans="5:7" ht="12.75" customHeight="1" x14ac:dyDescent="0.2">
      <c r="E894" s="31"/>
      <c r="F894" s="31"/>
      <c r="G894" s="31"/>
    </row>
    <row r="895" spans="5:7" ht="12.75" customHeight="1" x14ac:dyDescent="0.2">
      <c r="E895" s="31"/>
      <c r="F895" s="31"/>
      <c r="G895" s="31"/>
    </row>
    <row r="896" spans="5:7" ht="12.75" customHeight="1" x14ac:dyDescent="0.2">
      <c r="E896" s="31"/>
      <c r="F896" s="31"/>
      <c r="G896" s="31"/>
    </row>
    <row r="897" spans="5:7" ht="12.75" customHeight="1" x14ac:dyDescent="0.2">
      <c r="E897" s="31"/>
      <c r="F897" s="31"/>
      <c r="G897" s="31"/>
    </row>
    <row r="898" spans="5:7" ht="12.75" customHeight="1" x14ac:dyDescent="0.2">
      <c r="E898" s="31"/>
      <c r="F898" s="31"/>
      <c r="G898" s="31"/>
    </row>
    <row r="899" spans="5:7" ht="12.75" customHeight="1" x14ac:dyDescent="0.2">
      <c r="E899" s="31"/>
      <c r="F899" s="31"/>
      <c r="G899" s="31"/>
    </row>
    <row r="900" spans="5:7" ht="12.75" customHeight="1" x14ac:dyDescent="0.2">
      <c r="E900" s="31"/>
      <c r="F900" s="31"/>
      <c r="G900" s="31"/>
    </row>
    <row r="901" spans="5:7" ht="12.75" customHeight="1" x14ac:dyDescent="0.2">
      <c r="E901" s="31"/>
      <c r="F901" s="31"/>
      <c r="G901" s="31"/>
    </row>
    <row r="902" spans="5:7" ht="12.75" customHeight="1" x14ac:dyDescent="0.2">
      <c r="E902" s="31"/>
      <c r="F902" s="31"/>
      <c r="G902" s="31"/>
    </row>
    <row r="903" spans="5:7" ht="12.75" customHeight="1" x14ac:dyDescent="0.2">
      <c r="E903" s="31"/>
      <c r="F903" s="31"/>
      <c r="G903" s="31"/>
    </row>
    <row r="904" spans="5:7" ht="12.75" customHeight="1" x14ac:dyDescent="0.2">
      <c r="E904" s="31"/>
      <c r="F904" s="31"/>
      <c r="G904" s="31"/>
    </row>
    <row r="905" spans="5:7" ht="12.75" customHeight="1" x14ac:dyDescent="0.2">
      <c r="E905" s="31"/>
      <c r="F905" s="31"/>
      <c r="G905" s="31"/>
    </row>
    <row r="906" spans="5:7" ht="12.75" customHeight="1" x14ac:dyDescent="0.2">
      <c r="E906" s="31"/>
      <c r="F906" s="31"/>
      <c r="G906" s="31"/>
    </row>
    <row r="907" spans="5:7" ht="12.75" customHeight="1" x14ac:dyDescent="0.2">
      <c r="E907" s="31"/>
      <c r="F907" s="31"/>
      <c r="G907" s="31"/>
    </row>
    <row r="908" spans="5:7" ht="12.75" customHeight="1" x14ac:dyDescent="0.2">
      <c r="E908" s="31"/>
      <c r="F908" s="31"/>
      <c r="G908" s="31"/>
    </row>
    <row r="909" spans="5:7" ht="12.75" customHeight="1" x14ac:dyDescent="0.2">
      <c r="E909" s="31"/>
      <c r="F909" s="31"/>
      <c r="G909" s="31"/>
    </row>
    <row r="910" spans="5:7" ht="12.75" customHeight="1" x14ac:dyDescent="0.2">
      <c r="E910" s="31"/>
      <c r="F910" s="31"/>
      <c r="G910" s="31"/>
    </row>
    <row r="911" spans="5:7" ht="12.75" customHeight="1" x14ac:dyDescent="0.2">
      <c r="E911" s="31"/>
      <c r="F911" s="31"/>
      <c r="G911" s="31"/>
    </row>
    <row r="912" spans="5:7" ht="12.75" customHeight="1" x14ac:dyDescent="0.2">
      <c r="E912" s="31"/>
      <c r="F912" s="31"/>
      <c r="G912" s="31"/>
    </row>
    <row r="913" spans="5:7" ht="12.75" customHeight="1" x14ac:dyDescent="0.2">
      <c r="E913" s="31"/>
      <c r="F913" s="31"/>
      <c r="G913" s="31"/>
    </row>
    <row r="914" spans="5:7" ht="12.75" customHeight="1" x14ac:dyDescent="0.2">
      <c r="E914" s="31"/>
      <c r="F914" s="31"/>
      <c r="G914" s="31"/>
    </row>
    <row r="915" spans="5:7" ht="12.75" customHeight="1" x14ac:dyDescent="0.2">
      <c r="E915" s="31"/>
      <c r="F915" s="31"/>
      <c r="G915" s="31"/>
    </row>
    <row r="916" spans="5:7" ht="12.75" customHeight="1" x14ac:dyDescent="0.2">
      <c r="E916" s="31"/>
      <c r="F916" s="31"/>
      <c r="G916" s="31"/>
    </row>
    <row r="917" spans="5:7" ht="12.75" customHeight="1" x14ac:dyDescent="0.2">
      <c r="E917" s="31"/>
      <c r="F917" s="31"/>
      <c r="G917" s="31"/>
    </row>
    <row r="918" spans="5:7" ht="12.75" customHeight="1" x14ac:dyDescent="0.2">
      <c r="E918" s="31"/>
      <c r="F918" s="31"/>
      <c r="G918" s="31"/>
    </row>
    <row r="919" spans="5:7" ht="12.75" customHeight="1" x14ac:dyDescent="0.2">
      <c r="E919" s="31"/>
      <c r="F919" s="31"/>
      <c r="G919" s="31"/>
    </row>
    <row r="920" spans="5:7" ht="12.75" customHeight="1" x14ac:dyDescent="0.2">
      <c r="E920" s="31"/>
      <c r="F920" s="31"/>
      <c r="G920" s="31"/>
    </row>
    <row r="921" spans="5:7" ht="12.75" customHeight="1" x14ac:dyDescent="0.2">
      <c r="E921" s="31"/>
      <c r="F921" s="31"/>
      <c r="G921" s="31"/>
    </row>
    <row r="922" spans="5:7" ht="12.75" customHeight="1" x14ac:dyDescent="0.2">
      <c r="E922" s="31"/>
      <c r="F922" s="31"/>
      <c r="G922" s="31"/>
    </row>
    <row r="923" spans="5:7" ht="12.75" customHeight="1" x14ac:dyDescent="0.2">
      <c r="E923" s="31"/>
      <c r="F923" s="31"/>
      <c r="G923" s="31"/>
    </row>
    <row r="924" spans="5:7" ht="12.75" customHeight="1" x14ac:dyDescent="0.2">
      <c r="E924" s="31"/>
      <c r="F924" s="31"/>
      <c r="G924" s="31"/>
    </row>
    <row r="925" spans="5:7" ht="12.75" customHeight="1" x14ac:dyDescent="0.2">
      <c r="E925" s="31"/>
      <c r="F925" s="31"/>
      <c r="G925" s="31"/>
    </row>
    <row r="926" spans="5:7" ht="12.75" customHeight="1" x14ac:dyDescent="0.2">
      <c r="E926" s="31"/>
      <c r="F926" s="31"/>
      <c r="G926" s="31"/>
    </row>
    <row r="927" spans="5:7" ht="12.75" customHeight="1" x14ac:dyDescent="0.2">
      <c r="E927" s="31"/>
      <c r="F927" s="31"/>
      <c r="G927" s="31"/>
    </row>
    <row r="928" spans="5:7" ht="12.75" customHeight="1" x14ac:dyDescent="0.2">
      <c r="E928" s="31"/>
      <c r="F928" s="31"/>
      <c r="G928" s="31"/>
    </row>
    <row r="929" spans="5:7" ht="12.75" customHeight="1" x14ac:dyDescent="0.2">
      <c r="E929" s="31"/>
      <c r="F929" s="31"/>
      <c r="G929" s="31"/>
    </row>
    <row r="930" spans="5:7" ht="12.75" customHeight="1" x14ac:dyDescent="0.2">
      <c r="E930" s="31"/>
      <c r="F930" s="31"/>
      <c r="G930" s="31"/>
    </row>
    <row r="931" spans="5:7" ht="12.75" customHeight="1" x14ac:dyDescent="0.2">
      <c r="E931" s="31"/>
      <c r="F931" s="31"/>
      <c r="G931" s="31"/>
    </row>
    <row r="932" spans="5:7" ht="12.75" customHeight="1" x14ac:dyDescent="0.2">
      <c r="E932" s="31"/>
      <c r="F932" s="31"/>
      <c r="G932" s="31"/>
    </row>
    <row r="933" spans="5:7" ht="12.75" customHeight="1" x14ac:dyDescent="0.2">
      <c r="E933" s="31"/>
      <c r="F933" s="31"/>
      <c r="G933" s="31"/>
    </row>
    <row r="934" spans="5:7" ht="12.75" customHeight="1" x14ac:dyDescent="0.2">
      <c r="E934" s="31"/>
      <c r="F934" s="31"/>
      <c r="G934" s="31"/>
    </row>
    <row r="935" spans="5:7" ht="12.75" customHeight="1" x14ac:dyDescent="0.2">
      <c r="E935" s="31"/>
      <c r="F935" s="31"/>
      <c r="G935" s="31"/>
    </row>
    <row r="936" spans="5:7" ht="12.75" customHeight="1" x14ac:dyDescent="0.2">
      <c r="E936" s="31"/>
      <c r="F936" s="31"/>
      <c r="G936" s="31"/>
    </row>
    <row r="937" spans="5:7" ht="12.75" customHeight="1" x14ac:dyDescent="0.2">
      <c r="E937" s="31"/>
      <c r="F937" s="31"/>
      <c r="G937" s="31"/>
    </row>
    <row r="938" spans="5:7" ht="12.75" customHeight="1" x14ac:dyDescent="0.2">
      <c r="E938" s="31"/>
      <c r="F938" s="31"/>
      <c r="G938" s="31"/>
    </row>
    <row r="939" spans="5:7" ht="12.75" customHeight="1" x14ac:dyDescent="0.2">
      <c r="E939" s="31"/>
      <c r="F939" s="31"/>
      <c r="G939" s="31"/>
    </row>
    <row r="940" spans="5:7" ht="12.75" customHeight="1" x14ac:dyDescent="0.2">
      <c r="E940" s="31"/>
      <c r="F940" s="31"/>
      <c r="G940" s="31"/>
    </row>
    <row r="941" spans="5:7" ht="12.75" customHeight="1" x14ac:dyDescent="0.2">
      <c r="E941" s="31"/>
      <c r="F941" s="31"/>
      <c r="G941" s="31"/>
    </row>
    <row r="942" spans="5:7" ht="12.75" customHeight="1" x14ac:dyDescent="0.2">
      <c r="E942" s="31"/>
      <c r="F942" s="31"/>
      <c r="G942" s="31"/>
    </row>
    <row r="943" spans="5:7" ht="12.75" customHeight="1" x14ac:dyDescent="0.2">
      <c r="E943" s="31"/>
      <c r="F943" s="31"/>
      <c r="G943" s="31"/>
    </row>
    <row r="944" spans="5:7" ht="12.75" customHeight="1" x14ac:dyDescent="0.2">
      <c r="E944" s="31"/>
      <c r="F944" s="31"/>
      <c r="G944" s="31"/>
    </row>
    <row r="945" spans="5:7" ht="12.75" customHeight="1" x14ac:dyDescent="0.2">
      <c r="E945" s="31"/>
      <c r="F945" s="31"/>
      <c r="G945" s="31"/>
    </row>
    <row r="946" spans="5:7" ht="12.75" customHeight="1" x14ac:dyDescent="0.2">
      <c r="E946" s="31"/>
      <c r="F946" s="31"/>
      <c r="G946" s="31"/>
    </row>
    <row r="947" spans="5:7" ht="12.75" customHeight="1" x14ac:dyDescent="0.2">
      <c r="E947" s="31"/>
      <c r="F947" s="31"/>
      <c r="G947" s="31"/>
    </row>
    <row r="948" spans="5:7" ht="12.75" customHeight="1" x14ac:dyDescent="0.2">
      <c r="E948" s="31"/>
      <c r="F948" s="31"/>
      <c r="G948" s="31"/>
    </row>
    <row r="949" spans="5:7" ht="12.75" customHeight="1" x14ac:dyDescent="0.2">
      <c r="E949" s="31"/>
      <c r="F949" s="31"/>
      <c r="G949" s="31"/>
    </row>
    <row r="950" spans="5:7" ht="12.75" customHeight="1" x14ac:dyDescent="0.2">
      <c r="E950" s="31"/>
      <c r="F950" s="31"/>
      <c r="G950" s="31"/>
    </row>
    <row r="951" spans="5:7" ht="12.75" customHeight="1" x14ac:dyDescent="0.2">
      <c r="E951" s="31"/>
      <c r="F951" s="31"/>
      <c r="G951" s="31"/>
    </row>
    <row r="952" spans="5:7" ht="12.75" customHeight="1" x14ac:dyDescent="0.2">
      <c r="E952" s="31"/>
      <c r="F952" s="31"/>
      <c r="G952" s="31"/>
    </row>
    <row r="953" spans="5:7" ht="12.75" customHeight="1" x14ac:dyDescent="0.2">
      <c r="E953" s="31"/>
      <c r="F953" s="31"/>
      <c r="G953" s="31"/>
    </row>
    <row r="954" spans="5:7" ht="12.75" customHeight="1" x14ac:dyDescent="0.2">
      <c r="E954" s="31"/>
      <c r="F954" s="31"/>
      <c r="G954" s="31"/>
    </row>
    <row r="955" spans="5:7" ht="12.75" customHeight="1" x14ac:dyDescent="0.2">
      <c r="E955" s="31"/>
      <c r="F955" s="31"/>
      <c r="G955" s="31"/>
    </row>
    <row r="956" spans="5:7" ht="12.75" customHeight="1" x14ac:dyDescent="0.2">
      <c r="E956" s="31"/>
      <c r="F956" s="31"/>
      <c r="G956" s="31"/>
    </row>
    <row r="957" spans="5:7" ht="12.75" customHeight="1" x14ac:dyDescent="0.2">
      <c r="E957" s="31"/>
      <c r="F957" s="31"/>
      <c r="G957" s="31"/>
    </row>
    <row r="958" spans="5:7" ht="12.75" customHeight="1" x14ac:dyDescent="0.2">
      <c r="E958" s="31"/>
      <c r="F958" s="31"/>
      <c r="G958" s="31"/>
    </row>
    <row r="959" spans="5:7" ht="12.75" customHeight="1" x14ac:dyDescent="0.2">
      <c r="E959" s="31"/>
      <c r="F959" s="31"/>
      <c r="G959" s="31"/>
    </row>
    <row r="960" spans="5:7" ht="12.75" customHeight="1" x14ac:dyDescent="0.2">
      <c r="E960" s="31"/>
      <c r="F960" s="31"/>
      <c r="G960" s="31"/>
    </row>
    <row r="961" spans="5:7" ht="12.75" customHeight="1" x14ac:dyDescent="0.2">
      <c r="E961" s="31"/>
      <c r="F961" s="31"/>
      <c r="G961" s="31"/>
    </row>
    <row r="962" spans="5:7" ht="12.75" customHeight="1" x14ac:dyDescent="0.2">
      <c r="E962" s="31"/>
      <c r="F962" s="31"/>
      <c r="G962" s="31"/>
    </row>
    <row r="963" spans="5:7" ht="12.75" customHeight="1" x14ac:dyDescent="0.2">
      <c r="E963" s="31"/>
      <c r="F963" s="31"/>
      <c r="G963" s="31"/>
    </row>
    <row r="964" spans="5:7" ht="12.75" customHeight="1" x14ac:dyDescent="0.2">
      <c r="E964" s="31"/>
      <c r="F964" s="31"/>
      <c r="G964" s="31"/>
    </row>
    <row r="965" spans="5:7" ht="12.75" customHeight="1" x14ac:dyDescent="0.2">
      <c r="E965" s="31"/>
      <c r="F965" s="31"/>
      <c r="G965" s="31"/>
    </row>
    <row r="966" spans="5:7" ht="12.75" customHeight="1" x14ac:dyDescent="0.2">
      <c r="E966" s="31"/>
      <c r="F966" s="31"/>
      <c r="G966" s="31"/>
    </row>
    <row r="967" spans="5:7" ht="12.75" customHeight="1" x14ac:dyDescent="0.2">
      <c r="E967" s="31"/>
      <c r="F967" s="31"/>
      <c r="G967" s="31"/>
    </row>
    <row r="968" spans="5:7" ht="12.75" customHeight="1" x14ac:dyDescent="0.2">
      <c r="E968" s="31"/>
      <c r="F968" s="31"/>
      <c r="G968" s="31"/>
    </row>
    <row r="969" spans="5:7" ht="12.75" customHeight="1" x14ac:dyDescent="0.2">
      <c r="E969" s="31"/>
      <c r="F969" s="31"/>
      <c r="G969" s="31"/>
    </row>
    <row r="970" spans="5:7" ht="12.75" customHeight="1" x14ac:dyDescent="0.2">
      <c r="E970" s="31"/>
      <c r="F970" s="31"/>
      <c r="G970" s="31"/>
    </row>
    <row r="971" spans="5:7" ht="12.75" customHeight="1" x14ac:dyDescent="0.2">
      <c r="E971" s="31"/>
      <c r="F971" s="31"/>
      <c r="G971" s="31"/>
    </row>
    <row r="972" spans="5:7" ht="12.75" customHeight="1" x14ac:dyDescent="0.2">
      <c r="E972" s="31"/>
      <c r="F972" s="31"/>
      <c r="G972" s="31"/>
    </row>
    <row r="973" spans="5:7" ht="12.75" customHeight="1" x14ac:dyDescent="0.2">
      <c r="E973" s="31"/>
      <c r="F973" s="31"/>
      <c r="G973" s="31"/>
    </row>
    <row r="974" spans="5:7" ht="12.75" customHeight="1" x14ac:dyDescent="0.2">
      <c r="E974" s="31"/>
      <c r="F974" s="31"/>
      <c r="G974" s="31"/>
    </row>
    <row r="975" spans="5:7" ht="12.75" customHeight="1" x14ac:dyDescent="0.2">
      <c r="E975" s="31"/>
      <c r="F975" s="31"/>
      <c r="G975" s="31"/>
    </row>
    <row r="976" spans="5:7" ht="12.75" customHeight="1" x14ac:dyDescent="0.2">
      <c r="E976" s="31"/>
      <c r="F976" s="31"/>
      <c r="G976" s="31"/>
    </row>
    <row r="977" spans="5:7" ht="12.75" customHeight="1" x14ac:dyDescent="0.2">
      <c r="E977" s="31"/>
      <c r="F977" s="31"/>
      <c r="G977" s="31"/>
    </row>
    <row r="978" spans="5:7" ht="12.75" customHeight="1" x14ac:dyDescent="0.2">
      <c r="E978" s="31"/>
      <c r="F978" s="31"/>
      <c r="G978" s="31"/>
    </row>
    <row r="979" spans="5:7" ht="12.75" customHeight="1" x14ac:dyDescent="0.2">
      <c r="E979" s="31"/>
      <c r="F979" s="31"/>
      <c r="G979" s="31"/>
    </row>
    <row r="980" spans="5:7" ht="12.75" customHeight="1" x14ac:dyDescent="0.2">
      <c r="E980" s="31"/>
      <c r="F980" s="31"/>
      <c r="G980" s="31"/>
    </row>
    <row r="981" spans="5:7" ht="12.75" customHeight="1" x14ac:dyDescent="0.2">
      <c r="E981" s="31"/>
      <c r="F981" s="31"/>
      <c r="G981" s="31"/>
    </row>
    <row r="982" spans="5:7" ht="12.75" customHeight="1" x14ac:dyDescent="0.2">
      <c r="E982" s="31"/>
      <c r="F982" s="31"/>
      <c r="G982" s="31"/>
    </row>
    <row r="983" spans="5:7" ht="12.75" customHeight="1" x14ac:dyDescent="0.2">
      <c r="E983" s="31"/>
      <c r="F983" s="31"/>
      <c r="G983" s="31"/>
    </row>
    <row r="984" spans="5:7" ht="12.75" customHeight="1" x14ac:dyDescent="0.2">
      <c r="E984" s="31"/>
      <c r="F984" s="31"/>
      <c r="G984" s="31"/>
    </row>
    <row r="985" spans="5:7" ht="12.75" customHeight="1" x14ac:dyDescent="0.2">
      <c r="E985" s="31"/>
      <c r="F985" s="31"/>
      <c r="G985" s="31"/>
    </row>
    <row r="986" spans="5:7" ht="12.75" customHeight="1" x14ac:dyDescent="0.2">
      <c r="E986" s="31"/>
      <c r="F986" s="31"/>
      <c r="G986" s="31"/>
    </row>
    <row r="987" spans="5:7" ht="12.75" customHeight="1" x14ac:dyDescent="0.2">
      <c r="E987" s="31"/>
      <c r="F987" s="31"/>
      <c r="G987" s="31"/>
    </row>
    <row r="988" spans="5:7" ht="12.75" customHeight="1" x14ac:dyDescent="0.2">
      <c r="E988" s="31"/>
      <c r="F988" s="31"/>
      <c r="G988" s="31"/>
    </row>
    <row r="989" spans="5:7" ht="12.75" customHeight="1" x14ac:dyDescent="0.2">
      <c r="E989" s="31"/>
      <c r="F989" s="31"/>
      <c r="G989" s="31"/>
    </row>
    <row r="990" spans="5:7" ht="12.75" customHeight="1" x14ac:dyDescent="0.2">
      <c r="E990" s="31"/>
      <c r="F990" s="31"/>
      <c r="G990" s="31"/>
    </row>
    <row r="991" spans="5:7" ht="12.75" customHeight="1" x14ac:dyDescent="0.2">
      <c r="E991" s="31"/>
      <c r="F991" s="31"/>
      <c r="G991" s="31"/>
    </row>
    <row r="992" spans="5:7" ht="12.75" customHeight="1" x14ac:dyDescent="0.2">
      <c r="E992" s="31"/>
      <c r="F992" s="31"/>
      <c r="G992" s="31"/>
    </row>
    <row r="993" spans="5:7" ht="12.75" customHeight="1" x14ac:dyDescent="0.2">
      <c r="E993" s="31"/>
      <c r="F993" s="31"/>
      <c r="G993" s="31"/>
    </row>
    <row r="994" spans="5:7" ht="12.75" customHeight="1" x14ac:dyDescent="0.2">
      <c r="E994" s="31"/>
      <c r="F994" s="31"/>
      <c r="G994" s="31"/>
    </row>
    <row r="995" spans="5:7" ht="13.5" customHeight="1" x14ac:dyDescent="0.2">
      <c r="E995" s="31"/>
      <c r="F995" s="31"/>
      <c r="G995" s="31"/>
    </row>
    <row r="996" spans="5:7" x14ac:dyDescent="0.2">
      <c r="E996" s="31"/>
      <c r="F996" s="31"/>
      <c r="G996" s="31"/>
    </row>
    <row r="997" spans="5:7" x14ac:dyDescent="0.2">
      <c r="E997" s="31"/>
      <c r="F997" s="31"/>
      <c r="G997" s="31"/>
    </row>
    <row r="998" spans="5:7" x14ac:dyDescent="0.2">
      <c r="E998" s="31"/>
      <c r="F998" s="31"/>
      <c r="G998" s="31"/>
    </row>
    <row r="999" spans="5:7" x14ac:dyDescent="0.2">
      <c r="E999" s="31"/>
      <c r="F999" s="31"/>
      <c r="G999" s="31"/>
    </row>
    <row r="1000" spans="5:7" x14ac:dyDescent="0.2">
      <c r="E1000" s="31"/>
      <c r="F1000" s="31"/>
      <c r="G1000" s="31"/>
    </row>
    <row r="1001" spans="5:7" x14ac:dyDescent="0.2">
      <c r="E1001" s="31"/>
      <c r="F1001" s="31"/>
      <c r="G1001" s="31"/>
    </row>
    <row r="1002" spans="5:7" x14ac:dyDescent="0.2">
      <c r="E1002" s="31"/>
      <c r="F1002" s="31"/>
      <c r="G1002" s="31"/>
    </row>
    <row r="1003" spans="5:7" x14ac:dyDescent="0.2">
      <c r="E1003" s="31"/>
      <c r="F1003" s="31"/>
      <c r="G1003" s="31"/>
    </row>
    <row r="1004" spans="5:7" x14ac:dyDescent="0.2">
      <c r="E1004" s="31"/>
      <c r="F1004" s="31"/>
      <c r="G1004" s="31"/>
    </row>
    <row r="1005" spans="5:7" x14ac:dyDescent="0.2">
      <c r="E1005" s="31"/>
      <c r="F1005" s="31"/>
      <c r="G1005" s="31"/>
    </row>
    <row r="1006" spans="5:7" x14ac:dyDescent="0.2">
      <c r="E1006" s="31"/>
      <c r="F1006" s="31"/>
      <c r="G1006" s="31"/>
    </row>
    <row r="1007" spans="5:7" x14ac:dyDescent="0.2">
      <c r="E1007" s="31"/>
      <c r="F1007" s="31"/>
      <c r="G1007" s="31"/>
    </row>
    <row r="1008" spans="5:7" x14ac:dyDescent="0.2">
      <c r="E1008" s="31"/>
      <c r="F1008" s="31"/>
      <c r="G1008" s="31"/>
    </row>
    <row r="1009" spans="5:7" x14ac:dyDescent="0.2">
      <c r="E1009" s="31"/>
      <c r="F1009" s="31"/>
      <c r="G1009" s="31"/>
    </row>
    <row r="1010" spans="5:7" x14ac:dyDescent="0.2">
      <c r="E1010" s="31"/>
      <c r="F1010" s="31"/>
      <c r="G1010" s="31"/>
    </row>
    <row r="1011" spans="5:7" x14ac:dyDescent="0.2">
      <c r="E1011" s="31"/>
      <c r="F1011" s="31"/>
      <c r="G1011" s="31"/>
    </row>
    <row r="1012" spans="5:7" x14ac:dyDescent="0.2">
      <c r="E1012" s="31"/>
      <c r="F1012" s="31"/>
      <c r="G1012" s="31"/>
    </row>
    <row r="1013" spans="5:7" x14ac:dyDescent="0.2">
      <c r="E1013" s="31"/>
      <c r="F1013" s="31"/>
      <c r="G1013" s="31"/>
    </row>
    <row r="1014" spans="5:7" ht="13.5" customHeight="1" x14ac:dyDescent="0.2">
      <c r="E1014" s="31"/>
      <c r="F1014" s="31"/>
      <c r="G1014" s="31"/>
    </row>
    <row r="1015" spans="5:7" ht="13.5" customHeight="1" x14ac:dyDescent="0.2">
      <c r="E1015" s="31"/>
      <c r="F1015" s="31"/>
      <c r="G1015" s="31"/>
    </row>
    <row r="1016" spans="5:7" x14ac:dyDescent="0.2">
      <c r="E1016" s="31"/>
      <c r="F1016" s="31"/>
      <c r="G1016" s="31"/>
    </row>
    <row r="1017" spans="5:7" x14ac:dyDescent="0.2">
      <c r="E1017" s="31"/>
      <c r="F1017" s="31"/>
      <c r="G1017" s="31"/>
    </row>
    <row r="1018" spans="5:7" x14ac:dyDescent="0.2">
      <c r="E1018" s="31"/>
      <c r="F1018" s="31"/>
      <c r="G1018" s="31"/>
    </row>
    <row r="1019" spans="5:7" x14ac:dyDescent="0.2">
      <c r="E1019" s="31"/>
      <c r="F1019" s="31"/>
      <c r="G1019" s="31"/>
    </row>
    <row r="1020" spans="5:7" x14ac:dyDescent="0.2">
      <c r="E1020" s="31"/>
      <c r="F1020" s="31"/>
      <c r="G1020" s="31"/>
    </row>
    <row r="1021" spans="5:7" x14ac:dyDescent="0.2">
      <c r="E1021" s="31"/>
      <c r="F1021" s="31"/>
      <c r="G1021" s="31"/>
    </row>
    <row r="1022" spans="5:7" x14ac:dyDescent="0.2">
      <c r="E1022" s="31"/>
      <c r="F1022" s="31"/>
      <c r="G1022" s="31"/>
    </row>
    <row r="1023" spans="5:7" x14ac:dyDescent="0.2">
      <c r="E1023" s="31"/>
      <c r="F1023" s="31"/>
      <c r="G1023" s="31"/>
    </row>
    <row r="1024" spans="5:7" x14ac:dyDescent="0.2">
      <c r="E1024" s="31"/>
      <c r="F1024" s="31"/>
      <c r="G1024" s="31"/>
    </row>
    <row r="1025" spans="5:7" x14ac:dyDescent="0.2">
      <c r="E1025" s="31"/>
      <c r="F1025" s="31"/>
      <c r="G1025" s="31"/>
    </row>
    <row r="1026" spans="5:7" x14ac:dyDescent="0.2">
      <c r="E1026" s="31"/>
      <c r="F1026" s="31"/>
      <c r="G1026" s="31"/>
    </row>
    <row r="1027" spans="5:7" x14ac:dyDescent="0.2">
      <c r="E1027" s="31"/>
      <c r="F1027" s="31"/>
      <c r="G1027" s="31"/>
    </row>
    <row r="1028" spans="5:7" x14ac:dyDescent="0.2">
      <c r="E1028" s="31"/>
      <c r="F1028" s="31"/>
      <c r="G1028" s="31"/>
    </row>
    <row r="1029" spans="5:7" x14ac:dyDescent="0.2">
      <c r="E1029" s="31"/>
      <c r="F1029" s="31"/>
      <c r="G1029" s="31"/>
    </row>
    <row r="1030" spans="5:7" x14ac:dyDescent="0.2">
      <c r="E1030" s="31"/>
      <c r="F1030" s="31"/>
      <c r="G1030" s="31"/>
    </row>
    <row r="1031" spans="5:7" x14ac:dyDescent="0.2">
      <c r="E1031" s="31"/>
      <c r="F1031" s="31"/>
      <c r="G1031" s="31"/>
    </row>
    <row r="1032" spans="5:7" x14ac:dyDescent="0.2">
      <c r="E1032" s="31"/>
      <c r="F1032" s="31"/>
      <c r="G1032" s="31"/>
    </row>
    <row r="1033" spans="5:7" x14ac:dyDescent="0.2">
      <c r="E1033" s="31"/>
      <c r="F1033" s="31"/>
      <c r="G1033" s="31"/>
    </row>
    <row r="1034" spans="5:7" x14ac:dyDescent="0.2">
      <c r="E1034" s="31"/>
      <c r="F1034" s="31"/>
      <c r="G1034" s="31"/>
    </row>
    <row r="1035" spans="5:7" x14ac:dyDescent="0.2">
      <c r="E1035" s="31"/>
      <c r="F1035" s="31"/>
      <c r="G1035" s="31"/>
    </row>
    <row r="1036" spans="5:7" x14ac:dyDescent="0.2">
      <c r="E1036" s="31"/>
      <c r="F1036" s="31"/>
      <c r="G1036" s="31"/>
    </row>
    <row r="1037" spans="5:7" x14ac:dyDescent="0.2">
      <c r="E1037" s="31"/>
      <c r="F1037" s="31"/>
      <c r="G1037" s="31"/>
    </row>
    <row r="1038" spans="5:7" x14ac:dyDescent="0.2">
      <c r="E1038" s="31"/>
      <c r="F1038" s="31"/>
      <c r="G1038" s="31"/>
    </row>
    <row r="1039" spans="5:7" ht="13.5" customHeight="1" x14ac:dyDescent="0.2">
      <c r="E1039" s="31"/>
      <c r="F1039" s="31"/>
      <c r="G1039" s="31"/>
    </row>
    <row r="1040" spans="5:7" x14ac:dyDescent="0.2">
      <c r="E1040" s="31"/>
      <c r="F1040" s="31"/>
      <c r="G1040" s="31"/>
    </row>
    <row r="1041" spans="5:7" x14ac:dyDescent="0.2">
      <c r="E1041" s="31"/>
      <c r="F1041" s="31"/>
      <c r="G1041" s="31"/>
    </row>
    <row r="1042" spans="5:7" x14ac:dyDescent="0.2">
      <c r="E1042" s="31"/>
      <c r="F1042" s="31"/>
      <c r="G1042" s="31"/>
    </row>
    <row r="1043" spans="5:7" x14ac:dyDescent="0.2">
      <c r="E1043" s="31"/>
      <c r="F1043" s="31"/>
      <c r="G1043" s="31"/>
    </row>
    <row r="1044" spans="5:7" x14ac:dyDescent="0.2">
      <c r="E1044" s="31"/>
      <c r="F1044" s="31"/>
      <c r="G1044" s="31"/>
    </row>
    <row r="1045" spans="5:7" x14ac:dyDescent="0.2">
      <c r="E1045" s="31"/>
      <c r="F1045" s="31"/>
      <c r="G1045" s="31"/>
    </row>
    <row r="1046" spans="5:7" x14ac:dyDescent="0.2">
      <c r="E1046" s="31"/>
      <c r="F1046" s="31"/>
      <c r="G1046" s="31"/>
    </row>
    <row r="1047" spans="5:7" x14ac:dyDescent="0.2">
      <c r="E1047" s="31"/>
      <c r="F1047" s="31"/>
      <c r="G1047" s="31"/>
    </row>
    <row r="1048" spans="5:7" x14ac:dyDescent="0.2">
      <c r="E1048" s="31"/>
      <c r="F1048" s="31"/>
      <c r="G1048" s="31"/>
    </row>
    <row r="1049" spans="5:7" x14ac:dyDescent="0.2">
      <c r="E1049" s="31"/>
      <c r="F1049" s="31"/>
      <c r="G1049" s="31"/>
    </row>
    <row r="1050" spans="5:7" x14ac:dyDescent="0.2">
      <c r="E1050" s="31"/>
      <c r="F1050" s="31"/>
      <c r="G1050" s="31"/>
    </row>
    <row r="1051" spans="5:7" x14ac:dyDescent="0.2">
      <c r="E1051" s="31"/>
      <c r="F1051" s="31"/>
      <c r="G1051" s="31"/>
    </row>
    <row r="1052" spans="5:7" x14ac:dyDescent="0.2">
      <c r="E1052" s="31"/>
      <c r="F1052" s="31"/>
      <c r="G1052" s="31"/>
    </row>
    <row r="1053" spans="5:7" x14ac:dyDescent="0.2">
      <c r="E1053" s="31"/>
      <c r="F1053" s="31"/>
      <c r="G1053" s="31"/>
    </row>
    <row r="1054" spans="5:7" x14ac:dyDescent="0.2">
      <c r="E1054" s="31"/>
      <c r="F1054" s="31"/>
      <c r="G1054" s="31"/>
    </row>
    <row r="1055" spans="5:7" x14ac:dyDescent="0.2">
      <c r="E1055" s="31"/>
      <c r="F1055" s="31"/>
      <c r="G1055" s="31"/>
    </row>
    <row r="1056" spans="5:7" x14ac:dyDescent="0.2">
      <c r="E1056" s="31"/>
      <c r="F1056" s="31"/>
      <c r="G1056" s="31"/>
    </row>
    <row r="1057" spans="5:7" x14ac:dyDescent="0.2">
      <c r="E1057" s="31"/>
      <c r="F1057" s="31"/>
      <c r="G1057" s="31"/>
    </row>
    <row r="1058" spans="5:7" x14ac:dyDescent="0.2">
      <c r="E1058" s="31"/>
      <c r="F1058" s="31"/>
      <c r="G1058" s="31"/>
    </row>
    <row r="1059" spans="5:7" x14ac:dyDescent="0.2">
      <c r="E1059" s="31"/>
      <c r="F1059" s="31"/>
      <c r="G1059" s="31"/>
    </row>
    <row r="1060" spans="5:7" x14ac:dyDescent="0.2">
      <c r="E1060" s="31"/>
      <c r="F1060" s="31"/>
      <c r="G1060" s="31"/>
    </row>
    <row r="1061" spans="5:7" ht="13.5" customHeight="1" x14ac:dyDescent="0.2">
      <c r="E1061" s="31"/>
      <c r="F1061" s="31"/>
      <c r="G1061" s="31"/>
    </row>
    <row r="1062" spans="5:7" x14ac:dyDescent="0.2">
      <c r="E1062" s="31"/>
      <c r="F1062" s="31"/>
      <c r="G1062" s="31"/>
    </row>
    <row r="1063" spans="5:7" x14ac:dyDescent="0.2">
      <c r="E1063" s="31"/>
      <c r="F1063" s="31"/>
      <c r="G1063" s="31"/>
    </row>
    <row r="1064" spans="5:7" x14ac:dyDescent="0.2">
      <c r="E1064" s="31"/>
      <c r="F1064" s="31"/>
      <c r="G1064" s="31"/>
    </row>
    <row r="1065" spans="5:7" x14ac:dyDescent="0.2">
      <c r="E1065" s="31"/>
      <c r="F1065" s="31"/>
      <c r="G1065" s="31"/>
    </row>
    <row r="1066" spans="5:7" x14ac:dyDescent="0.2">
      <c r="E1066" s="31"/>
      <c r="F1066" s="31"/>
      <c r="G1066" s="31"/>
    </row>
    <row r="1067" spans="5:7" x14ac:dyDescent="0.2">
      <c r="E1067" s="31"/>
      <c r="F1067" s="31"/>
      <c r="G1067" s="31"/>
    </row>
    <row r="1068" spans="5:7" x14ac:dyDescent="0.2">
      <c r="E1068" s="31"/>
      <c r="F1068" s="31"/>
      <c r="G1068" s="31"/>
    </row>
    <row r="1069" spans="5:7" x14ac:dyDescent="0.2">
      <c r="E1069" s="31"/>
      <c r="F1069" s="31"/>
      <c r="G1069" s="31"/>
    </row>
    <row r="1070" spans="5:7" x14ac:dyDescent="0.2">
      <c r="E1070" s="31"/>
      <c r="F1070" s="31"/>
      <c r="G1070" s="31"/>
    </row>
    <row r="1071" spans="5:7" x14ac:dyDescent="0.2">
      <c r="E1071" s="31"/>
      <c r="F1071" s="31"/>
      <c r="G1071" s="31"/>
    </row>
    <row r="1072" spans="5:7" x14ac:dyDescent="0.2">
      <c r="E1072" s="31"/>
      <c r="F1072" s="31"/>
      <c r="G1072" s="31"/>
    </row>
    <row r="1073" spans="5:7" x14ac:dyDescent="0.2">
      <c r="E1073" s="31"/>
      <c r="F1073" s="31"/>
      <c r="G1073" s="31"/>
    </row>
    <row r="1074" spans="5:7" x14ac:dyDescent="0.2">
      <c r="E1074" s="31"/>
      <c r="F1074" s="31"/>
      <c r="G1074" s="31"/>
    </row>
    <row r="1075" spans="5:7" x14ac:dyDescent="0.2">
      <c r="E1075" s="31"/>
      <c r="F1075" s="31"/>
      <c r="G1075" s="31"/>
    </row>
    <row r="1076" spans="5:7" x14ac:dyDescent="0.2">
      <c r="E1076" s="31"/>
      <c r="F1076" s="31"/>
      <c r="G1076" s="31"/>
    </row>
    <row r="1077" spans="5:7" x14ac:dyDescent="0.2">
      <c r="E1077" s="31"/>
      <c r="F1077" s="31"/>
      <c r="G1077" s="31"/>
    </row>
    <row r="1078" spans="5:7" x14ac:dyDescent="0.2">
      <c r="E1078" s="31"/>
      <c r="F1078" s="31"/>
      <c r="G1078" s="31"/>
    </row>
    <row r="1079" spans="5:7" x14ac:dyDescent="0.2">
      <c r="E1079" s="31"/>
      <c r="F1079" s="31"/>
      <c r="G1079" s="31"/>
    </row>
    <row r="1080" spans="5:7" x14ac:dyDescent="0.2">
      <c r="E1080" s="31"/>
      <c r="F1080" s="31"/>
      <c r="G1080" s="31"/>
    </row>
    <row r="1081" spans="5:7" x14ac:dyDescent="0.2">
      <c r="E1081" s="31"/>
      <c r="F1081" s="31"/>
      <c r="G1081" s="31"/>
    </row>
    <row r="1082" spans="5:7" ht="13.5" customHeight="1" x14ac:dyDescent="0.2">
      <c r="E1082" s="31"/>
      <c r="F1082" s="31"/>
      <c r="G1082" s="31"/>
    </row>
    <row r="1083" spans="5:7" x14ac:dyDescent="0.2">
      <c r="E1083" s="31"/>
      <c r="F1083" s="31"/>
      <c r="G1083" s="31"/>
    </row>
    <row r="1084" spans="5:7" x14ac:dyDescent="0.2">
      <c r="E1084" s="31"/>
      <c r="F1084" s="31"/>
      <c r="G1084" s="31"/>
    </row>
    <row r="1085" spans="5:7" x14ac:dyDescent="0.2">
      <c r="E1085" s="31"/>
      <c r="F1085" s="31"/>
      <c r="G1085" s="31"/>
    </row>
    <row r="1086" spans="5:7" x14ac:dyDescent="0.2">
      <c r="E1086" s="31"/>
      <c r="F1086" s="31"/>
      <c r="G1086" s="31"/>
    </row>
    <row r="1087" spans="5:7" x14ac:dyDescent="0.2">
      <c r="E1087" s="31"/>
      <c r="F1087" s="31"/>
      <c r="G1087" s="31"/>
    </row>
    <row r="1088" spans="5:7" x14ac:dyDescent="0.2">
      <c r="E1088" s="31"/>
      <c r="F1088" s="31"/>
      <c r="G1088" s="31"/>
    </row>
    <row r="1089" spans="5:7" x14ac:dyDescent="0.2">
      <c r="E1089" s="31"/>
      <c r="F1089" s="31"/>
      <c r="G1089" s="31"/>
    </row>
    <row r="1090" spans="5:7" x14ac:dyDescent="0.2">
      <c r="E1090" s="31"/>
      <c r="F1090" s="31"/>
      <c r="G1090" s="31"/>
    </row>
    <row r="1091" spans="5:7" x14ac:dyDescent="0.2">
      <c r="E1091" s="31"/>
      <c r="F1091" s="31"/>
      <c r="G1091" s="31"/>
    </row>
    <row r="1092" spans="5:7" x14ac:dyDescent="0.2">
      <c r="E1092" s="31"/>
      <c r="F1092" s="31"/>
      <c r="G1092" s="31"/>
    </row>
    <row r="1093" spans="5:7" x14ac:dyDescent="0.2">
      <c r="E1093" s="31"/>
      <c r="F1093" s="31"/>
      <c r="G1093" s="31"/>
    </row>
    <row r="1094" spans="5:7" x14ac:dyDescent="0.2">
      <c r="E1094" s="31"/>
      <c r="F1094" s="31"/>
      <c r="G1094" s="31"/>
    </row>
    <row r="1095" spans="5:7" x14ac:dyDescent="0.2">
      <c r="E1095" s="31"/>
      <c r="F1095" s="31"/>
      <c r="G1095" s="31"/>
    </row>
    <row r="1096" spans="5:7" x14ac:dyDescent="0.2">
      <c r="E1096" s="31"/>
      <c r="F1096" s="31"/>
      <c r="G1096" s="31"/>
    </row>
    <row r="1097" spans="5:7" x14ac:dyDescent="0.2">
      <c r="E1097" s="31"/>
      <c r="F1097" s="31"/>
      <c r="G1097" s="31"/>
    </row>
    <row r="1098" spans="5:7" x14ac:dyDescent="0.2">
      <c r="E1098" s="31"/>
      <c r="F1098" s="31"/>
      <c r="G1098" s="31"/>
    </row>
    <row r="1099" spans="5:7" x14ac:dyDescent="0.2">
      <c r="E1099" s="31"/>
      <c r="F1099" s="31"/>
      <c r="G1099" s="31"/>
    </row>
    <row r="1100" spans="5:7" x14ac:dyDescent="0.2">
      <c r="E1100" s="31"/>
      <c r="F1100" s="31"/>
      <c r="G1100" s="31"/>
    </row>
    <row r="1101" spans="5:7" x14ac:dyDescent="0.2">
      <c r="E1101" s="31"/>
      <c r="F1101" s="31"/>
      <c r="G1101" s="31"/>
    </row>
    <row r="1102" spans="5:7" x14ac:dyDescent="0.2">
      <c r="E1102" s="31"/>
      <c r="F1102" s="31"/>
      <c r="G1102" s="31"/>
    </row>
    <row r="1103" spans="5:7" x14ac:dyDescent="0.2">
      <c r="E1103" s="31"/>
      <c r="F1103" s="31"/>
      <c r="G1103" s="31"/>
    </row>
    <row r="1104" spans="5:7" ht="13.5" customHeight="1" x14ac:dyDescent="0.2">
      <c r="E1104" s="31"/>
      <c r="F1104" s="31"/>
      <c r="G1104" s="31"/>
    </row>
    <row r="1105" spans="5:7" x14ac:dyDescent="0.2">
      <c r="E1105" s="31"/>
      <c r="F1105" s="31"/>
      <c r="G1105" s="31"/>
    </row>
    <row r="1106" spans="5:7" x14ac:dyDescent="0.2">
      <c r="E1106" s="31"/>
      <c r="F1106" s="31"/>
      <c r="G1106" s="31"/>
    </row>
    <row r="1107" spans="5:7" x14ac:dyDescent="0.2">
      <c r="E1107" s="31"/>
      <c r="F1107" s="31"/>
      <c r="G1107" s="31"/>
    </row>
    <row r="1108" spans="5:7" x14ac:dyDescent="0.2">
      <c r="E1108" s="31"/>
      <c r="F1108" s="31"/>
      <c r="G1108" s="31"/>
    </row>
    <row r="1109" spans="5:7" x14ac:dyDescent="0.2">
      <c r="E1109" s="31"/>
      <c r="F1109" s="31"/>
      <c r="G1109" s="31"/>
    </row>
    <row r="1110" spans="5:7" x14ac:dyDescent="0.2">
      <c r="E1110" s="31"/>
      <c r="F1110" s="31"/>
      <c r="G1110" s="31"/>
    </row>
    <row r="1111" spans="5:7" x14ac:dyDescent="0.2">
      <c r="E1111" s="31"/>
      <c r="F1111" s="31"/>
      <c r="G1111" s="31"/>
    </row>
    <row r="1112" spans="5:7" x14ac:dyDescent="0.2">
      <c r="E1112" s="31"/>
      <c r="F1112" s="31"/>
      <c r="G1112" s="31"/>
    </row>
    <row r="1113" spans="5:7" x14ac:dyDescent="0.2">
      <c r="E1113" s="31"/>
      <c r="F1113" s="31"/>
      <c r="G1113" s="31"/>
    </row>
    <row r="1114" spans="5:7" x14ac:dyDescent="0.2">
      <c r="E1114" s="31"/>
      <c r="F1114" s="31"/>
      <c r="G1114" s="31"/>
    </row>
    <row r="1115" spans="5:7" x14ac:dyDescent="0.2">
      <c r="E1115" s="31"/>
      <c r="F1115" s="31"/>
      <c r="G1115" s="31"/>
    </row>
    <row r="1116" spans="5:7" x14ac:dyDescent="0.2">
      <c r="E1116" s="31"/>
      <c r="F1116" s="31"/>
      <c r="G1116" s="31"/>
    </row>
    <row r="1117" spans="5:7" x14ac:dyDescent="0.2">
      <c r="E1117" s="31"/>
      <c r="F1117" s="31"/>
      <c r="G1117" s="31"/>
    </row>
    <row r="1118" spans="5:7" x14ac:dyDescent="0.2">
      <c r="E1118" s="31"/>
      <c r="F1118" s="31"/>
      <c r="G1118" s="31"/>
    </row>
    <row r="1119" spans="5:7" x14ac:dyDescent="0.2">
      <c r="E1119" s="31"/>
      <c r="F1119" s="31"/>
      <c r="G1119" s="31"/>
    </row>
    <row r="1120" spans="5:7" x14ac:dyDescent="0.2">
      <c r="E1120" s="31"/>
      <c r="F1120" s="31"/>
      <c r="G1120" s="31"/>
    </row>
    <row r="1121" spans="5:7" x14ac:dyDescent="0.2">
      <c r="E1121" s="31"/>
      <c r="F1121" s="31"/>
      <c r="G1121" s="31"/>
    </row>
    <row r="1122" spans="5:7" ht="13.5" customHeight="1" x14ac:dyDescent="0.2">
      <c r="E1122" s="31"/>
      <c r="F1122" s="31"/>
      <c r="G1122" s="31"/>
    </row>
    <row r="1123" spans="5:7" x14ac:dyDescent="0.2">
      <c r="E1123" s="31"/>
      <c r="F1123" s="31"/>
      <c r="G1123" s="31"/>
    </row>
    <row r="1124" spans="5:7" x14ac:dyDescent="0.2">
      <c r="E1124" s="31"/>
      <c r="F1124" s="31"/>
      <c r="G1124" s="31"/>
    </row>
    <row r="1125" spans="5:7" x14ac:dyDescent="0.2">
      <c r="E1125" s="31"/>
      <c r="F1125" s="31"/>
      <c r="G1125" s="31"/>
    </row>
    <row r="1126" spans="5:7" x14ac:dyDescent="0.2">
      <c r="E1126" s="31"/>
      <c r="F1126" s="31"/>
      <c r="G1126" s="31"/>
    </row>
    <row r="1127" spans="5:7" x14ac:dyDescent="0.2">
      <c r="E1127" s="31"/>
      <c r="F1127" s="31"/>
      <c r="G1127" s="31"/>
    </row>
    <row r="1128" spans="5:7" x14ac:dyDescent="0.2">
      <c r="E1128" s="31"/>
      <c r="F1128" s="31"/>
      <c r="G1128" s="31"/>
    </row>
    <row r="1129" spans="5:7" x14ac:dyDescent="0.2">
      <c r="E1129" s="31"/>
      <c r="F1129" s="31"/>
      <c r="G1129" s="31"/>
    </row>
    <row r="1130" spans="5:7" x14ac:dyDescent="0.2">
      <c r="E1130" s="31"/>
      <c r="F1130" s="31"/>
      <c r="G1130" s="31"/>
    </row>
    <row r="1131" spans="5:7" x14ac:dyDescent="0.2">
      <c r="E1131" s="31"/>
      <c r="F1131" s="31"/>
      <c r="G1131" s="31"/>
    </row>
    <row r="1132" spans="5:7" x14ac:dyDescent="0.2">
      <c r="E1132" s="31"/>
      <c r="F1132" s="31"/>
      <c r="G1132" s="31"/>
    </row>
    <row r="1133" spans="5:7" x14ac:dyDescent="0.2">
      <c r="E1133" s="31"/>
      <c r="F1133" s="31"/>
      <c r="G1133" s="31"/>
    </row>
    <row r="1134" spans="5:7" x14ac:dyDescent="0.2">
      <c r="E1134" s="31"/>
      <c r="F1134" s="31"/>
      <c r="G1134" s="31"/>
    </row>
    <row r="1135" spans="5:7" x14ac:dyDescent="0.2">
      <c r="E1135" s="31"/>
      <c r="F1135" s="31"/>
      <c r="G1135" s="31"/>
    </row>
    <row r="1136" spans="5:7" x14ac:dyDescent="0.2">
      <c r="E1136" s="31"/>
      <c r="F1136" s="31"/>
      <c r="G1136" s="31"/>
    </row>
    <row r="1137" spans="5:7" x14ac:dyDescent="0.2">
      <c r="E1137" s="31"/>
      <c r="F1137" s="31"/>
      <c r="G1137" s="31"/>
    </row>
    <row r="1138" spans="5:7" x14ac:dyDescent="0.2">
      <c r="E1138" s="31"/>
      <c r="F1138" s="31"/>
      <c r="G1138" s="31"/>
    </row>
    <row r="1139" spans="5:7" x14ac:dyDescent="0.2">
      <c r="E1139" s="31"/>
      <c r="F1139" s="31"/>
      <c r="G1139" s="31"/>
    </row>
    <row r="1140" spans="5:7" x14ac:dyDescent="0.2">
      <c r="E1140" s="31"/>
      <c r="F1140" s="31"/>
      <c r="G1140" s="31"/>
    </row>
    <row r="1141" spans="5:7" x14ac:dyDescent="0.2">
      <c r="E1141" s="31"/>
      <c r="F1141" s="31"/>
      <c r="G1141" s="31"/>
    </row>
    <row r="1142" spans="5:7" x14ac:dyDescent="0.2">
      <c r="E1142" s="31"/>
      <c r="F1142" s="31"/>
      <c r="G1142" s="31"/>
    </row>
    <row r="1143" spans="5:7" x14ac:dyDescent="0.2">
      <c r="E1143" s="31"/>
      <c r="F1143" s="31"/>
      <c r="G1143" s="31"/>
    </row>
    <row r="1144" spans="5:7" x14ac:dyDescent="0.2">
      <c r="E1144" s="31"/>
      <c r="F1144" s="31"/>
      <c r="G1144" s="31"/>
    </row>
    <row r="1145" spans="5:7" x14ac:dyDescent="0.2">
      <c r="E1145" s="31"/>
      <c r="F1145" s="31"/>
      <c r="G1145" s="31"/>
    </row>
    <row r="1146" spans="5:7" x14ac:dyDescent="0.2">
      <c r="E1146" s="31"/>
      <c r="F1146" s="31"/>
      <c r="G1146" s="31"/>
    </row>
    <row r="1147" spans="5:7" x14ac:dyDescent="0.2">
      <c r="E1147" s="31"/>
      <c r="F1147" s="31"/>
      <c r="G1147" s="31"/>
    </row>
    <row r="1148" spans="5:7" x14ac:dyDescent="0.2">
      <c r="E1148" s="31"/>
      <c r="F1148" s="31"/>
      <c r="G1148" s="31"/>
    </row>
    <row r="1149" spans="5:7" x14ac:dyDescent="0.2">
      <c r="E1149" s="31"/>
      <c r="F1149" s="31"/>
      <c r="G1149" s="31"/>
    </row>
    <row r="1150" spans="5:7" x14ac:dyDescent="0.2">
      <c r="E1150" s="31"/>
      <c r="F1150" s="31"/>
      <c r="G1150" s="31"/>
    </row>
    <row r="1151" spans="5:7" ht="13.5" customHeight="1" x14ac:dyDescent="0.2">
      <c r="E1151" s="31"/>
      <c r="F1151" s="31"/>
      <c r="G1151" s="31"/>
    </row>
    <row r="1152" spans="5:7" x14ac:dyDescent="0.2">
      <c r="E1152" s="31"/>
      <c r="F1152" s="31"/>
      <c r="G1152" s="31"/>
    </row>
    <row r="1153" spans="5:7" x14ac:dyDescent="0.2">
      <c r="E1153" s="31"/>
      <c r="F1153" s="31"/>
      <c r="G1153" s="31"/>
    </row>
    <row r="1154" spans="5:7" x14ac:dyDescent="0.2">
      <c r="E1154" s="31"/>
      <c r="F1154" s="31"/>
      <c r="G1154" s="31"/>
    </row>
    <row r="1155" spans="5:7" x14ac:dyDescent="0.2">
      <c r="E1155" s="31"/>
      <c r="F1155" s="31"/>
      <c r="G1155" s="31"/>
    </row>
    <row r="1156" spans="5:7" x14ac:dyDescent="0.2">
      <c r="E1156" s="31"/>
      <c r="F1156" s="31"/>
      <c r="G1156" s="31"/>
    </row>
    <row r="1157" spans="5:7" x14ac:dyDescent="0.2">
      <c r="E1157" s="31"/>
      <c r="F1157" s="31"/>
      <c r="G1157" s="31"/>
    </row>
    <row r="1158" spans="5:7" x14ac:dyDescent="0.2">
      <c r="E1158" s="31"/>
      <c r="F1158" s="31"/>
      <c r="G1158" s="31"/>
    </row>
    <row r="1159" spans="5:7" x14ac:dyDescent="0.2">
      <c r="E1159" s="31"/>
      <c r="F1159" s="31"/>
      <c r="G1159" s="31"/>
    </row>
    <row r="1160" spans="5:7" x14ac:dyDescent="0.2">
      <c r="E1160" s="31"/>
      <c r="F1160" s="31"/>
      <c r="G1160" s="31"/>
    </row>
    <row r="1161" spans="5:7" x14ac:dyDescent="0.2">
      <c r="E1161" s="31"/>
      <c r="F1161" s="31"/>
      <c r="G1161" s="31"/>
    </row>
    <row r="1162" spans="5:7" x14ac:dyDescent="0.2">
      <c r="E1162" s="31"/>
      <c r="F1162" s="31"/>
      <c r="G1162" s="31"/>
    </row>
    <row r="1163" spans="5:7" x14ac:dyDescent="0.2">
      <c r="E1163" s="31"/>
      <c r="F1163" s="31"/>
      <c r="G1163" s="31"/>
    </row>
    <row r="1164" spans="5:7" x14ac:dyDescent="0.2">
      <c r="E1164" s="31"/>
      <c r="F1164" s="31"/>
      <c r="G1164" s="31"/>
    </row>
    <row r="1165" spans="5:7" x14ac:dyDescent="0.2">
      <c r="E1165" s="31"/>
      <c r="F1165" s="31"/>
      <c r="G1165" s="31"/>
    </row>
    <row r="1166" spans="5:7" x14ac:dyDescent="0.2">
      <c r="E1166" s="31"/>
      <c r="F1166" s="31"/>
      <c r="G1166" s="31"/>
    </row>
    <row r="1167" spans="5:7" x14ac:dyDescent="0.2">
      <c r="E1167" s="31"/>
      <c r="F1167" s="31"/>
      <c r="G1167" s="31"/>
    </row>
    <row r="1168" spans="5:7" x14ac:dyDescent="0.2">
      <c r="E1168" s="31"/>
      <c r="F1168" s="31"/>
      <c r="G1168" s="31"/>
    </row>
    <row r="1169" spans="5:7" x14ac:dyDescent="0.2">
      <c r="E1169" s="31"/>
      <c r="F1169" s="31"/>
      <c r="G1169" s="31"/>
    </row>
    <row r="1170" spans="5:7" x14ac:dyDescent="0.2">
      <c r="E1170" s="31"/>
      <c r="F1170" s="31"/>
      <c r="G1170" s="31"/>
    </row>
    <row r="1171" spans="5:7" x14ac:dyDescent="0.2">
      <c r="E1171" s="31"/>
      <c r="F1171" s="31"/>
      <c r="G1171" s="31"/>
    </row>
    <row r="1172" spans="5:7" x14ac:dyDescent="0.2">
      <c r="E1172" s="31"/>
      <c r="F1172" s="31"/>
      <c r="G1172" s="31"/>
    </row>
    <row r="1173" spans="5:7" x14ac:dyDescent="0.2">
      <c r="E1173" s="31"/>
      <c r="F1173" s="31"/>
      <c r="G1173" s="31"/>
    </row>
    <row r="1174" spans="5:7" x14ac:dyDescent="0.2">
      <c r="E1174" s="31"/>
      <c r="F1174" s="31"/>
      <c r="G1174" s="31"/>
    </row>
    <row r="1175" spans="5:7" x14ac:dyDescent="0.2">
      <c r="E1175" s="31"/>
      <c r="F1175" s="31"/>
      <c r="G1175" s="31"/>
    </row>
    <row r="1176" spans="5:7" x14ac:dyDescent="0.2">
      <c r="E1176" s="31"/>
      <c r="F1176" s="31"/>
      <c r="G1176" s="31"/>
    </row>
    <row r="1177" spans="5:7" x14ac:dyDescent="0.2">
      <c r="E1177" s="31"/>
      <c r="F1177" s="31"/>
      <c r="G1177" s="31"/>
    </row>
    <row r="1178" spans="5:7" x14ac:dyDescent="0.2">
      <c r="E1178" s="31"/>
      <c r="F1178" s="31"/>
      <c r="G1178" s="31"/>
    </row>
    <row r="1179" spans="5:7" x14ac:dyDescent="0.2">
      <c r="E1179" s="31"/>
      <c r="F1179" s="31"/>
      <c r="G1179" s="31"/>
    </row>
    <row r="1180" spans="5:7" x14ac:dyDescent="0.2">
      <c r="E1180" s="31"/>
      <c r="F1180" s="31"/>
      <c r="G1180" s="31"/>
    </row>
    <row r="1181" spans="5:7" ht="13.5" customHeight="1" x14ac:dyDescent="0.2">
      <c r="E1181" s="31"/>
      <c r="F1181" s="31"/>
      <c r="G1181" s="31"/>
    </row>
    <row r="1182" spans="5:7" x14ac:dyDescent="0.2">
      <c r="E1182" s="31"/>
      <c r="F1182" s="31"/>
      <c r="G1182" s="31"/>
    </row>
    <row r="1183" spans="5:7" x14ac:dyDescent="0.2">
      <c r="E1183" s="31"/>
      <c r="F1183" s="31"/>
      <c r="G1183" s="31"/>
    </row>
    <row r="1184" spans="5:7" x14ac:dyDescent="0.2">
      <c r="E1184" s="31"/>
      <c r="F1184" s="31"/>
      <c r="G1184" s="31"/>
    </row>
    <row r="1185" spans="5:7" x14ac:dyDescent="0.2">
      <c r="E1185" s="31"/>
      <c r="F1185" s="31"/>
      <c r="G1185" s="31"/>
    </row>
    <row r="1186" spans="5:7" x14ac:dyDescent="0.2">
      <c r="E1186" s="31"/>
      <c r="F1186" s="31"/>
      <c r="G1186" s="31"/>
    </row>
    <row r="1187" spans="5:7" x14ac:dyDescent="0.2">
      <c r="E1187" s="31"/>
      <c r="F1187" s="31"/>
      <c r="G1187" s="31"/>
    </row>
    <row r="1188" spans="5:7" x14ac:dyDescent="0.2">
      <c r="E1188" s="31"/>
      <c r="F1188" s="31"/>
      <c r="G1188" s="31"/>
    </row>
    <row r="1189" spans="5:7" x14ac:dyDescent="0.2">
      <c r="E1189" s="31"/>
      <c r="F1189" s="31"/>
      <c r="G1189" s="31"/>
    </row>
    <row r="1190" spans="5:7" x14ac:dyDescent="0.2">
      <c r="E1190" s="31"/>
      <c r="F1190" s="31"/>
      <c r="G1190" s="31"/>
    </row>
    <row r="1191" spans="5:7" x14ac:dyDescent="0.2">
      <c r="E1191" s="31"/>
      <c r="F1191" s="31"/>
      <c r="G1191" s="31"/>
    </row>
    <row r="1192" spans="5:7" x14ac:dyDescent="0.2">
      <c r="E1192" s="31"/>
      <c r="F1192" s="31"/>
      <c r="G1192" s="31"/>
    </row>
    <row r="1193" spans="5:7" x14ac:dyDescent="0.2">
      <c r="E1193" s="31"/>
      <c r="F1193" s="31"/>
      <c r="G1193" s="31"/>
    </row>
    <row r="1194" spans="5:7" x14ac:dyDescent="0.2">
      <c r="E1194" s="31"/>
      <c r="F1194" s="31"/>
      <c r="G1194" s="31"/>
    </row>
    <row r="1195" spans="5:7" x14ac:dyDescent="0.2">
      <c r="E1195" s="31"/>
      <c r="F1195" s="31"/>
      <c r="G1195" s="31"/>
    </row>
    <row r="1196" spans="5:7" x14ac:dyDescent="0.2">
      <c r="E1196" s="31"/>
      <c r="F1196" s="31"/>
      <c r="G1196" s="31"/>
    </row>
    <row r="1197" spans="5:7" x14ac:dyDescent="0.2">
      <c r="E1197" s="31"/>
      <c r="F1197" s="31"/>
      <c r="G1197" s="31"/>
    </row>
    <row r="1198" spans="5:7" x14ac:dyDescent="0.2">
      <c r="E1198" s="31"/>
      <c r="F1198" s="31"/>
      <c r="G1198" s="31"/>
    </row>
    <row r="1199" spans="5:7" x14ac:dyDescent="0.2">
      <c r="E1199" s="31"/>
      <c r="F1199" s="31"/>
      <c r="G1199" s="31"/>
    </row>
    <row r="1200" spans="5:7" x14ac:dyDescent="0.2">
      <c r="E1200" s="31"/>
      <c r="F1200" s="31"/>
      <c r="G1200" s="31"/>
    </row>
    <row r="1201" spans="5:7" x14ac:dyDescent="0.2">
      <c r="E1201" s="31"/>
      <c r="F1201" s="31"/>
      <c r="G1201" s="31"/>
    </row>
    <row r="1202" spans="5:7" x14ac:dyDescent="0.2">
      <c r="E1202" s="31"/>
      <c r="F1202" s="31"/>
      <c r="G1202" s="31"/>
    </row>
    <row r="1203" spans="5:7" x14ac:dyDescent="0.2">
      <c r="E1203" s="31"/>
      <c r="F1203" s="31"/>
      <c r="G1203" s="31"/>
    </row>
    <row r="1204" spans="5:7" x14ac:dyDescent="0.2">
      <c r="E1204" s="31"/>
      <c r="F1204" s="31"/>
      <c r="G1204" s="31"/>
    </row>
    <row r="1205" spans="5:7" x14ac:dyDescent="0.2">
      <c r="E1205" s="31"/>
      <c r="F1205" s="31"/>
      <c r="G1205" s="31"/>
    </row>
    <row r="1206" spans="5:7" x14ac:dyDescent="0.2">
      <c r="E1206" s="31"/>
      <c r="F1206" s="31"/>
      <c r="G1206" s="31"/>
    </row>
    <row r="1207" spans="5:7" x14ac:dyDescent="0.2">
      <c r="E1207" s="31"/>
      <c r="F1207" s="31"/>
      <c r="G1207" s="31"/>
    </row>
    <row r="1208" spans="5:7" x14ac:dyDescent="0.2">
      <c r="E1208" s="31"/>
      <c r="F1208" s="31"/>
      <c r="G1208" s="31"/>
    </row>
    <row r="1209" spans="5:7" x14ac:dyDescent="0.2">
      <c r="E1209" s="31"/>
      <c r="F1209" s="31"/>
      <c r="G1209" s="31"/>
    </row>
    <row r="1210" spans="5:7" x14ac:dyDescent="0.2">
      <c r="E1210" s="31"/>
      <c r="F1210" s="31"/>
      <c r="G1210" s="31"/>
    </row>
    <row r="1211" spans="5:7" x14ac:dyDescent="0.2">
      <c r="E1211" s="31"/>
      <c r="F1211" s="31"/>
      <c r="G1211" s="31"/>
    </row>
    <row r="1212" spans="5:7" x14ac:dyDescent="0.2">
      <c r="E1212" s="31"/>
      <c r="F1212" s="31"/>
      <c r="G1212" s="31"/>
    </row>
    <row r="1213" spans="5:7" ht="13.5" customHeight="1" x14ac:dyDescent="0.2">
      <c r="E1213" s="31"/>
      <c r="F1213" s="31"/>
      <c r="G1213" s="31"/>
    </row>
    <row r="1214" spans="5:7" x14ac:dyDescent="0.2">
      <c r="E1214" s="31"/>
      <c r="F1214" s="31"/>
      <c r="G1214" s="31"/>
    </row>
    <row r="1215" spans="5:7" x14ac:dyDescent="0.2">
      <c r="E1215" s="31"/>
      <c r="F1215" s="31"/>
      <c r="G1215" s="31"/>
    </row>
    <row r="1216" spans="5:7" x14ac:dyDescent="0.2">
      <c r="E1216" s="31"/>
      <c r="F1216" s="31"/>
      <c r="G1216" s="31"/>
    </row>
    <row r="1217" spans="5:7" x14ac:dyDescent="0.2">
      <c r="E1217" s="31"/>
      <c r="F1217" s="31"/>
      <c r="G1217" s="31"/>
    </row>
    <row r="1218" spans="5:7" x14ac:dyDescent="0.2">
      <c r="E1218" s="31"/>
      <c r="F1218" s="31"/>
      <c r="G1218" s="31"/>
    </row>
    <row r="1219" spans="5:7" x14ac:dyDescent="0.2">
      <c r="E1219" s="31"/>
      <c r="F1219" s="31"/>
      <c r="G1219" s="31"/>
    </row>
    <row r="1220" spans="5:7" x14ac:dyDescent="0.2">
      <c r="E1220" s="31"/>
      <c r="F1220" s="31"/>
      <c r="G1220" s="31"/>
    </row>
    <row r="1221" spans="5:7" x14ac:dyDescent="0.2">
      <c r="E1221" s="31"/>
      <c r="F1221" s="31"/>
      <c r="G1221" s="31"/>
    </row>
    <row r="1222" spans="5:7" x14ac:dyDescent="0.2">
      <c r="E1222" s="31"/>
      <c r="F1222" s="31"/>
      <c r="G1222" s="31"/>
    </row>
    <row r="1223" spans="5:7" x14ac:dyDescent="0.2">
      <c r="E1223" s="31"/>
      <c r="F1223" s="31"/>
      <c r="G1223" s="31"/>
    </row>
    <row r="1224" spans="5:7" x14ac:dyDescent="0.2">
      <c r="E1224" s="31"/>
      <c r="F1224" s="31"/>
      <c r="G1224" s="31"/>
    </row>
    <row r="1225" spans="5:7" x14ac:dyDescent="0.2">
      <c r="E1225" s="31"/>
      <c r="F1225" s="31"/>
      <c r="G1225" s="31"/>
    </row>
    <row r="1226" spans="5:7" x14ac:dyDescent="0.2">
      <c r="E1226" s="31"/>
      <c r="F1226" s="31"/>
      <c r="G1226" s="31"/>
    </row>
    <row r="1227" spans="5:7" x14ac:dyDescent="0.2">
      <c r="E1227" s="31"/>
      <c r="F1227" s="31"/>
      <c r="G1227" s="31"/>
    </row>
    <row r="1228" spans="5:7" x14ac:dyDescent="0.2">
      <c r="E1228" s="31"/>
      <c r="F1228" s="31"/>
      <c r="G1228" s="31"/>
    </row>
    <row r="1229" spans="5:7" x14ac:dyDescent="0.2">
      <c r="E1229" s="31"/>
      <c r="F1229" s="31"/>
      <c r="G1229" s="31"/>
    </row>
    <row r="1230" spans="5:7" x14ac:dyDescent="0.2">
      <c r="E1230" s="31"/>
      <c r="F1230" s="31"/>
      <c r="G1230" s="31"/>
    </row>
    <row r="1231" spans="5:7" x14ac:dyDescent="0.2">
      <c r="E1231" s="31"/>
      <c r="F1231" s="31"/>
      <c r="G1231" s="31"/>
    </row>
    <row r="1232" spans="5:7" x14ac:dyDescent="0.2">
      <c r="E1232" s="31"/>
      <c r="F1232" s="31"/>
      <c r="G1232" s="31"/>
    </row>
    <row r="1233" spans="5:7" x14ac:dyDescent="0.2">
      <c r="E1233" s="31"/>
      <c r="F1233" s="31"/>
      <c r="G1233" s="31"/>
    </row>
    <row r="1234" spans="5:7" x14ac:dyDescent="0.2">
      <c r="E1234" s="31"/>
      <c r="F1234" s="31"/>
      <c r="G1234" s="31"/>
    </row>
    <row r="1235" spans="5:7" x14ac:dyDescent="0.2">
      <c r="E1235" s="31"/>
      <c r="F1235" s="31"/>
      <c r="G1235" s="31"/>
    </row>
    <row r="1236" spans="5:7" x14ac:dyDescent="0.2">
      <c r="E1236" s="31"/>
      <c r="F1236" s="31"/>
      <c r="G1236" s="31"/>
    </row>
    <row r="1237" spans="5:7" x14ac:dyDescent="0.2">
      <c r="E1237" s="31"/>
      <c r="F1237" s="31"/>
      <c r="G1237" s="31"/>
    </row>
    <row r="1238" spans="5:7" x14ac:dyDescent="0.2">
      <c r="E1238" s="31"/>
      <c r="F1238" s="31"/>
      <c r="G1238" s="31"/>
    </row>
    <row r="1239" spans="5:7" x14ac:dyDescent="0.2">
      <c r="E1239" s="31"/>
      <c r="F1239" s="31"/>
      <c r="G1239" s="31"/>
    </row>
    <row r="1240" spans="5:7" x14ac:dyDescent="0.2">
      <c r="E1240" s="31"/>
      <c r="F1240" s="31"/>
      <c r="G1240" s="31"/>
    </row>
    <row r="1241" spans="5:7" x14ac:dyDescent="0.2">
      <c r="E1241" s="31"/>
      <c r="F1241" s="31"/>
      <c r="G1241" s="31"/>
    </row>
    <row r="1242" spans="5:7" x14ac:dyDescent="0.2">
      <c r="E1242" s="31"/>
      <c r="F1242" s="31"/>
      <c r="G1242" s="31"/>
    </row>
    <row r="1243" spans="5:7" x14ac:dyDescent="0.2">
      <c r="E1243" s="31"/>
      <c r="F1243" s="31"/>
      <c r="G1243" s="31"/>
    </row>
    <row r="1244" spans="5:7" x14ac:dyDescent="0.2">
      <c r="E1244" s="31"/>
      <c r="F1244" s="31"/>
      <c r="G1244" s="31"/>
    </row>
    <row r="1245" spans="5:7" x14ac:dyDescent="0.2">
      <c r="E1245" s="31"/>
      <c r="F1245" s="31"/>
      <c r="G1245" s="31"/>
    </row>
    <row r="1246" spans="5:7" x14ac:dyDescent="0.2">
      <c r="E1246" s="31"/>
      <c r="F1246" s="31"/>
      <c r="G1246" s="31"/>
    </row>
    <row r="1247" spans="5:7" x14ac:dyDescent="0.2">
      <c r="E1247" s="31"/>
      <c r="F1247" s="31"/>
      <c r="G1247" s="31"/>
    </row>
    <row r="1248" spans="5:7" x14ac:dyDescent="0.2">
      <c r="E1248" s="31"/>
      <c r="F1248" s="31"/>
      <c r="G1248" s="31"/>
    </row>
    <row r="1249" spans="5:7" x14ac:dyDescent="0.2">
      <c r="E1249" s="31"/>
      <c r="F1249" s="31"/>
      <c r="G1249" s="31"/>
    </row>
    <row r="1250" spans="5:7" x14ac:dyDescent="0.2">
      <c r="E1250" s="31"/>
      <c r="F1250" s="31"/>
      <c r="G1250" s="31"/>
    </row>
    <row r="1251" spans="5:7" x14ac:dyDescent="0.2">
      <c r="E1251" s="31"/>
      <c r="F1251" s="31"/>
      <c r="G1251" s="31"/>
    </row>
    <row r="1252" spans="5:7" x14ac:dyDescent="0.2">
      <c r="E1252" s="31"/>
      <c r="F1252" s="31"/>
      <c r="G1252" s="31"/>
    </row>
    <row r="1253" spans="5:7" x14ac:dyDescent="0.2">
      <c r="E1253" s="31"/>
      <c r="F1253" s="31"/>
      <c r="G1253" s="31"/>
    </row>
    <row r="1254" spans="5:7" x14ac:dyDescent="0.2">
      <c r="E1254" s="31"/>
      <c r="F1254" s="31"/>
      <c r="G1254" s="31"/>
    </row>
    <row r="1255" spans="5:7" x14ac:dyDescent="0.2">
      <c r="E1255" s="31"/>
      <c r="F1255" s="31"/>
      <c r="G1255" s="31"/>
    </row>
    <row r="1256" spans="5:7" x14ac:dyDescent="0.2">
      <c r="E1256" s="31"/>
      <c r="F1256" s="31"/>
      <c r="G1256" s="31"/>
    </row>
    <row r="1257" spans="5:7" x14ac:dyDescent="0.2">
      <c r="E1257" s="31"/>
      <c r="F1257" s="31"/>
      <c r="G1257" s="31"/>
    </row>
    <row r="1258" spans="5:7" x14ac:dyDescent="0.2">
      <c r="E1258" s="31"/>
      <c r="F1258" s="31"/>
      <c r="G1258" s="31"/>
    </row>
    <row r="1259" spans="5:7" x14ac:dyDescent="0.2">
      <c r="E1259" s="31"/>
      <c r="F1259" s="31"/>
      <c r="G1259" s="31"/>
    </row>
    <row r="1260" spans="5:7" x14ac:dyDescent="0.2">
      <c r="E1260" s="31"/>
      <c r="F1260" s="31"/>
      <c r="G1260" s="31"/>
    </row>
    <row r="1261" spans="5:7" x14ac:dyDescent="0.2">
      <c r="E1261" s="31"/>
      <c r="F1261" s="31"/>
      <c r="G1261" s="31"/>
    </row>
    <row r="1262" spans="5:7" x14ac:dyDescent="0.2">
      <c r="E1262" s="31"/>
      <c r="F1262" s="31"/>
      <c r="G1262" s="31"/>
    </row>
    <row r="1263" spans="5:7" x14ac:dyDescent="0.2">
      <c r="E1263" s="31"/>
      <c r="F1263" s="31"/>
      <c r="G1263" s="31"/>
    </row>
    <row r="1264" spans="5:7" x14ac:dyDescent="0.2">
      <c r="E1264" s="31"/>
      <c r="F1264" s="31"/>
      <c r="G1264" s="31"/>
    </row>
    <row r="1265" spans="5:7" x14ac:dyDescent="0.2">
      <c r="E1265" s="31"/>
      <c r="F1265" s="31"/>
      <c r="G1265" s="31"/>
    </row>
    <row r="1266" spans="5:7" x14ac:dyDescent="0.2">
      <c r="E1266" s="31"/>
      <c r="F1266" s="31"/>
      <c r="G1266" s="31"/>
    </row>
    <row r="1267" spans="5:7" x14ac:dyDescent="0.2">
      <c r="E1267" s="31"/>
      <c r="F1267" s="31"/>
      <c r="G1267" s="31"/>
    </row>
    <row r="1268" spans="5:7" x14ac:dyDescent="0.2">
      <c r="E1268" s="31"/>
      <c r="F1268" s="31"/>
      <c r="G1268" s="31"/>
    </row>
    <row r="1269" spans="5:7" x14ac:dyDescent="0.2">
      <c r="E1269" s="31"/>
      <c r="F1269" s="31"/>
      <c r="G1269" s="31"/>
    </row>
    <row r="1270" spans="5:7" x14ac:dyDescent="0.2">
      <c r="E1270" s="31"/>
      <c r="F1270" s="31"/>
      <c r="G1270" s="31"/>
    </row>
    <row r="1271" spans="5:7" x14ac:dyDescent="0.2">
      <c r="E1271" s="31"/>
      <c r="F1271" s="31"/>
      <c r="G1271" s="31"/>
    </row>
    <row r="1272" spans="5:7" x14ac:dyDescent="0.2">
      <c r="E1272" s="31"/>
      <c r="F1272" s="31"/>
      <c r="G1272" s="31"/>
    </row>
    <row r="1273" spans="5:7" x14ac:dyDescent="0.2">
      <c r="E1273" s="31"/>
      <c r="F1273" s="31"/>
      <c r="G1273" s="31"/>
    </row>
    <row r="1274" spans="5:7" x14ac:dyDescent="0.2">
      <c r="E1274" s="31"/>
      <c r="F1274" s="31"/>
      <c r="G1274" s="31"/>
    </row>
    <row r="1275" spans="5:7" x14ac:dyDescent="0.2">
      <c r="E1275" s="31"/>
      <c r="F1275" s="31"/>
      <c r="G1275" s="31"/>
    </row>
    <row r="1276" spans="5:7" x14ac:dyDescent="0.2">
      <c r="E1276" s="31"/>
      <c r="F1276" s="31"/>
      <c r="G1276" s="31"/>
    </row>
    <row r="1277" spans="5:7" x14ac:dyDescent="0.2">
      <c r="E1277" s="31"/>
      <c r="F1277" s="31"/>
      <c r="G1277" s="31"/>
    </row>
    <row r="1278" spans="5:7" x14ac:dyDescent="0.2">
      <c r="E1278" s="31"/>
      <c r="F1278" s="31"/>
      <c r="G1278" s="31"/>
    </row>
    <row r="1279" spans="5:7" x14ac:dyDescent="0.2">
      <c r="E1279" s="31"/>
      <c r="F1279" s="31"/>
      <c r="G1279" s="31"/>
    </row>
    <row r="1280" spans="5:7" x14ac:dyDescent="0.2">
      <c r="E1280" s="31"/>
      <c r="F1280" s="31"/>
      <c r="G1280" s="31"/>
    </row>
    <row r="1281" spans="5:7" x14ac:dyDescent="0.2">
      <c r="E1281" s="31"/>
      <c r="F1281" s="31"/>
      <c r="G1281" s="31"/>
    </row>
    <row r="1282" spans="5:7" x14ac:dyDescent="0.2">
      <c r="E1282" s="31"/>
      <c r="F1282" s="31"/>
      <c r="G1282" s="31"/>
    </row>
    <row r="1283" spans="5:7" x14ac:dyDescent="0.2">
      <c r="E1283" s="31"/>
      <c r="F1283" s="31"/>
      <c r="G1283" s="31"/>
    </row>
    <row r="1284" spans="5:7" x14ac:dyDescent="0.2">
      <c r="E1284" s="31"/>
      <c r="F1284" s="31"/>
      <c r="G1284" s="31"/>
    </row>
    <row r="1285" spans="5:7" x14ac:dyDescent="0.2">
      <c r="E1285" s="31"/>
      <c r="F1285" s="31"/>
      <c r="G1285" s="31"/>
    </row>
    <row r="1286" spans="5:7" x14ac:dyDescent="0.2">
      <c r="E1286" s="31"/>
      <c r="F1286" s="31"/>
      <c r="G1286" s="31"/>
    </row>
    <row r="1287" spans="5:7" x14ac:dyDescent="0.2">
      <c r="E1287" s="31"/>
      <c r="F1287" s="31"/>
      <c r="G1287" s="31"/>
    </row>
    <row r="1288" spans="5:7" x14ac:dyDescent="0.2">
      <c r="E1288" s="31"/>
      <c r="F1288" s="31"/>
      <c r="G1288" s="31"/>
    </row>
    <row r="1289" spans="5:7" x14ac:dyDescent="0.2">
      <c r="E1289" s="31"/>
      <c r="F1289" s="31"/>
      <c r="G1289" s="31"/>
    </row>
    <row r="1290" spans="5:7" x14ac:dyDescent="0.2">
      <c r="E1290" s="31"/>
      <c r="F1290" s="31"/>
      <c r="G1290" s="31"/>
    </row>
    <row r="1291" spans="5:7" x14ac:dyDescent="0.2">
      <c r="E1291" s="31"/>
      <c r="F1291" s="31"/>
      <c r="G1291" s="31"/>
    </row>
    <row r="1292" spans="5:7" x14ac:dyDescent="0.2">
      <c r="E1292" s="31"/>
      <c r="F1292" s="31"/>
      <c r="G1292" s="31"/>
    </row>
    <row r="1293" spans="5:7" x14ac:dyDescent="0.2">
      <c r="E1293" s="31"/>
      <c r="F1293" s="31"/>
      <c r="G1293" s="31"/>
    </row>
    <row r="1294" spans="5:7" x14ac:dyDescent="0.2">
      <c r="E1294" s="31"/>
      <c r="F1294" s="31"/>
      <c r="G1294" s="31"/>
    </row>
    <row r="1295" spans="5:7" x14ac:dyDescent="0.2">
      <c r="E1295" s="31"/>
      <c r="F1295" s="31"/>
      <c r="G1295" s="31"/>
    </row>
    <row r="1296" spans="5:7" x14ac:dyDescent="0.2">
      <c r="E1296" s="31"/>
      <c r="F1296" s="31"/>
      <c r="G1296" s="31"/>
    </row>
    <row r="1297" spans="5:7" x14ac:dyDescent="0.2">
      <c r="E1297" s="31"/>
      <c r="F1297" s="31"/>
      <c r="G1297" s="31"/>
    </row>
    <row r="1298" spans="5:7" x14ac:dyDescent="0.2">
      <c r="E1298" s="31"/>
      <c r="F1298" s="31"/>
      <c r="G1298" s="31"/>
    </row>
    <row r="1299" spans="5:7" x14ac:dyDescent="0.2">
      <c r="E1299" s="31"/>
      <c r="F1299" s="31"/>
      <c r="G1299" s="31"/>
    </row>
    <row r="1300" spans="5:7" x14ac:dyDescent="0.2">
      <c r="E1300" s="31"/>
      <c r="F1300" s="31"/>
      <c r="G1300" s="31"/>
    </row>
    <row r="1301" spans="5:7" x14ac:dyDescent="0.2">
      <c r="E1301" s="31"/>
      <c r="F1301" s="31"/>
      <c r="G1301" s="31"/>
    </row>
    <row r="1302" spans="5:7" x14ac:dyDescent="0.2">
      <c r="E1302" s="31"/>
      <c r="F1302" s="31"/>
      <c r="G1302" s="31"/>
    </row>
    <row r="1303" spans="5:7" x14ac:dyDescent="0.2">
      <c r="E1303" s="31"/>
      <c r="F1303" s="31"/>
      <c r="G1303" s="31"/>
    </row>
    <row r="1304" spans="5:7" x14ac:dyDescent="0.2">
      <c r="E1304" s="31"/>
      <c r="F1304" s="31"/>
      <c r="G1304" s="31"/>
    </row>
    <row r="1305" spans="5:7" x14ac:dyDescent="0.2">
      <c r="E1305" s="31"/>
      <c r="F1305" s="31"/>
      <c r="G1305" s="31"/>
    </row>
    <row r="1306" spans="5:7" x14ac:dyDescent="0.2">
      <c r="E1306" s="31"/>
      <c r="F1306" s="31"/>
      <c r="G1306" s="31"/>
    </row>
    <row r="1307" spans="5:7" x14ac:dyDescent="0.2">
      <c r="E1307" s="31"/>
      <c r="F1307" s="31"/>
      <c r="G1307" s="31"/>
    </row>
    <row r="1308" spans="5:7" x14ac:dyDescent="0.2">
      <c r="E1308" s="31"/>
      <c r="F1308" s="31"/>
      <c r="G1308" s="31"/>
    </row>
    <row r="1309" spans="5:7" x14ac:dyDescent="0.2">
      <c r="E1309" s="31"/>
      <c r="F1309" s="31"/>
      <c r="G1309" s="31"/>
    </row>
    <row r="1310" spans="5:7" x14ac:dyDescent="0.2">
      <c r="E1310" s="31"/>
      <c r="F1310" s="31"/>
      <c r="G1310" s="31"/>
    </row>
    <row r="1311" spans="5:7" x14ac:dyDescent="0.2">
      <c r="E1311" s="31"/>
      <c r="F1311" s="31"/>
      <c r="G1311" s="31"/>
    </row>
    <row r="1312" spans="5:7" x14ac:dyDescent="0.2">
      <c r="E1312" s="31"/>
      <c r="F1312" s="31"/>
      <c r="G1312" s="31"/>
    </row>
    <row r="1313" spans="5:7" x14ac:dyDescent="0.2">
      <c r="E1313" s="31"/>
      <c r="F1313" s="31"/>
      <c r="G1313" s="31"/>
    </row>
    <row r="1314" spans="5:7" x14ac:dyDescent="0.2">
      <c r="E1314" s="31"/>
      <c r="F1314" s="31"/>
      <c r="G1314" s="31"/>
    </row>
    <row r="1315" spans="5:7" x14ac:dyDescent="0.2">
      <c r="E1315" s="31"/>
      <c r="F1315" s="31"/>
      <c r="G1315" s="31"/>
    </row>
    <row r="1316" spans="5:7" x14ac:dyDescent="0.2">
      <c r="E1316" s="31"/>
      <c r="F1316" s="31"/>
      <c r="G1316" s="31"/>
    </row>
    <row r="1317" spans="5:7" x14ac:dyDescent="0.2">
      <c r="E1317" s="31"/>
      <c r="F1317" s="31"/>
      <c r="G1317" s="31"/>
    </row>
    <row r="1318" spans="5:7" x14ac:dyDescent="0.2">
      <c r="E1318" s="31"/>
      <c r="F1318" s="31"/>
      <c r="G1318" s="31"/>
    </row>
    <row r="1319" spans="5:7" x14ac:dyDescent="0.2">
      <c r="E1319" s="31"/>
      <c r="F1319" s="31"/>
      <c r="G1319" s="31"/>
    </row>
    <row r="1320" spans="5:7" x14ac:dyDescent="0.2">
      <c r="E1320" s="31"/>
      <c r="F1320" s="31"/>
      <c r="G1320" s="31"/>
    </row>
    <row r="1321" spans="5:7" x14ac:dyDescent="0.2">
      <c r="E1321" s="31"/>
      <c r="F1321" s="31"/>
      <c r="G1321" s="31"/>
    </row>
    <row r="1322" spans="5:7" x14ac:dyDescent="0.2">
      <c r="E1322" s="31"/>
      <c r="F1322" s="31"/>
      <c r="G1322" s="31"/>
    </row>
    <row r="1323" spans="5:7" x14ac:dyDescent="0.2">
      <c r="E1323" s="31"/>
      <c r="F1323" s="31"/>
      <c r="G1323" s="31"/>
    </row>
    <row r="1324" spans="5:7" x14ac:dyDescent="0.2">
      <c r="E1324" s="31"/>
      <c r="F1324" s="31"/>
      <c r="G1324" s="31"/>
    </row>
    <row r="1325" spans="5:7" x14ac:dyDescent="0.2">
      <c r="E1325" s="31"/>
      <c r="F1325" s="31"/>
      <c r="G1325" s="31"/>
    </row>
    <row r="1326" spans="5:7" x14ac:dyDescent="0.2">
      <c r="E1326" s="31"/>
      <c r="F1326" s="31"/>
      <c r="G1326" s="31"/>
    </row>
    <row r="1327" spans="5:7" x14ac:dyDescent="0.2">
      <c r="E1327" s="31"/>
      <c r="F1327" s="31"/>
      <c r="G1327" s="31"/>
    </row>
    <row r="1328" spans="5:7" x14ac:dyDescent="0.2">
      <c r="E1328" s="31"/>
      <c r="F1328" s="31"/>
      <c r="G1328" s="31"/>
    </row>
    <row r="1329" spans="5:7" x14ac:dyDescent="0.2">
      <c r="E1329" s="31"/>
      <c r="F1329" s="31"/>
      <c r="G1329" s="31"/>
    </row>
    <row r="1330" spans="5:7" x14ac:dyDescent="0.2">
      <c r="E1330" s="31"/>
      <c r="F1330" s="31"/>
      <c r="G1330" s="31"/>
    </row>
    <row r="1331" spans="5:7" x14ac:dyDescent="0.2">
      <c r="E1331" s="31"/>
      <c r="F1331" s="31"/>
      <c r="G1331" s="31"/>
    </row>
    <row r="1332" spans="5:7" x14ac:dyDescent="0.2">
      <c r="E1332" s="31"/>
      <c r="F1332" s="31"/>
      <c r="G1332" s="31"/>
    </row>
    <row r="1333" spans="5:7" x14ac:dyDescent="0.2">
      <c r="E1333" s="31"/>
      <c r="F1333" s="31"/>
      <c r="G1333" s="31"/>
    </row>
    <row r="1334" spans="5:7" x14ac:dyDescent="0.2">
      <c r="E1334" s="31"/>
      <c r="F1334" s="31"/>
      <c r="G1334" s="31"/>
    </row>
    <row r="1335" spans="5:7" x14ac:dyDescent="0.2">
      <c r="E1335" s="31"/>
      <c r="F1335" s="31"/>
      <c r="G1335" s="31"/>
    </row>
    <row r="1336" spans="5:7" x14ac:dyDescent="0.2">
      <c r="E1336" s="31"/>
      <c r="F1336" s="31"/>
      <c r="G1336" s="31"/>
    </row>
    <row r="1337" spans="5:7" x14ac:dyDescent="0.2">
      <c r="E1337" s="31"/>
      <c r="F1337" s="31"/>
      <c r="G1337" s="31"/>
    </row>
    <row r="1338" spans="5:7" x14ac:dyDescent="0.2">
      <c r="E1338" s="31"/>
      <c r="F1338" s="31"/>
      <c r="G1338" s="31"/>
    </row>
    <row r="1339" spans="5:7" x14ac:dyDescent="0.2">
      <c r="E1339" s="31"/>
      <c r="F1339" s="31"/>
      <c r="G1339" s="31"/>
    </row>
    <row r="1340" spans="5:7" x14ac:dyDescent="0.2">
      <c r="E1340" s="31"/>
      <c r="F1340" s="31"/>
      <c r="G1340" s="31"/>
    </row>
    <row r="1341" spans="5:7" x14ac:dyDescent="0.2">
      <c r="E1341" s="31"/>
      <c r="F1341" s="31"/>
      <c r="G1341" s="31"/>
    </row>
    <row r="1342" spans="5:7" x14ac:dyDescent="0.2">
      <c r="E1342" s="31"/>
      <c r="F1342" s="31"/>
      <c r="G1342" s="31"/>
    </row>
    <row r="1343" spans="5:7" x14ac:dyDescent="0.2">
      <c r="E1343" s="31"/>
      <c r="F1343" s="31"/>
      <c r="G1343" s="31"/>
    </row>
    <row r="1344" spans="5:7" x14ac:dyDescent="0.2">
      <c r="E1344" s="31"/>
      <c r="F1344" s="31"/>
      <c r="G1344" s="31"/>
    </row>
    <row r="1345" spans="5:7" x14ac:dyDescent="0.2">
      <c r="E1345" s="31"/>
      <c r="F1345" s="31"/>
      <c r="G1345" s="31"/>
    </row>
    <row r="1346" spans="5:7" x14ac:dyDescent="0.2">
      <c r="E1346" s="31"/>
      <c r="F1346" s="31"/>
      <c r="G1346" s="31"/>
    </row>
    <row r="1347" spans="5:7" x14ac:dyDescent="0.2">
      <c r="E1347" s="31"/>
      <c r="F1347" s="31"/>
      <c r="G1347" s="31"/>
    </row>
    <row r="1348" spans="5:7" x14ac:dyDescent="0.2">
      <c r="E1348" s="31"/>
      <c r="F1348" s="31"/>
      <c r="G1348" s="31"/>
    </row>
    <row r="1349" spans="5:7" x14ac:dyDescent="0.2">
      <c r="E1349" s="31"/>
      <c r="F1349" s="31"/>
      <c r="G1349" s="31"/>
    </row>
    <row r="1350" spans="5:7" x14ac:dyDescent="0.2">
      <c r="E1350" s="31"/>
      <c r="F1350" s="31"/>
      <c r="G1350" s="31"/>
    </row>
    <row r="1351" spans="5:7" x14ac:dyDescent="0.2">
      <c r="E1351" s="31"/>
      <c r="F1351" s="31"/>
      <c r="G1351" s="31"/>
    </row>
    <row r="1352" spans="5:7" x14ac:dyDescent="0.2">
      <c r="E1352" s="31"/>
      <c r="F1352" s="31"/>
      <c r="G1352" s="31"/>
    </row>
    <row r="1353" spans="5:7" x14ac:dyDescent="0.2">
      <c r="E1353" s="31"/>
      <c r="F1353" s="31"/>
      <c r="G1353" s="31"/>
    </row>
    <row r="1354" spans="5:7" x14ac:dyDescent="0.2">
      <c r="E1354" s="31"/>
      <c r="F1354" s="31"/>
      <c r="G1354" s="31"/>
    </row>
    <row r="1355" spans="5:7" x14ac:dyDescent="0.2">
      <c r="E1355" s="31"/>
      <c r="F1355" s="31"/>
      <c r="G1355" s="31"/>
    </row>
    <row r="1356" spans="5:7" x14ac:dyDescent="0.2">
      <c r="E1356" s="31"/>
      <c r="F1356" s="31"/>
      <c r="G1356" s="31"/>
    </row>
    <row r="1357" spans="5:7" x14ac:dyDescent="0.2">
      <c r="E1357" s="31"/>
      <c r="F1357" s="31"/>
      <c r="G1357" s="31"/>
    </row>
    <row r="1358" spans="5:7" x14ac:dyDescent="0.2">
      <c r="E1358" s="31"/>
      <c r="F1358" s="31"/>
      <c r="G1358" s="31"/>
    </row>
    <row r="1359" spans="5:7" x14ac:dyDescent="0.2">
      <c r="E1359" s="31"/>
      <c r="F1359" s="31"/>
      <c r="G1359" s="31"/>
    </row>
    <row r="1360" spans="5:7" x14ac:dyDescent="0.2">
      <c r="E1360" s="31"/>
      <c r="F1360" s="31"/>
      <c r="G1360" s="31"/>
    </row>
    <row r="1361" spans="5:7" x14ac:dyDescent="0.2">
      <c r="E1361" s="31"/>
      <c r="F1361" s="31"/>
      <c r="G1361" s="31"/>
    </row>
    <row r="1362" spans="5:7" x14ac:dyDescent="0.2">
      <c r="E1362" s="31"/>
      <c r="F1362" s="31"/>
      <c r="G1362" s="31"/>
    </row>
    <row r="1363" spans="5:7" x14ac:dyDescent="0.2">
      <c r="E1363" s="31"/>
      <c r="F1363" s="31"/>
      <c r="G1363" s="31"/>
    </row>
    <row r="1364" spans="5:7" x14ac:dyDescent="0.2">
      <c r="E1364" s="31"/>
      <c r="F1364" s="31"/>
      <c r="G1364" s="31"/>
    </row>
    <row r="1365" spans="5:7" x14ac:dyDescent="0.2">
      <c r="E1365" s="31"/>
      <c r="F1365" s="31"/>
      <c r="G1365" s="31"/>
    </row>
    <row r="1366" spans="5:7" x14ac:dyDescent="0.2">
      <c r="E1366" s="31"/>
      <c r="F1366" s="31"/>
      <c r="G1366" s="31"/>
    </row>
    <row r="1367" spans="5:7" x14ac:dyDescent="0.2">
      <c r="E1367" s="31"/>
      <c r="F1367" s="31"/>
      <c r="G1367" s="31"/>
    </row>
    <row r="1368" spans="5:7" x14ac:dyDescent="0.2">
      <c r="E1368" s="31"/>
      <c r="F1368" s="31"/>
      <c r="G1368" s="31"/>
    </row>
    <row r="1369" spans="5:7" x14ac:dyDescent="0.2">
      <c r="E1369" s="31"/>
      <c r="F1369" s="31"/>
      <c r="G1369" s="31"/>
    </row>
    <row r="1370" spans="5:7" x14ac:dyDescent="0.2">
      <c r="E1370" s="31"/>
      <c r="F1370" s="31"/>
      <c r="G1370" s="31"/>
    </row>
    <row r="1371" spans="5:7" x14ac:dyDescent="0.2">
      <c r="E1371" s="31"/>
      <c r="F1371" s="31"/>
      <c r="G1371" s="31"/>
    </row>
    <row r="1372" spans="5:7" x14ac:dyDescent="0.2">
      <c r="E1372" s="31"/>
      <c r="F1372" s="31"/>
      <c r="G1372" s="31"/>
    </row>
    <row r="1373" spans="5:7" x14ac:dyDescent="0.2">
      <c r="E1373" s="31"/>
      <c r="F1373" s="31"/>
      <c r="G1373" s="31"/>
    </row>
    <row r="1374" spans="5:7" x14ac:dyDescent="0.2">
      <c r="E1374" s="31"/>
      <c r="F1374" s="31"/>
      <c r="G1374" s="31"/>
    </row>
    <row r="1375" spans="5:7" x14ac:dyDescent="0.2">
      <c r="E1375" s="31"/>
      <c r="F1375" s="31"/>
      <c r="G1375" s="31"/>
    </row>
    <row r="1376" spans="5:7" x14ac:dyDescent="0.2">
      <c r="E1376" s="31"/>
      <c r="F1376" s="31"/>
      <c r="G1376" s="31"/>
    </row>
    <row r="1377" spans="5:7" x14ac:dyDescent="0.2">
      <c r="E1377" s="31"/>
      <c r="F1377" s="31"/>
      <c r="G1377" s="31"/>
    </row>
    <row r="1378" spans="5:7" x14ac:dyDescent="0.2">
      <c r="E1378" s="31"/>
      <c r="F1378" s="31"/>
      <c r="G1378" s="31"/>
    </row>
    <row r="1379" spans="5:7" x14ac:dyDescent="0.2">
      <c r="E1379" s="31"/>
      <c r="F1379" s="31"/>
      <c r="G1379" s="31"/>
    </row>
    <row r="1380" spans="5:7" x14ac:dyDescent="0.2">
      <c r="E1380" s="31"/>
      <c r="F1380" s="31"/>
      <c r="G1380" s="31"/>
    </row>
    <row r="1381" spans="5:7" x14ac:dyDescent="0.2">
      <c r="E1381" s="31"/>
      <c r="F1381" s="31"/>
      <c r="G1381" s="31"/>
    </row>
    <row r="1382" spans="5:7" x14ac:dyDescent="0.2">
      <c r="E1382" s="31"/>
      <c r="F1382" s="31"/>
      <c r="G1382" s="31"/>
    </row>
    <row r="1383" spans="5:7" x14ac:dyDescent="0.2">
      <c r="E1383" s="31"/>
      <c r="F1383" s="31"/>
      <c r="G1383" s="31"/>
    </row>
    <row r="1384" spans="5:7" x14ac:dyDescent="0.2">
      <c r="E1384" s="31"/>
      <c r="F1384" s="31"/>
      <c r="G1384" s="31"/>
    </row>
    <row r="1385" spans="5:7" x14ac:dyDescent="0.2">
      <c r="E1385" s="31"/>
      <c r="F1385" s="31"/>
      <c r="G1385" s="31"/>
    </row>
    <row r="1386" spans="5:7" x14ac:dyDescent="0.2">
      <c r="E1386" s="31"/>
      <c r="F1386" s="31"/>
      <c r="G1386" s="31"/>
    </row>
    <row r="1387" spans="5:7" x14ac:dyDescent="0.2">
      <c r="E1387" s="31"/>
      <c r="F1387" s="31"/>
      <c r="G1387" s="31"/>
    </row>
    <row r="1388" spans="5:7" x14ac:dyDescent="0.2">
      <c r="E1388" s="31"/>
      <c r="F1388" s="31"/>
      <c r="G1388" s="31"/>
    </row>
    <row r="1389" spans="5:7" x14ac:dyDescent="0.2">
      <c r="E1389" s="31"/>
      <c r="F1389" s="31"/>
      <c r="G1389" s="31"/>
    </row>
    <row r="1390" spans="5:7" x14ac:dyDescent="0.2">
      <c r="E1390" s="31"/>
      <c r="F1390" s="31"/>
      <c r="G1390" s="31"/>
    </row>
    <row r="1391" spans="5:7" x14ac:dyDescent="0.2">
      <c r="E1391" s="31"/>
      <c r="F1391" s="31"/>
      <c r="G1391" s="31"/>
    </row>
    <row r="1392" spans="5:7" x14ac:dyDescent="0.2">
      <c r="E1392" s="31"/>
      <c r="F1392" s="31"/>
      <c r="G1392" s="31"/>
    </row>
    <row r="1393" spans="5:7" x14ac:dyDescent="0.2">
      <c r="E1393" s="31"/>
      <c r="F1393" s="31"/>
      <c r="G1393" s="31"/>
    </row>
    <row r="1394" spans="5:7" x14ac:dyDescent="0.2">
      <c r="E1394" s="31"/>
      <c r="F1394" s="31"/>
      <c r="G1394" s="31"/>
    </row>
    <row r="1395" spans="5:7" x14ac:dyDescent="0.2">
      <c r="E1395" s="31"/>
      <c r="F1395" s="31"/>
      <c r="G1395" s="31"/>
    </row>
    <row r="1396" spans="5:7" x14ac:dyDescent="0.2">
      <c r="E1396" s="31"/>
      <c r="F1396" s="31"/>
      <c r="G1396" s="31"/>
    </row>
    <row r="1397" spans="5:7" x14ac:dyDescent="0.2">
      <c r="E1397" s="31"/>
      <c r="F1397" s="31"/>
      <c r="G1397" s="31"/>
    </row>
    <row r="1398" spans="5:7" x14ac:dyDescent="0.2">
      <c r="E1398" s="31"/>
      <c r="F1398" s="31"/>
      <c r="G1398" s="31"/>
    </row>
    <row r="1399" spans="5:7" x14ac:dyDescent="0.2">
      <c r="E1399" s="31"/>
      <c r="F1399" s="31"/>
      <c r="G1399" s="31"/>
    </row>
    <row r="1400" spans="5:7" x14ac:dyDescent="0.2">
      <c r="E1400" s="31"/>
      <c r="F1400" s="31"/>
      <c r="G1400" s="31"/>
    </row>
    <row r="1401" spans="5:7" x14ac:dyDescent="0.2">
      <c r="E1401" s="31"/>
      <c r="F1401" s="31"/>
      <c r="G1401" s="31"/>
    </row>
    <row r="1402" spans="5:7" x14ac:dyDescent="0.2">
      <c r="E1402" s="31"/>
      <c r="F1402" s="31"/>
      <c r="G1402" s="31"/>
    </row>
    <row r="1403" spans="5:7" x14ac:dyDescent="0.2">
      <c r="E1403" s="31"/>
      <c r="F1403" s="31"/>
      <c r="G1403" s="31"/>
    </row>
    <row r="1404" spans="5:7" x14ac:dyDescent="0.2">
      <c r="E1404" s="31"/>
      <c r="F1404" s="31"/>
      <c r="G1404" s="31"/>
    </row>
    <row r="1405" spans="5:7" x14ac:dyDescent="0.2">
      <c r="E1405" s="31"/>
      <c r="F1405" s="31"/>
      <c r="G1405" s="31"/>
    </row>
    <row r="1406" spans="5:7" x14ac:dyDescent="0.2">
      <c r="E1406" s="31"/>
      <c r="F1406" s="31"/>
      <c r="G1406" s="31"/>
    </row>
    <row r="1407" spans="5:7" x14ac:dyDescent="0.2">
      <c r="E1407" s="31"/>
      <c r="F1407" s="31"/>
      <c r="G1407" s="31"/>
    </row>
    <row r="1408" spans="5:7" x14ac:dyDescent="0.2">
      <c r="E1408" s="31"/>
      <c r="F1408" s="31"/>
      <c r="G1408" s="31"/>
    </row>
    <row r="1409" spans="5:7" x14ac:dyDescent="0.2">
      <c r="E1409" s="31"/>
      <c r="F1409" s="31"/>
      <c r="G1409" s="31"/>
    </row>
    <row r="1410" spans="5:7" x14ac:dyDescent="0.2">
      <c r="E1410" s="31"/>
      <c r="F1410" s="31"/>
      <c r="G1410" s="31"/>
    </row>
    <row r="1411" spans="5:7" x14ac:dyDescent="0.2">
      <c r="E1411" s="31"/>
      <c r="F1411" s="31"/>
      <c r="G1411" s="31"/>
    </row>
    <row r="1412" spans="5:7" x14ac:dyDescent="0.2">
      <c r="E1412" s="31"/>
      <c r="F1412" s="31"/>
      <c r="G1412" s="31"/>
    </row>
    <row r="1413" spans="5:7" x14ac:dyDescent="0.2">
      <c r="E1413" s="31"/>
      <c r="F1413" s="31"/>
      <c r="G1413" s="31"/>
    </row>
    <row r="1414" spans="5:7" x14ac:dyDescent="0.2">
      <c r="E1414" s="31"/>
      <c r="F1414" s="31"/>
      <c r="G1414" s="31"/>
    </row>
    <row r="1415" spans="5:7" x14ac:dyDescent="0.2">
      <c r="E1415" s="31"/>
      <c r="F1415" s="31"/>
      <c r="G1415" s="31"/>
    </row>
    <row r="1416" spans="5:7" x14ac:dyDescent="0.2">
      <c r="E1416" s="31"/>
      <c r="F1416" s="31"/>
      <c r="G1416" s="31"/>
    </row>
    <row r="1417" spans="5:7" x14ac:dyDescent="0.2">
      <c r="E1417" s="31"/>
      <c r="F1417" s="31"/>
      <c r="G1417" s="31"/>
    </row>
    <row r="1418" spans="5:7" x14ac:dyDescent="0.2">
      <c r="E1418" s="31"/>
      <c r="F1418" s="31"/>
      <c r="G1418" s="31"/>
    </row>
    <row r="1419" spans="5:7" x14ac:dyDescent="0.2">
      <c r="E1419" s="31"/>
      <c r="F1419" s="31"/>
      <c r="G1419" s="31"/>
    </row>
    <row r="1420" spans="5:7" x14ac:dyDescent="0.2">
      <c r="E1420" s="31"/>
      <c r="F1420" s="31"/>
      <c r="G1420" s="31"/>
    </row>
    <row r="1421" spans="5:7" x14ac:dyDescent="0.2">
      <c r="E1421" s="31"/>
      <c r="F1421" s="31"/>
      <c r="G1421" s="31"/>
    </row>
    <row r="1422" spans="5:7" x14ac:dyDescent="0.2">
      <c r="E1422" s="31"/>
      <c r="F1422" s="31"/>
      <c r="G1422" s="31"/>
    </row>
    <row r="1423" spans="5:7" x14ac:dyDescent="0.2">
      <c r="E1423" s="31"/>
      <c r="F1423" s="31"/>
      <c r="G1423" s="31"/>
    </row>
    <row r="1424" spans="5:7" x14ac:dyDescent="0.2">
      <c r="E1424" s="31"/>
      <c r="F1424" s="31"/>
      <c r="G1424" s="31"/>
    </row>
    <row r="1425" spans="5:7" x14ac:dyDescent="0.2">
      <c r="E1425" s="31"/>
      <c r="F1425" s="31"/>
      <c r="G1425" s="31"/>
    </row>
    <row r="1426" spans="5:7" x14ac:dyDescent="0.2">
      <c r="E1426" s="31"/>
      <c r="F1426" s="31"/>
      <c r="G1426" s="31"/>
    </row>
    <row r="1427" spans="5:7" x14ac:dyDescent="0.2">
      <c r="E1427" s="31"/>
      <c r="F1427" s="31"/>
      <c r="G1427" s="31"/>
    </row>
    <row r="1428" spans="5:7" x14ac:dyDescent="0.2">
      <c r="E1428" s="31"/>
      <c r="F1428" s="31"/>
      <c r="G1428" s="31"/>
    </row>
    <row r="1429" spans="5:7" x14ac:dyDescent="0.2">
      <c r="E1429" s="31"/>
      <c r="F1429" s="31"/>
      <c r="G1429" s="31"/>
    </row>
    <row r="1430" spans="5:7" x14ac:dyDescent="0.2">
      <c r="E1430" s="31"/>
      <c r="F1430" s="31"/>
      <c r="G1430" s="31"/>
    </row>
    <row r="1431" spans="5:7" x14ac:dyDescent="0.2">
      <c r="E1431" s="31"/>
      <c r="F1431" s="31"/>
      <c r="G1431" s="31"/>
    </row>
    <row r="1432" spans="5:7" x14ac:dyDescent="0.2">
      <c r="E1432" s="31"/>
      <c r="F1432" s="31"/>
      <c r="G1432" s="31"/>
    </row>
    <row r="1433" spans="5:7" x14ac:dyDescent="0.2">
      <c r="E1433" s="31"/>
      <c r="F1433" s="31"/>
      <c r="G1433" s="31"/>
    </row>
    <row r="1434" spans="5:7" x14ac:dyDescent="0.2">
      <c r="E1434" s="31"/>
      <c r="F1434" s="31"/>
      <c r="G1434" s="31"/>
    </row>
    <row r="1435" spans="5:7" x14ac:dyDescent="0.2">
      <c r="E1435" s="31"/>
      <c r="F1435" s="31"/>
      <c r="G1435" s="31"/>
    </row>
    <row r="1436" spans="5:7" x14ac:dyDescent="0.2">
      <c r="E1436" s="31"/>
      <c r="F1436" s="31"/>
      <c r="G1436" s="31"/>
    </row>
    <row r="1437" spans="5:7" x14ac:dyDescent="0.2">
      <c r="E1437" s="31"/>
      <c r="F1437" s="31"/>
      <c r="G1437" s="31"/>
    </row>
    <row r="1438" spans="5:7" x14ac:dyDescent="0.2">
      <c r="E1438" s="31"/>
      <c r="F1438" s="31"/>
      <c r="G1438" s="31"/>
    </row>
    <row r="1439" spans="5:7" x14ac:dyDescent="0.2">
      <c r="E1439" s="31"/>
      <c r="F1439" s="31"/>
      <c r="G1439" s="31"/>
    </row>
    <row r="1440" spans="5:7" x14ac:dyDescent="0.2">
      <c r="E1440" s="31"/>
      <c r="F1440" s="31"/>
      <c r="G1440" s="31"/>
    </row>
    <row r="1441" spans="5:7" x14ac:dyDescent="0.2">
      <c r="E1441" s="31"/>
      <c r="F1441" s="31"/>
      <c r="G1441" s="31"/>
    </row>
    <row r="1442" spans="5:7" x14ac:dyDescent="0.2">
      <c r="E1442" s="31"/>
      <c r="F1442" s="31"/>
      <c r="G1442" s="31"/>
    </row>
    <row r="1443" spans="5:7" x14ac:dyDescent="0.2">
      <c r="E1443" s="31"/>
      <c r="F1443" s="31"/>
      <c r="G1443" s="31"/>
    </row>
    <row r="1444" spans="5:7" x14ac:dyDescent="0.2">
      <c r="E1444" s="31"/>
      <c r="F1444" s="31"/>
      <c r="G1444" s="31"/>
    </row>
    <row r="1445" spans="5:7" x14ac:dyDescent="0.2">
      <c r="E1445" s="31"/>
      <c r="F1445" s="31"/>
      <c r="G1445" s="31"/>
    </row>
    <row r="1446" spans="5:7" x14ac:dyDescent="0.2">
      <c r="E1446" s="31"/>
      <c r="F1446" s="31"/>
      <c r="G1446" s="31"/>
    </row>
    <row r="1447" spans="5:7" x14ac:dyDescent="0.2">
      <c r="E1447" s="31"/>
      <c r="F1447" s="31"/>
      <c r="G1447" s="31"/>
    </row>
    <row r="1448" spans="5:7" x14ac:dyDescent="0.2">
      <c r="E1448" s="31"/>
      <c r="F1448" s="31"/>
      <c r="G1448" s="31"/>
    </row>
    <row r="1449" spans="5:7" x14ac:dyDescent="0.2">
      <c r="E1449" s="31"/>
      <c r="F1449" s="31"/>
      <c r="G1449" s="31"/>
    </row>
    <row r="1450" spans="5:7" x14ac:dyDescent="0.2">
      <c r="E1450" s="31"/>
      <c r="F1450" s="31"/>
      <c r="G1450" s="31"/>
    </row>
    <row r="1451" spans="5:7" x14ac:dyDescent="0.2">
      <c r="E1451" s="31"/>
      <c r="F1451" s="31"/>
      <c r="G1451" s="31"/>
    </row>
    <row r="1452" spans="5:7" x14ac:dyDescent="0.2">
      <c r="E1452" s="31"/>
      <c r="F1452" s="31"/>
      <c r="G1452" s="31"/>
    </row>
    <row r="1453" spans="5:7" x14ac:dyDescent="0.2">
      <c r="E1453" s="31"/>
      <c r="F1453" s="31"/>
      <c r="G1453" s="31"/>
    </row>
    <row r="1454" spans="5:7" x14ac:dyDescent="0.2">
      <c r="E1454" s="31"/>
      <c r="F1454" s="31"/>
      <c r="G1454" s="31"/>
    </row>
    <row r="1455" spans="5:7" x14ac:dyDescent="0.2">
      <c r="E1455" s="31"/>
      <c r="F1455" s="31"/>
      <c r="G1455" s="31"/>
    </row>
    <row r="1456" spans="5:7" x14ac:dyDescent="0.2">
      <c r="E1456" s="31"/>
      <c r="F1456" s="31"/>
      <c r="G1456" s="31"/>
    </row>
    <row r="1457" spans="5:7" x14ac:dyDescent="0.2">
      <c r="E1457" s="31"/>
      <c r="F1457" s="31"/>
      <c r="G1457" s="31"/>
    </row>
    <row r="1458" spans="5:7" x14ac:dyDescent="0.2">
      <c r="E1458" s="31"/>
      <c r="F1458" s="31"/>
      <c r="G1458" s="31"/>
    </row>
    <row r="1459" spans="5:7" x14ac:dyDescent="0.2">
      <c r="E1459" s="31"/>
      <c r="F1459" s="31"/>
      <c r="G1459" s="31"/>
    </row>
    <row r="1460" spans="5:7" x14ac:dyDescent="0.2">
      <c r="E1460" s="31"/>
      <c r="F1460" s="31"/>
      <c r="G1460" s="31"/>
    </row>
    <row r="1461" spans="5:7" x14ac:dyDescent="0.2">
      <c r="E1461" s="31"/>
      <c r="F1461" s="31"/>
      <c r="G1461" s="31"/>
    </row>
    <row r="1462" spans="5:7" x14ac:dyDescent="0.2">
      <c r="E1462" s="31"/>
      <c r="F1462" s="31"/>
      <c r="G1462" s="31"/>
    </row>
    <row r="1463" spans="5:7" x14ac:dyDescent="0.2">
      <c r="E1463" s="31"/>
      <c r="F1463" s="31"/>
      <c r="G1463" s="31"/>
    </row>
    <row r="1464" spans="5:7" x14ac:dyDescent="0.2">
      <c r="E1464" s="31"/>
      <c r="F1464" s="31"/>
      <c r="G1464" s="31"/>
    </row>
    <row r="1465" spans="5:7" x14ac:dyDescent="0.2">
      <c r="E1465" s="31"/>
      <c r="F1465" s="31"/>
      <c r="G1465" s="31"/>
    </row>
    <row r="1466" spans="5:7" x14ac:dyDescent="0.2">
      <c r="E1466" s="31"/>
      <c r="F1466" s="31"/>
      <c r="G1466" s="31"/>
    </row>
    <row r="1467" spans="5:7" x14ac:dyDescent="0.2">
      <c r="E1467" s="31"/>
      <c r="F1467" s="31"/>
      <c r="G1467" s="31"/>
    </row>
    <row r="1468" spans="5:7" x14ac:dyDescent="0.2">
      <c r="E1468" s="31"/>
      <c r="F1468" s="31"/>
      <c r="G1468" s="31"/>
    </row>
    <row r="1469" spans="5:7" x14ac:dyDescent="0.2">
      <c r="E1469" s="31"/>
      <c r="F1469" s="31"/>
      <c r="G1469" s="31"/>
    </row>
    <row r="1470" spans="5:7" x14ac:dyDescent="0.2">
      <c r="E1470" s="31"/>
      <c r="F1470" s="31"/>
      <c r="G1470" s="31"/>
    </row>
    <row r="1471" spans="5:7" x14ac:dyDescent="0.2">
      <c r="E1471" s="31"/>
      <c r="F1471" s="31"/>
      <c r="G1471" s="31"/>
    </row>
    <row r="1472" spans="5:7" x14ac:dyDescent="0.2">
      <c r="E1472" s="31"/>
      <c r="F1472" s="31"/>
      <c r="G1472" s="31"/>
    </row>
    <row r="1473" spans="5:7" x14ac:dyDescent="0.2">
      <c r="E1473" s="31"/>
      <c r="F1473" s="31"/>
      <c r="G1473" s="31"/>
    </row>
    <row r="1474" spans="5:7" x14ac:dyDescent="0.2">
      <c r="E1474" s="31"/>
      <c r="F1474" s="31"/>
      <c r="G1474" s="31"/>
    </row>
    <row r="1475" spans="5:7" x14ac:dyDescent="0.2">
      <c r="E1475" s="31"/>
      <c r="F1475" s="31"/>
      <c r="G1475" s="31"/>
    </row>
    <row r="1476" spans="5:7" x14ac:dyDescent="0.2">
      <c r="E1476" s="31"/>
      <c r="F1476" s="31"/>
      <c r="G1476" s="31"/>
    </row>
    <row r="1477" spans="5:7" x14ac:dyDescent="0.2">
      <c r="E1477" s="31"/>
      <c r="F1477" s="31"/>
      <c r="G1477" s="31"/>
    </row>
    <row r="1478" spans="5:7" x14ac:dyDescent="0.2">
      <c r="E1478" s="31"/>
      <c r="F1478" s="31"/>
      <c r="G1478" s="31"/>
    </row>
    <row r="1479" spans="5:7" x14ac:dyDescent="0.2">
      <c r="E1479" s="31"/>
      <c r="F1479" s="31"/>
      <c r="G1479" s="31"/>
    </row>
    <row r="1480" spans="5:7" x14ac:dyDescent="0.2">
      <c r="E1480" s="31"/>
      <c r="F1480" s="31"/>
      <c r="G1480" s="31"/>
    </row>
    <row r="1481" spans="5:7" x14ac:dyDescent="0.2">
      <c r="E1481" s="31"/>
      <c r="F1481" s="31"/>
      <c r="G1481" s="31"/>
    </row>
    <row r="1482" spans="5:7" x14ac:dyDescent="0.2">
      <c r="E1482" s="31"/>
      <c r="F1482" s="31"/>
      <c r="G1482" s="31"/>
    </row>
    <row r="1483" spans="5:7" x14ac:dyDescent="0.2">
      <c r="E1483" s="31"/>
      <c r="F1483" s="31"/>
      <c r="G1483" s="31"/>
    </row>
    <row r="1484" spans="5:7" x14ac:dyDescent="0.2">
      <c r="E1484" s="31"/>
      <c r="F1484" s="31"/>
      <c r="G1484" s="31"/>
    </row>
    <row r="1485" spans="5:7" x14ac:dyDescent="0.2">
      <c r="E1485" s="31"/>
      <c r="F1485" s="31"/>
      <c r="G1485" s="31"/>
    </row>
    <row r="1486" spans="5:7" x14ac:dyDescent="0.2">
      <c r="E1486" s="31"/>
      <c r="F1486" s="31"/>
      <c r="G1486" s="31"/>
    </row>
    <row r="1487" spans="5:7" x14ac:dyDescent="0.2">
      <c r="E1487" s="31"/>
      <c r="F1487" s="31"/>
      <c r="G1487" s="31"/>
    </row>
    <row r="1488" spans="5:7" x14ac:dyDescent="0.2">
      <c r="E1488" s="31"/>
      <c r="F1488" s="31"/>
      <c r="G1488" s="31"/>
    </row>
    <row r="1489" spans="5:7" x14ac:dyDescent="0.2">
      <c r="E1489" s="31"/>
      <c r="F1489" s="31"/>
      <c r="G1489" s="31"/>
    </row>
    <row r="1490" spans="5:7" x14ac:dyDescent="0.2">
      <c r="E1490" s="31"/>
      <c r="F1490" s="31"/>
      <c r="G1490" s="31"/>
    </row>
    <row r="1491" spans="5:7" x14ac:dyDescent="0.2">
      <c r="E1491" s="31"/>
      <c r="F1491" s="31"/>
      <c r="G1491" s="31"/>
    </row>
    <row r="1492" spans="5:7" x14ac:dyDescent="0.2">
      <c r="E1492" s="31"/>
      <c r="F1492" s="31"/>
      <c r="G1492" s="31"/>
    </row>
    <row r="1493" spans="5:7" x14ac:dyDescent="0.2">
      <c r="E1493" s="31"/>
      <c r="F1493" s="31"/>
      <c r="G1493" s="31"/>
    </row>
    <row r="1494" spans="5:7" x14ac:dyDescent="0.2">
      <c r="E1494" s="31"/>
      <c r="F1494" s="31"/>
      <c r="G1494" s="31"/>
    </row>
    <row r="1495" spans="5:7" x14ac:dyDescent="0.2">
      <c r="E1495" s="31"/>
      <c r="F1495" s="31"/>
      <c r="G1495" s="31"/>
    </row>
    <row r="1496" spans="5:7" x14ac:dyDescent="0.2">
      <c r="E1496" s="31"/>
      <c r="F1496" s="31"/>
      <c r="G1496" s="31"/>
    </row>
    <row r="1497" spans="5:7" x14ac:dyDescent="0.2">
      <c r="E1497" s="31"/>
      <c r="F1497" s="31"/>
      <c r="G1497" s="31"/>
    </row>
    <row r="1498" spans="5:7" x14ac:dyDescent="0.2">
      <c r="E1498" s="31"/>
      <c r="F1498" s="31"/>
      <c r="G1498" s="31"/>
    </row>
    <row r="1499" spans="5:7" x14ac:dyDescent="0.2">
      <c r="E1499" s="31"/>
      <c r="F1499" s="31"/>
      <c r="G1499" s="31"/>
    </row>
    <row r="1500" spans="5:7" x14ac:dyDescent="0.2">
      <c r="E1500" s="31"/>
      <c r="F1500" s="31"/>
      <c r="G1500" s="31"/>
    </row>
    <row r="1501" spans="5:7" x14ac:dyDescent="0.2">
      <c r="E1501" s="31"/>
      <c r="F1501" s="31"/>
      <c r="G1501" s="31"/>
    </row>
    <row r="1502" spans="5:7" x14ac:dyDescent="0.2">
      <c r="E1502" s="31"/>
      <c r="F1502" s="31"/>
      <c r="G1502" s="31"/>
    </row>
    <row r="1503" spans="5:7" x14ac:dyDescent="0.2">
      <c r="E1503" s="31"/>
      <c r="F1503" s="31"/>
      <c r="G1503" s="31"/>
    </row>
    <row r="1504" spans="5:7" x14ac:dyDescent="0.2">
      <c r="E1504" s="31"/>
      <c r="F1504" s="31"/>
      <c r="G1504" s="31"/>
    </row>
    <row r="1505" spans="5:7" x14ac:dyDescent="0.2">
      <c r="E1505" s="31"/>
      <c r="F1505" s="31"/>
      <c r="G1505" s="31"/>
    </row>
    <row r="1506" spans="5:7" x14ac:dyDescent="0.2">
      <c r="E1506" s="31"/>
      <c r="F1506" s="31"/>
      <c r="G1506" s="31"/>
    </row>
    <row r="1507" spans="5:7" x14ac:dyDescent="0.2">
      <c r="E1507" s="31"/>
      <c r="F1507" s="31"/>
      <c r="G1507" s="31"/>
    </row>
    <row r="1508" spans="5:7" x14ac:dyDescent="0.2">
      <c r="E1508" s="31"/>
      <c r="F1508" s="31"/>
      <c r="G1508" s="31"/>
    </row>
    <row r="1509" spans="5:7" x14ac:dyDescent="0.2">
      <c r="E1509" s="31"/>
      <c r="F1509" s="31"/>
      <c r="G1509" s="31"/>
    </row>
    <row r="1510" spans="5:7" x14ac:dyDescent="0.2">
      <c r="E1510" s="31"/>
      <c r="F1510" s="31"/>
      <c r="G1510" s="31"/>
    </row>
    <row r="1511" spans="5:7" x14ac:dyDescent="0.2">
      <c r="E1511" s="31"/>
      <c r="F1511" s="31"/>
      <c r="G1511" s="31"/>
    </row>
    <row r="1512" spans="5:7" x14ac:dyDescent="0.2">
      <c r="E1512" s="31"/>
      <c r="F1512" s="31"/>
      <c r="G1512" s="31"/>
    </row>
    <row r="1513" spans="5:7" x14ac:dyDescent="0.2">
      <c r="E1513" s="31"/>
      <c r="F1513" s="31"/>
      <c r="G1513" s="31"/>
    </row>
    <row r="1514" spans="5:7" x14ac:dyDescent="0.2">
      <c r="E1514" s="31"/>
      <c r="F1514" s="31"/>
      <c r="G1514" s="31"/>
    </row>
    <row r="1515" spans="5:7" x14ac:dyDescent="0.2">
      <c r="E1515" s="31"/>
      <c r="F1515" s="31"/>
      <c r="G1515" s="31"/>
    </row>
    <row r="1516" spans="5:7" x14ac:dyDescent="0.2">
      <c r="E1516" s="31"/>
      <c r="F1516" s="31"/>
      <c r="G1516" s="31"/>
    </row>
    <row r="1517" spans="5:7" x14ac:dyDescent="0.2">
      <c r="E1517" s="31"/>
      <c r="F1517" s="31"/>
      <c r="G1517" s="31"/>
    </row>
    <row r="1518" spans="5:7" x14ac:dyDescent="0.2">
      <c r="E1518" s="31"/>
      <c r="F1518" s="31"/>
      <c r="G1518" s="31"/>
    </row>
    <row r="1519" spans="5:7" x14ac:dyDescent="0.2">
      <c r="E1519" s="31"/>
      <c r="F1519" s="31"/>
      <c r="G1519" s="31"/>
    </row>
    <row r="1520" spans="5:7" x14ac:dyDescent="0.2">
      <c r="E1520" s="31"/>
      <c r="F1520" s="31"/>
      <c r="G1520" s="31"/>
    </row>
    <row r="1521" spans="5:7" x14ac:dyDescent="0.2">
      <c r="E1521" s="31"/>
      <c r="F1521" s="31"/>
      <c r="G1521" s="31"/>
    </row>
    <row r="1522" spans="5:7" x14ac:dyDescent="0.2">
      <c r="E1522" s="31"/>
      <c r="F1522" s="31"/>
      <c r="G1522" s="31"/>
    </row>
    <row r="1523" spans="5:7" x14ac:dyDescent="0.2">
      <c r="E1523" s="31"/>
      <c r="F1523" s="31"/>
      <c r="G1523" s="31"/>
    </row>
    <row r="1524" spans="5:7" x14ac:dyDescent="0.2">
      <c r="E1524" s="31"/>
      <c r="F1524" s="31"/>
      <c r="G1524" s="31"/>
    </row>
    <row r="1525" spans="5:7" x14ac:dyDescent="0.2">
      <c r="E1525" s="31"/>
      <c r="F1525" s="31"/>
      <c r="G1525" s="31"/>
    </row>
    <row r="1526" spans="5:7" x14ac:dyDescent="0.2">
      <c r="E1526" s="31"/>
      <c r="F1526" s="31"/>
      <c r="G1526" s="31"/>
    </row>
    <row r="1527" spans="5:7" x14ac:dyDescent="0.2">
      <c r="E1527" s="31"/>
      <c r="F1527" s="31"/>
      <c r="G1527" s="31"/>
    </row>
    <row r="1528" spans="5:7" x14ac:dyDescent="0.2">
      <c r="E1528" s="31"/>
      <c r="F1528" s="31"/>
      <c r="G1528" s="31"/>
    </row>
    <row r="1529" spans="5:7" x14ac:dyDescent="0.2">
      <c r="E1529" s="31"/>
      <c r="F1529" s="31"/>
      <c r="G1529" s="31"/>
    </row>
    <row r="1530" spans="5:7" x14ac:dyDescent="0.2">
      <c r="E1530" s="31"/>
      <c r="F1530" s="31"/>
      <c r="G1530" s="31"/>
    </row>
    <row r="1531" spans="5:7" x14ac:dyDescent="0.2">
      <c r="E1531" s="31"/>
      <c r="F1531" s="31"/>
      <c r="G1531" s="31"/>
    </row>
    <row r="1532" spans="5:7" x14ac:dyDescent="0.2">
      <c r="E1532" s="31"/>
      <c r="F1532" s="31"/>
      <c r="G1532" s="31"/>
    </row>
    <row r="1533" spans="5:7" x14ac:dyDescent="0.2">
      <c r="E1533" s="31"/>
      <c r="F1533" s="31"/>
      <c r="G1533" s="31"/>
    </row>
    <row r="1534" spans="5:7" x14ac:dyDescent="0.2">
      <c r="E1534" s="31"/>
      <c r="F1534" s="31"/>
      <c r="G1534" s="31"/>
    </row>
    <row r="1535" spans="5:7" x14ac:dyDescent="0.2">
      <c r="E1535" s="31"/>
      <c r="F1535" s="31"/>
      <c r="G1535" s="31"/>
    </row>
    <row r="1536" spans="5:7" x14ac:dyDescent="0.2">
      <c r="E1536" s="31"/>
      <c r="F1536" s="31"/>
      <c r="G1536" s="31"/>
    </row>
    <row r="1537" spans="5:7" x14ac:dyDescent="0.2">
      <c r="E1537" s="31"/>
      <c r="F1537" s="31"/>
      <c r="G1537" s="31"/>
    </row>
    <row r="1538" spans="5:7" x14ac:dyDescent="0.2">
      <c r="E1538" s="31"/>
      <c r="F1538" s="31"/>
      <c r="G1538" s="31"/>
    </row>
    <row r="1539" spans="5:7" x14ac:dyDescent="0.2">
      <c r="E1539" s="31"/>
      <c r="F1539" s="31"/>
      <c r="G1539" s="31"/>
    </row>
    <row r="1540" spans="5:7" x14ac:dyDescent="0.2">
      <c r="E1540" s="31"/>
      <c r="F1540" s="31"/>
      <c r="G1540" s="31"/>
    </row>
    <row r="1541" spans="5:7" x14ac:dyDescent="0.2">
      <c r="E1541" s="31"/>
      <c r="F1541" s="31"/>
      <c r="G1541" s="31"/>
    </row>
    <row r="1542" spans="5:7" x14ac:dyDescent="0.2">
      <c r="E1542" s="31"/>
      <c r="F1542" s="31"/>
      <c r="G1542" s="31"/>
    </row>
    <row r="1543" spans="5:7" x14ac:dyDescent="0.2">
      <c r="E1543" s="31"/>
      <c r="F1543" s="31"/>
      <c r="G1543" s="31"/>
    </row>
    <row r="1544" spans="5:7" x14ac:dyDescent="0.2">
      <c r="E1544" s="31"/>
      <c r="F1544" s="31"/>
      <c r="G1544" s="31"/>
    </row>
    <row r="1545" spans="5:7" x14ac:dyDescent="0.2">
      <c r="E1545" s="31"/>
      <c r="F1545" s="31"/>
      <c r="G1545" s="31"/>
    </row>
    <row r="1546" spans="5:7" x14ac:dyDescent="0.2">
      <c r="E1546" s="31"/>
      <c r="F1546" s="31"/>
      <c r="G1546" s="31"/>
    </row>
    <row r="1547" spans="5:7" x14ac:dyDescent="0.2">
      <c r="E1547" s="31"/>
      <c r="F1547" s="31"/>
      <c r="G1547" s="31"/>
    </row>
    <row r="1548" spans="5:7" x14ac:dyDescent="0.2">
      <c r="E1548" s="31"/>
      <c r="F1548" s="31"/>
      <c r="G1548" s="31"/>
    </row>
    <row r="1549" spans="5:7" x14ac:dyDescent="0.2">
      <c r="E1549" s="31"/>
      <c r="F1549" s="31"/>
      <c r="G1549" s="31"/>
    </row>
    <row r="1550" spans="5:7" x14ac:dyDescent="0.2">
      <c r="E1550" s="31"/>
      <c r="F1550" s="31"/>
      <c r="G1550" s="31"/>
    </row>
    <row r="1551" spans="5:7" x14ac:dyDescent="0.2">
      <c r="E1551" s="31"/>
      <c r="F1551" s="31"/>
      <c r="G1551" s="31"/>
    </row>
    <row r="1552" spans="5:7" x14ac:dyDescent="0.2">
      <c r="E1552" s="31"/>
      <c r="F1552" s="31"/>
      <c r="G1552" s="31"/>
    </row>
    <row r="1553" spans="5:7" x14ac:dyDescent="0.2">
      <c r="E1553" s="31"/>
      <c r="F1553" s="31"/>
      <c r="G1553" s="31"/>
    </row>
    <row r="1554" spans="5:7" x14ac:dyDescent="0.2">
      <c r="E1554" s="31"/>
      <c r="F1554" s="31"/>
      <c r="G1554" s="31"/>
    </row>
    <row r="1555" spans="5:7" x14ac:dyDescent="0.2">
      <c r="E1555" s="31"/>
      <c r="F1555" s="31"/>
      <c r="G1555" s="31"/>
    </row>
    <row r="1556" spans="5:7" x14ac:dyDescent="0.2">
      <c r="E1556" s="31"/>
      <c r="F1556" s="31"/>
      <c r="G1556" s="31"/>
    </row>
    <row r="1557" spans="5:7" x14ac:dyDescent="0.2">
      <c r="E1557" s="31"/>
      <c r="F1557" s="31"/>
      <c r="G1557" s="31"/>
    </row>
    <row r="1558" spans="5:7" x14ac:dyDescent="0.2">
      <c r="E1558" s="31"/>
      <c r="F1558" s="31"/>
      <c r="G1558" s="31"/>
    </row>
    <row r="1559" spans="5:7" x14ac:dyDescent="0.2">
      <c r="E1559" s="31"/>
      <c r="F1559" s="31"/>
      <c r="G1559" s="31"/>
    </row>
    <row r="1560" spans="5:7" x14ac:dyDescent="0.2">
      <c r="E1560" s="31"/>
      <c r="F1560" s="31"/>
      <c r="G1560" s="31"/>
    </row>
    <row r="1561" spans="5:7" x14ac:dyDescent="0.2">
      <c r="E1561" s="31"/>
      <c r="F1561" s="31"/>
      <c r="G1561" s="31"/>
    </row>
    <row r="1562" spans="5:7" x14ac:dyDescent="0.2">
      <c r="E1562" s="31"/>
      <c r="F1562" s="31"/>
      <c r="G1562" s="31"/>
    </row>
    <row r="1563" spans="5:7" x14ac:dyDescent="0.2">
      <c r="E1563" s="31"/>
      <c r="F1563" s="31"/>
      <c r="G1563" s="31"/>
    </row>
    <row r="1564" spans="5:7" x14ac:dyDescent="0.2">
      <c r="E1564" s="31"/>
      <c r="F1564" s="31"/>
      <c r="G1564" s="31"/>
    </row>
    <row r="1565" spans="5:7" x14ac:dyDescent="0.2">
      <c r="E1565" s="31"/>
      <c r="F1565" s="31"/>
      <c r="G1565" s="31"/>
    </row>
    <row r="1566" spans="5:7" x14ac:dyDescent="0.2">
      <c r="E1566" s="31"/>
      <c r="F1566" s="31"/>
      <c r="G1566" s="31"/>
    </row>
    <row r="1567" spans="5:7" x14ac:dyDescent="0.2">
      <c r="E1567" s="31"/>
      <c r="F1567" s="31"/>
      <c r="G1567" s="31"/>
    </row>
    <row r="1568" spans="5:7" x14ac:dyDescent="0.2">
      <c r="E1568" s="31"/>
      <c r="F1568" s="31"/>
      <c r="G1568" s="31"/>
    </row>
    <row r="1569" spans="5:7" x14ac:dyDescent="0.2">
      <c r="E1569" s="31"/>
      <c r="F1569" s="31"/>
      <c r="G1569" s="31"/>
    </row>
    <row r="1570" spans="5:7" x14ac:dyDescent="0.2">
      <c r="E1570" s="31"/>
      <c r="F1570" s="31"/>
      <c r="G1570" s="31"/>
    </row>
    <row r="1571" spans="5:7" x14ac:dyDescent="0.2">
      <c r="E1571" s="31"/>
      <c r="F1571" s="31"/>
      <c r="G1571" s="31"/>
    </row>
    <row r="1572" spans="5:7" x14ac:dyDescent="0.2">
      <c r="E1572" s="31"/>
      <c r="F1572" s="31"/>
      <c r="G1572" s="31"/>
    </row>
    <row r="1573" spans="5:7" x14ac:dyDescent="0.2">
      <c r="E1573" s="31"/>
      <c r="F1573" s="31"/>
      <c r="G1573" s="31"/>
    </row>
    <row r="1574" spans="5:7" x14ac:dyDescent="0.2">
      <c r="E1574" s="31"/>
      <c r="F1574" s="31"/>
      <c r="G1574" s="31"/>
    </row>
    <row r="1575" spans="5:7" x14ac:dyDescent="0.2">
      <c r="E1575" s="31"/>
      <c r="F1575" s="31"/>
      <c r="G1575" s="31"/>
    </row>
    <row r="1576" spans="5:7" x14ac:dyDescent="0.2">
      <c r="E1576" s="31"/>
      <c r="F1576" s="31"/>
      <c r="G1576" s="31"/>
    </row>
    <row r="1577" spans="5:7" x14ac:dyDescent="0.2">
      <c r="E1577" s="31"/>
      <c r="F1577" s="31"/>
      <c r="G1577" s="31"/>
    </row>
    <row r="1578" spans="5:7" x14ac:dyDescent="0.2">
      <c r="E1578" s="31"/>
      <c r="F1578" s="31"/>
      <c r="G1578" s="31"/>
    </row>
    <row r="1579" spans="5:7" x14ac:dyDescent="0.2">
      <c r="E1579" s="31"/>
      <c r="F1579" s="31"/>
      <c r="G1579" s="31"/>
    </row>
    <row r="1580" spans="5:7" x14ac:dyDescent="0.2">
      <c r="E1580" s="31"/>
      <c r="F1580" s="31"/>
      <c r="G1580" s="31"/>
    </row>
    <row r="1581" spans="5:7" x14ac:dyDescent="0.2">
      <c r="E1581" s="31"/>
      <c r="F1581" s="31"/>
      <c r="G1581" s="31"/>
    </row>
    <row r="1582" spans="5:7" x14ac:dyDescent="0.2">
      <c r="E1582" s="31"/>
      <c r="F1582" s="31"/>
      <c r="G1582" s="31"/>
    </row>
    <row r="1583" spans="5:7" x14ac:dyDescent="0.2">
      <c r="E1583" s="31"/>
      <c r="F1583" s="31"/>
      <c r="G1583" s="31"/>
    </row>
    <row r="1584" spans="5:7" x14ac:dyDescent="0.2">
      <c r="E1584" s="31"/>
      <c r="F1584" s="31"/>
      <c r="G1584" s="31"/>
    </row>
    <row r="1585" spans="5:7" x14ac:dyDescent="0.2">
      <c r="E1585" s="31"/>
      <c r="F1585" s="31"/>
      <c r="G1585" s="31"/>
    </row>
    <row r="1586" spans="5:7" x14ac:dyDescent="0.2">
      <c r="E1586" s="31"/>
      <c r="F1586" s="31"/>
      <c r="G1586" s="31"/>
    </row>
    <row r="1587" spans="5:7" x14ac:dyDescent="0.2">
      <c r="E1587" s="31"/>
      <c r="F1587" s="31"/>
      <c r="G1587" s="31"/>
    </row>
    <row r="1588" spans="5:7" x14ac:dyDescent="0.2">
      <c r="E1588" s="31"/>
      <c r="F1588" s="31"/>
      <c r="G1588" s="31"/>
    </row>
    <row r="1589" spans="5:7" x14ac:dyDescent="0.2">
      <c r="E1589" s="31"/>
      <c r="F1589" s="31"/>
      <c r="G1589" s="31"/>
    </row>
    <row r="1590" spans="5:7" x14ac:dyDescent="0.2">
      <c r="E1590" s="31"/>
      <c r="F1590" s="31"/>
      <c r="G1590" s="31"/>
    </row>
    <row r="1591" spans="5:7" x14ac:dyDescent="0.2">
      <c r="E1591" s="31"/>
      <c r="F1591" s="31"/>
      <c r="G1591" s="31"/>
    </row>
    <row r="1592" spans="5:7" x14ac:dyDescent="0.2">
      <c r="E1592" s="31"/>
      <c r="F1592" s="31"/>
      <c r="G1592" s="31"/>
    </row>
    <row r="1593" spans="5:7" x14ac:dyDescent="0.2">
      <c r="E1593" s="31"/>
      <c r="F1593" s="31"/>
      <c r="G1593" s="31"/>
    </row>
    <row r="1594" spans="5:7" x14ac:dyDescent="0.2">
      <c r="E1594" s="31"/>
      <c r="F1594" s="31"/>
      <c r="G1594" s="31"/>
    </row>
    <row r="1595" spans="5:7" x14ac:dyDescent="0.2">
      <c r="E1595" s="31"/>
      <c r="F1595" s="31"/>
      <c r="G1595" s="31"/>
    </row>
    <row r="1596" spans="5:7" x14ac:dyDescent="0.2">
      <c r="E1596" s="31"/>
      <c r="F1596" s="31"/>
      <c r="G1596" s="31"/>
    </row>
    <row r="1597" spans="5:7" x14ac:dyDescent="0.2">
      <c r="E1597" s="31"/>
      <c r="F1597" s="31"/>
      <c r="G1597" s="31"/>
    </row>
    <row r="1598" spans="5:7" x14ac:dyDescent="0.2">
      <c r="E1598" s="31"/>
      <c r="F1598" s="31"/>
      <c r="G1598" s="31"/>
    </row>
    <row r="1599" spans="5:7" x14ac:dyDescent="0.2">
      <c r="E1599" s="31"/>
      <c r="F1599" s="31"/>
      <c r="G1599" s="31"/>
    </row>
    <row r="1600" spans="5:7" x14ac:dyDescent="0.2">
      <c r="E1600" s="31"/>
      <c r="F1600" s="31"/>
      <c r="G1600" s="31"/>
    </row>
    <row r="1601" spans="5:7" x14ac:dyDescent="0.2">
      <c r="E1601" s="31"/>
      <c r="F1601" s="31"/>
      <c r="G1601" s="31"/>
    </row>
    <row r="1602" spans="5:7" x14ac:dyDescent="0.2">
      <c r="E1602" s="31"/>
      <c r="F1602" s="31"/>
      <c r="G1602" s="31"/>
    </row>
    <row r="1603" spans="5:7" x14ac:dyDescent="0.2">
      <c r="E1603" s="31"/>
      <c r="F1603" s="31"/>
      <c r="G1603" s="31"/>
    </row>
    <row r="1604" spans="5:7" x14ac:dyDescent="0.2">
      <c r="E1604" s="31"/>
      <c r="F1604" s="31"/>
      <c r="G1604" s="31"/>
    </row>
    <row r="1605" spans="5:7" x14ac:dyDescent="0.2">
      <c r="E1605" s="31"/>
      <c r="F1605" s="31"/>
      <c r="G1605" s="31"/>
    </row>
    <row r="1606" spans="5:7" x14ac:dyDescent="0.2">
      <c r="E1606" s="31"/>
      <c r="F1606" s="31"/>
      <c r="G1606" s="31"/>
    </row>
    <row r="1607" spans="5:7" x14ac:dyDescent="0.2">
      <c r="E1607" s="31"/>
      <c r="F1607" s="31"/>
      <c r="G1607" s="31"/>
    </row>
    <row r="1608" spans="5:7" x14ac:dyDescent="0.2">
      <c r="E1608" s="31"/>
      <c r="F1608" s="31"/>
      <c r="G1608" s="31"/>
    </row>
    <row r="1609" spans="5:7" x14ac:dyDescent="0.2">
      <c r="E1609" s="31"/>
      <c r="F1609" s="31"/>
      <c r="G1609" s="31"/>
    </row>
    <row r="1610" spans="5:7" x14ac:dyDescent="0.2">
      <c r="E1610" s="31"/>
      <c r="F1610" s="31"/>
      <c r="G1610" s="31"/>
    </row>
    <row r="1611" spans="5:7" x14ac:dyDescent="0.2">
      <c r="E1611" s="31"/>
      <c r="F1611" s="31"/>
      <c r="G1611" s="31"/>
    </row>
    <row r="1612" spans="5:7" x14ac:dyDescent="0.2">
      <c r="E1612" s="31"/>
      <c r="F1612" s="31"/>
      <c r="G1612" s="31"/>
    </row>
    <row r="1613" spans="5:7" x14ac:dyDescent="0.2">
      <c r="E1613" s="31"/>
      <c r="F1613" s="31"/>
      <c r="G1613" s="31"/>
    </row>
    <row r="1614" spans="5:7" x14ac:dyDescent="0.2">
      <c r="E1614" s="31"/>
      <c r="F1614" s="31"/>
      <c r="G1614" s="31"/>
    </row>
    <row r="1615" spans="5:7" x14ac:dyDescent="0.2">
      <c r="E1615" s="31"/>
      <c r="F1615" s="31"/>
      <c r="G1615" s="31"/>
    </row>
    <row r="1616" spans="5:7" x14ac:dyDescent="0.2">
      <c r="E1616" s="31"/>
      <c r="F1616" s="31"/>
      <c r="G1616" s="31"/>
    </row>
    <row r="1617" spans="5:7" x14ac:dyDescent="0.2">
      <c r="E1617" s="31"/>
      <c r="F1617" s="31"/>
      <c r="G1617" s="31"/>
    </row>
    <row r="1618" spans="5:7" x14ac:dyDescent="0.2">
      <c r="E1618" s="31"/>
      <c r="F1618" s="31"/>
      <c r="G1618" s="31"/>
    </row>
    <row r="1619" spans="5:7" x14ac:dyDescent="0.2">
      <c r="E1619" s="31"/>
      <c r="F1619" s="31"/>
      <c r="G1619" s="31"/>
    </row>
    <row r="1620" spans="5:7" x14ac:dyDescent="0.2">
      <c r="E1620" s="31"/>
      <c r="F1620" s="31"/>
      <c r="G1620" s="31"/>
    </row>
    <row r="1621" spans="5:7" x14ac:dyDescent="0.2">
      <c r="E1621" s="31"/>
      <c r="F1621" s="31"/>
      <c r="G1621" s="31"/>
    </row>
    <row r="1622" spans="5:7" x14ac:dyDescent="0.2">
      <c r="E1622" s="31"/>
      <c r="F1622" s="31"/>
      <c r="G1622" s="31"/>
    </row>
    <row r="1623" spans="5:7" x14ac:dyDescent="0.2">
      <c r="E1623" s="31"/>
      <c r="F1623" s="31"/>
      <c r="G1623" s="31"/>
    </row>
    <row r="1624" spans="5:7" x14ac:dyDescent="0.2">
      <c r="E1624" s="31"/>
      <c r="F1624" s="31"/>
      <c r="G1624" s="31"/>
    </row>
    <row r="1625" spans="5:7" x14ac:dyDescent="0.2">
      <c r="E1625" s="31"/>
      <c r="F1625" s="31"/>
      <c r="G1625" s="31"/>
    </row>
    <row r="1626" spans="5:7" x14ac:dyDescent="0.2">
      <c r="E1626" s="31"/>
      <c r="F1626" s="31"/>
      <c r="G1626" s="31"/>
    </row>
    <row r="1627" spans="5:7" x14ac:dyDescent="0.2">
      <c r="E1627" s="31"/>
      <c r="F1627" s="31"/>
      <c r="G1627" s="31"/>
    </row>
    <row r="1628" spans="5:7" x14ac:dyDescent="0.2">
      <c r="E1628" s="31"/>
      <c r="F1628" s="31"/>
      <c r="G1628" s="31"/>
    </row>
    <row r="1629" spans="5:7" x14ac:dyDescent="0.2">
      <c r="E1629" s="31"/>
      <c r="F1629" s="31"/>
      <c r="G1629" s="31"/>
    </row>
    <row r="1630" spans="5:7" x14ac:dyDescent="0.2">
      <c r="E1630" s="31"/>
      <c r="F1630" s="31"/>
      <c r="G1630" s="31"/>
    </row>
    <row r="1631" spans="5:7" x14ac:dyDescent="0.2">
      <c r="E1631" s="31"/>
      <c r="F1631" s="31"/>
      <c r="G1631" s="31"/>
    </row>
    <row r="1632" spans="5:7" x14ac:dyDescent="0.2">
      <c r="E1632" s="31"/>
      <c r="F1632" s="31"/>
      <c r="G1632" s="31"/>
    </row>
    <row r="1633" spans="5:7" x14ac:dyDescent="0.2">
      <c r="E1633" s="31"/>
      <c r="F1633" s="31"/>
      <c r="G1633" s="31"/>
    </row>
    <row r="1634" spans="5:7" x14ac:dyDescent="0.2">
      <c r="E1634" s="31"/>
      <c r="F1634" s="31"/>
      <c r="G1634" s="31"/>
    </row>
    <row r="1635" spans="5:7" x14ac:dyDescent="0.2">
      <c r="E1635" s="31"/>
      <c r="F1635" s="31"/>
      <c r="G1635" s="31"/>
    </row>
    <row r="1636" spans="5:7" x14ac:dyDescent="0.2">
      <c r="E1636" s="31"/>
      <c r="F1636" s="31"/>
      <c r="G1636" s="31"/>
    </row>
    <row r="1637" spans="5:7" x14ac:dyDescent="0.2">
      <c r="E1637" s="31"/>
      <c r="F1637" s="31"/>
      <c r="G1637" s="31"/>
    </row>
    <row r="1638" spans="5:7" x14ac:dyDescent="0.2">
      <c r="E1638" s="31"/>
      <c r="F1638" s="31"/>
      <c r="G1638" s="31"/>
    </row>
    <row r="1639" spans="5:7" x14ac:dyDescent="0.2">
      <c r="E1639" s="31"/>
      <c r="F1639" s="31"/>
      <c r="G1639" s="31"/>
    </row>
    <row r="1640" spans="5:7" x14ac:dyDescent="0.2">
      <c r="E1640" s="31"/>
      <c r="F1640" s="31"/>
      <c r="G1640" s="31"/>
    </row>
    <row r="1641" spans="5:7" x14ac:dyDescent="0.2">
      <c r="E1641" s="31"/>
      <c r="F1641" s="31"/>
      <c r="G1641" s="31"/>
    </row>
    <row r="1642" spans="5:7" x14ac:dyDescent="0.2">
      <c r="E1642" s="31"/>
      <c r="F1642" s="31"/>
      <c r="G1642" s="31"/>
    </row>
    <row r="1643" spans="5:7" x14ac:dyDescent="0.2">
      <c r="E1643" s="31"/>
      <c r="F1643" s="31"/>
      <c r="G1643" s="31"/>
    </row>
    <row r="1644" spans="5:7" x14ac:dyDescent="0.2">
      <c r="E1644" s="31"/>
      <c r="F1644" s="31"/>
      <c r="G1644" s="31"/>
    </row>
    <row r="1645" spans="5:7" x14ac:dyDescent="0.2">
      <c r="E1645" s="31"/>
      <c r="F1645" s="31"/>
      <c r="G1645" s="31"/>
    </row>
    <row r="1646" spans="5:7" x14ac:dyDescent="0.2">
      <c r="E1646" s="31"/>
      <c r="F1646" s="31"/>
      <c r="G1646" s="31"/>
    </row>
    <row r="1647" spans="5:7" x14ac:dyDescent="0.2">
      <c r="E1647" s="31"/>
      <c r="F1647" s="31"/>
      <c r="G1647" s="31"/>
    </row>
    <row r="1648" spans="5:7" x14ac:dyDescent="0.2">
      <c r="E1648" s="31"/>
      <c r="F1648" s="31"/>
      <c r="G1648" s="31"/>
    </row>
    <row r="1649" spans="5:7" x14ac:dyDescent="0.2">
      <c r="E1649" s="31"/>
      <c r="F1649" s="31"/>
      <c r="G1649" s="31"/>
    </row>
    <row r="1650" spans="5:7" x14ac:dyDescent="0.2">
      <c r="E1650" s="31"/>
      <c r="F1650" s="31"/>
      <c r="G1650" s="31"/>
    </row>
    <row r="1651" spans="5:7" x14ac:dyDescent="0.2">
      <c r="E1651" s="31"/>
      <c r="F1651" s="31"/>
      <c r="G1651" s="31"/>
    </row>
    <row r="1652" spans="5:7" x14ac:dyDescent="0.2">
      <c r="E1652" s="31"/>
      <c r="F1652" s="31"/>
      <c r="G1652" s="31"/>
    </row>
    <row r="1653" spans="5:7" x14ac:dyDescent="0.2">
      <c r="E1653" s="31"/>
      <c r="F1653" s="31"/>
      <c r="G1653" s="31"/>
    </row>
    <row r="1654" spans="5:7" x14ac:dyDescent="0.2">
      <c r="E1654" s="31"/>
      <c r="F1654" s="31"/>
      <c r="G1654" s="31"/>
    </row>
    <row r="1655" spans="5:7" x14ac:dyDescent="0.2">
      <c r="E1655" s="31"/>
      <c r="F1655" s="31"/>
      <c r="G1655" s="31"/>
    </row>
    <row r="1656" spans="5:7" x14ac:dyDescent="0.2">
      <c r="E1656" s="31"/>
      <c r="F1656" s="31"/>
      <c r="G1656" s="31"/>
    </row>
    <row r="1657" spans="5:7" x14ac:dyDescent="0.2">
      <c r="E1657" s="31"/>
      <c r="F1657" s="31"/>
      <c r="G1657" s="31"/>
    </row>
    <row r="1658" spans="5:7" x14ac:dyDescent="0.2">
      <c r="E1658" s="31"/>
      <c r="F1658" s="31"/>
      <c r="G1658" s="31"/>
    </row>
    <row r="1659" spans="5:7" x14ac:dyDescent="0.2">
      <c r="E1659" s="31"/>
      <c r="F1659" s="31"/>
      <c r="G1659" s="31"/>
    </row>
    <row r="1660" spans="5:7" x14ac:dyDescent="0.2">
      <c r="E1660" s="31"/>
      <c r="F1660" s="31"/>
      <c r="G1660" s="31"/>
    </row>
    <row r="4043" ht="12" customHeight="1" x14ac:dyDescent="0.2"/>
    <row r="6597" ht="11.25" customHeight="1" x14ac:dyDescent="0.2"/>
  </sheetData>
  <protectedRanges>
    <protectedRange sqref="A2:R2" name="Joap Input_1_2"/>
  </protectedRanges>
  <dataValidations count="1">
    <dataValidation type="list" allowBlank="1" showInputMessage="1" showErrorMessage="1" sqref="S3:U1048576">
      <formula1>EmployeeNames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theme="4" tint="-0.249977111117893"/>
  </sheetPr>
  <dimension ref="A1:CH313"/>
  <sheetViews>
    <sheetView tabSelected="1" zoomScale="80" zoomScaleNormal="80" workbookViewId="0">
      <selection activeCell="H5" sqref="H5"/>
    </sheetView>
  </sheetViews>
  <sheetFormatPr defaultColWidth="8.85546875" defaultRowHeight="15" x14ac:dyDescent="0.25"/>
  <cols>
    <col min="1" max="1" width="21.7109375" style="2" customWidth="1"/>
    <col min="2" max="2" width="9.7109375" customWidth="1"/>
    <col min="3" max="3" width="14.85546875" bestFit="1" customWidth="1"/>
    <col min="4" max="4" width="12.85546875" customWidth="1"/>
    <col min="5" max="5" width="9.7109375" customWidth="1"/>
    <col min="6" max="6" width="22" style="61" hidden="1" customWidth="1"/>
    <col min="7" max="7" width="14.85546875" customWidth="1"/>
    <col min="8" max="8" width="12.85546875" customWidth="1"/>
    <col min="9" max="9" width="9.7109375" customWidth="1"/>
    <col min="10" max="10" width="9.5703125" style="61" hidden="1" customWidth="1"/>
    <col min="11" max="11" width="8.85546875" style="2"/>
    <col min="12" max="12" width="9.7109375" customWidth="1"/>
    <col min="13" max="13" width="14.85546875" customWidth="1"/>
    <col min="14" max="14" width="12.85546875" customWidth="1"/>
    <col min="15" max="15" width="9.7109375" customWidth="1"/>
    <col min="16" max="16" width="10.28515625" style="61" customWidth="1"/>
    <col min="17" max="17" width="9.7109375" style="61" customWidth="1"/>
    <col min="18" max="18" width="9.5703125" style="61" hidden="1" customWidth="1"/>
    <col min="19" max="19" width="8.85546875" style="2" customWidth="1"/>
    <col min="20" max="20" width="9.5703125" style="2" customWidth="1"/>
    <col min="21" max="21" width="14.85546875" style="2" customWidth="1"/>
    <col min="22" max="22" width="12.85546875" style="2" customWidth="1"/>
    <col min="23" max="23" width="13" style="2" bestFit="1" customWidth="1"/>
    <col min="24" max="24" width="10.28515625" style="2" customWidth="1"/>
    <col min="25" max="25" width="9.7109375" style="2" customWidth="1"/>
    <col min="26" max="26" width="9.5703125" style="2" hidden="1" customWidth="1"/>
    <col min="27" max="27" width="8.85546875" style="2" customWidth="1"/>
    <col min="28" max="28" width="7.5703125" style="2" bestFit="1" customWidth="1"/>
    <col min="29" max="29" width="27.140625" style="2" customWidth="1"/>
    <col min="30" max="30" width="28.7109375" style="57" customWidth="1"/>
    <col min="31" max="31" width="14.5703125" style="57" customWidth="1"/>
    <col min="32" max="32" width="8.85546875" style="2" customWidth="1"/>
    <col min="33" max="33" width="28" style="2" customWidth="1"/>
    <col min="34" max="34" width="16.28515625" style="57" customWidth="1"/>
    <col min="35" max="35" width="20.7109375" style="57" customWidth="1"/>
    <col min="36" max="36" width="16.5703125" style="2" customWidth="1"/>
    <col min="37" max="37" width="14.140625" style="2" hidden="1" customWidth="1"/>
    <col min="38" max="38" width="9" style="2" hidden="1" customWidth="1"/>
    <col min="39" max="39" width="8" style="2" hidden="1" customWidth="1"/>
    <col min="40" max="40" width="8.42578125" style="2" hidden="1" customWidth="1"/>
    <col min="41" max="41" width="11.85546875" style="2" hidden="1" customWidth="1"/>
    <col min="42" max="42" width="8.85546875" style="2" customWidth="1"/>
    <col min="43" max="43" width="11.85546875" style="2" customWidth="1"/>
    <col min="44" max="44" width="8.85546875" style="2" customWidth="1"/>
    <col min="45" max="45" width="11.85546875" style="2" customWidth="1"/>
    <col min="46" max="49" width="3" style="2" customWidth="1"/>
    <col min="50" max="76" width="4" style="2" customWidth="1"/>
    <col min="77" max="83" width="7" style="2" customWidth="1"/>
    <col min="84" max="86" width="8.85546875" style="2"/>
  </cols>
  <sheetData>
    <row r="1" spans="1:86" s="61" customFormat="1" ht="22.5" customHeight="1" x14ac:dyDescent="0.25">
      <c r="A1" s="2"/>
      <c r="B1" s="242" t="s">
        <v>139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"/>
      <c r="AD1" s="57"/>
      <c r="AE1" s="57"/>
      <c r="AF1" s="2"/>
      <c r="AH1" s="57"/>
      <c r="AI1" s="57"/>
      <c r="AJ1" s="2"/>
      <c r="AK1" s="37">
        <f ca="1">SUMPRODUCT(MAX((ROW(INDIRECT("Data!C1:C"&amp;ROW(INDEX(Data!C:C,COUNTA(Data!C:C))))))*(INDIRECT("Data!C1:C"&amp;ROW(INDEX(Data!C:C,COUNTA(Data!C:C))))=$B5)*(INDIRECT("Data!D1:D"&amp;ROW(INDEX(Data!C:C,COUNTA(Data!C:C))))=AL$5)))</f>
        <v>3</v>
      </c>
      <c r="AL1" s="37">
        <f>SUMPRODUCT(MAX((ROW(Data!$C$2:$C$4998))*(Data!$C$2:$C$4998=$B5)*(Data!$D$2:$D$4998=$AL$5)))</f>
        <v>3</v>
      </c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</row>
    <row r="2" spans="1:86" s="61" customFormat="1" ht="61.5" customHeight="1" thickBot="1" x14ac:dyDescent="0.3">
      <c r="A2" s="2"/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"/>
      <c r="AD2" s="57"/>
      <c r="AE2" s="57"/>
      <c r="AF2" s="2"/>
      <c r="AG2" s="2"/>
      <c r="AH2" s="57"/>
      <c r="AI2" s="57"/>
      <c r="AJ2" s="2"/>
      <c r="AK2" s="37">
        <f>IF(SUMPRODUCT(MAX((ROW('Daily Input'!$C$6:$C$150))*('Daily Input'!$C$6:$C$150='Status Board'!$B16)*('Daily Input'!$D$6:$D$150='Status Board'!$AL$5)))=0,SUMPRODUCT(MAX((ROW(Data!$C$2:$C$4998))*(Data!$C$2:$C$4998=$B16)*(Data!$D$2:$D$4998=$AL$5))),SUMPRODUCT(MAX((ROW('Daily Input'!$C$6:$C$150))*('Daily Input'!$C$6:$C$150='Status Board'!$B16)*('Daily Input'!$D$6:$D$150='Status Board'!$AL$5))))</f>
        <v>0</v>
      </c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</row>
    <row r="3" spans="1:86" ht="19.5" thickBot="1" x14ac:dyDescent="0.35">
      <c r="B3" s="232" t="s">
        <v>107</v>
      </c>
      <c r="C3" s="233"/>
      <c r="D3" s="233"/>
      <c r="E3" s="233"/>
      <c r="F3" s="233"/>
      <c r="G3" s="233"/>
      <c r="H3" s="233"/>
      <c r="I3" s="233"/>
      <c r="J3" s="234"/>
      <c r="K3" s="191"/>
      <c r="L3" s="235" t="s">
        <v>108</v>
      </c>
      <c r="M3" s="236"/>
      <c r="N3" s="236"/>
      <c r="O3" s="236"/>
      <c r="P3" s="236"/>
      <c r="Q3" s="236"/>
      <c r="R3" s="237"/>
      <c r="S3" s="191"/>
      <c r="T3" s="238" t="s">
        <v>146</v>
      </c>
      <c r="U3" s="239"/>
      <c r="V3" s="239"/>
      <c r="W3" s="239"/>
      <c r="X3" s="239"/>
      <c r="Y3" s="239"/>
      <c r="Z3" s="240"/>
      <c r="AA3" s="191"/>
      <c r="AC3" s="250" t="s">
        <v>100</v>
      </c>
      <c r="AD3" s="251"/>
      <c r="AE3" s="2"/>
      <c r="AK3" s="231" t="s">
        <v>130</v>
      </c>
      <c r="AL3" s="231"/>
      <c r="AM3" s="231"/>
      <c r="AN3" s="231"/>
      <c r="AO3" s="53"/>
      <c r="AP3" s="12"/>
    </row>
    <row r="4" spans="1:86" ht="18.75" x14ac:dyDescent="0.3">
      <c r="B4" s="163" t="s">
        <v>80</v>
      </c>
      <c r="C4" s="173" t="s">
        <v>81</v>
      </c>
      <c r="D4" s="171" t="s">
        <v>99</v>
      </c>
      <c r="E4" s="83" t="s">
        <v>113</v>
      </c>
      <c r="F4" s="171" t="s">
        <v>137</v>
      </c>
      <c r="G4" s="83" t="s">
        <v>114</v>
      </c>
      <c r="H4" s="171" t="s">
        <v>99</v>
      </c>
      <c r="I4" s="83" t="s">
        <v>113</v>
      </c>
      <c r="J4" s="149" t="s">
        <v>137</v>
      </c>
      <c r="K4" s="191"/>
      <c r="L4" s="164" t="s">
        <v>80</v>
      </c>
      <c r="M4" s="78" t="s">
        <v>81</v>
      </c>
      <c r="N4" s="78" t="s">
        <v>99</v>
      </c>
      <c r="O4" s="78" t="s">
        <v>113</v>
      </c>
      <c r="P4" s="78" t="s">
        <v>129</v>
      </c>
      <c r="Q4" s="78" t="s">
        <v>122</v>
      </c>
      <c r="R4" s="165" t="s">
        <v>137</v>
      </c>
      <c r="S4" s="191"/>
      <c r="T4" s="181"/>
      <c r="U4" s="179" t="s">
        <v>81</v>
      </c>
      <c r="V4" s="179" t="s">
        <v>99</v>
      </c>
      <c r="W4" s="179" t="s">
        <v>113</v>
      </c>
      <c r="X4" s="179" t="s">
        <v>129</v>
      </c>
      <c r="Y4" s="179" t="s">
        <v>122</v>
      </c>
      <c r="Z4" s="182" t="s">
        <v>137</v>
      </c>
      <c r="AA4" s="191"/>
      <c r="AC4" s="248">
        <f>ROWS(AnnualTableLog[])+200</f>
        <v>205</v>
      </c>
      <c r="AD4" s="249"/>
      <c r="AE4" s="2"/>
      <c r="AK4" s="227" t="s">
        <v>97</v>
      </c>
      <c r="AL4" s="228"/>
      <c r="AM4" s="229" t="s">
        <v>34</v>
      </c>
      <c r="AN4" s="230"/>
    </row>
    <row r="5" spans="1:86" ht="21.75" thickBot="1" x14ac:dyDescent="0.35">
      <c r="B5" s="172">
        <v>92</v>
      </c>
      <c r="C5" s="159">
        <v>206494</v>
      </c>
      <c r="D5" s="160">
        <f>SUMPRODUCT(MAX((ROW(Data!$C$2:$C$3000))*(Data!$C$2:$C$3000=$B5)*(Data!$D$2:$D$3000=$AL$5)))</f>
        <v>3</v>
      </c>
      <c r="E5" s="174" t="str">
        <f>INDEX(Data!$I:$I,'Status Board'!D5)</f>
        <v>A</v>
      </c>
      <c r="F5" s="160" t="str">
        <f>IF(INDEX(Data!$J:$J,'Status Board'!D5)=0,"",INDEX(Data!$J:$J,'Status Board'!D5))</f>
        <v>Test</v>
      </c>
      <c r="G5" s="175">
        <v>206057</v>
      </c>
      <c r="H5" s="161">
        <f>SUMPRODUCT(MAX((ROW(Data!$C$2:$C$3000))*(Data!$C$2:$C$3000=$B5)*(Data!$D$2:$D$3000=$AM$5)))</f>
        <v>4</v>
      </c>
      <c r="I5" s="176" t="str">
        <f>INDEX(Data!$I:$I,'Status Board'!H5)</f>
        <v>Cx1</v>
      </c>
      <c r="J5" s="162" t="str">
        <f>IF(INDEX(Data!$J:$J,'Status Board'!H5)=0,"",INDEX(Data!$J:$J,'Status Board'!H5))</f>
        <v>Test2</v>
      </c>
      <c r="K5" s="54"/>
      <c r="L5" s="166">
        <v>72</v>
      </c>
      <c r="M5" s="79">
        <v>545264</v>
      </c>
      <c r="N5" s="79">
        <f>SUMPRODUCT(MAX((ROW(Data!$C$2:$C$3000))*(Data!$C$2:$C$3000=$L5)*(Data!$D$2:$D$3000=$AL$5)))</f>
        <v>0</v>
      </c>
      <c r="O5" s="80">
        <f>INDEX(Data!$I:$I,'Status Board'!N5)</f>
        <v>3</v>
      </c>
      <c r="P5" s="80">
        <f>SUMPRODUCT(MAX((ROW(Data!$C$2:$C$3000))*(Data!$C$2:$C$3000=$L5)*(Data!$D$2:$D$3000=$AN$5)))</f>
        <v>6</v>
      </c>
      <c r="Q5" s="80">
        <f>INDEX(Data!$I:$I,'Status Board'!P5)</f>
        <v>4</v>
      </c>
      <c r="R5" s="167" t="str">
        <f>IF(INDEX(Data!$J:$J,'Status Board'!N5)=0,"",INDEX(Data!$J:$J,'Status Board'!N5))</f>
        <v>Test</v>
      </c>
      <c r="S5" s="19"/>
      <c r="T5" s="183"/>
      <c r="U5" s="180">
        <v>590148</v>
      </c>
      <c r="V5" s="180">
        <f>SUMPRODUCT(MAX((ROW(Data!$C$2:$C$3000))*(Data!$C$2:$C$3000=$U5)*(Data!$B$2:$B$3000=$AL$5)))</f>
        <v>0</v>
      </c>
      <c r="W5" s="180">
        <f>INDEX(Data!$I:$I,'Status Board'!V5)</f>
        <v>3</v>
      </c>
      <c r="X5" s="180">
        <f>SUMPRODUCT(MAX((ROW(Data!$C$2:$C$3000))*(Data!$C$2:$C$3000=$U5)*(Data!$D$2:$D$3000=$AN$5)))</f>
        <v>0</v>
      </c>
      <c r="Y5" s="180">
        <f>INDEX(Data!$I:$I,'Status Board'!X5)</f>
        <v>3</v>
      </c>
      <c r="Z5" s="184" t="str">
        <f>IF(INDEX(Data!$J:$J,'Status Board'!V5)=0,"",INDEX(Data!$J:$J,'Status Board'!V5))</f>
        <v>Test</v>
      </c>
      <c r="AA5" s="19"/>
      <c r="AC5" s="246" t="s">
        <v>101</v>
      </c>
      <c r="AD5" s="247"/>
      <c r="AE5" s="2"/>
      <c r="AK5" s="128" t="s">
        <v>80</v>
      </c>
      <c r="AL5" s="129">
        <v>1</v>
      </c>
      <c r="AM5" s="134">
        <v>2</v>
      </c>
      <c r="AN5" s="134" t="s">
        <v>122</v>
      </c>
      <c r="AO5" s="56" t="s">
        <v>67</v>
      </c>
    </row>
    <row r="6" spans="1:86" ht="21" x14ac:dyDescent="0.3">
      <c r="B6" s="150">
        <v>106</v>
      </c>
      <c r="C6" s="139">
        <v>205020</v>
      </c>
      <c r="D6" s="140">
        <f>SUMPRODUCT(MAX((ROW(Data!$C$2:$C$3000))*(Data!$C$2:$C$3000=$B6)*(Data!$D$2:$D$3000=$AL$5)))</f>
        <v>0</v>
      </c>
      <c r="E6" s="140">
        <f>INDEX(Data!$I:$I,'Status Board'!D6)</f>
        <v>4</v>
      </c>
      <c r="F6" s="140" t="str">
        <f>IF(INDEX(Data!$J:$J,'Status Board'!D6)=0,"",INDEX(Data!$J:$J,'Status Board'!D6))</f>
        <v>Test</v>
      </c>
      <c r="G6" s="139">
        <v>205960</v>
      </c>
      <c r="H6" s="141">
        <f>SUMPRODUCT(MAX((ROW(Data!$C$2:$C$3000))*(Data!$C$2:$C$3000=$B6)*(Data!$D$2:$D$3000=$AM$5)))</f>
        <v>0</v>
      </c>
      <c r="I6" s="147">
        <f>INDEX(Data!$I:$I,'Status Board'!H6)</f>
        <v>4</v>
      </c>
      <c r="J6" s="151" t="str">
        <f>IF(INDEX(Data!$J:$J,'Status Board'!H6)=0,"",INDEX(Data!$J:$J,'Status Board'!H6))</f>
        <v>Test</v>
      </c>
      <c r="K6" s="54"/>
      <c r="L6" s="166">
        <v>74</v>
      </c>
      <c r="M6" s="79">
        <v>509999</v>
      </c>
      <c r="N6" s="79">
        <f>SUMPRODUCT(MAX((ROW(Data!$C$2:$C$3000))*(Data!$C$2:$C$3000=$L6)*(Data!$D$2:$D$3000=$AL$5)))</f>
        <v>0</v>
      </c>
      <c r="O6" s="80">
        <f>INDEX(Data!$I:$I,'Status Board'!N6)</f>
        <v>4</v>
      </c>
      <c r="P6" s="80">
        <f>SUMPRODUCT(MAX((ROW(Data!$C$2:$C$3000))*(Data!$C$2:$C$3000=$L6)*(Data!$D$2:$D$3000=$AN$5)))</f>
        <v>0</v>
      </c>
      <c r="Q6" s="80">
        <f>INDEX(Data!$I:$I,'Status Board'!P6)</f>
        <v>4</v>
      </c>
      <c r="R6" s="167"/>
      <c r="S6" s="19"/>
      <c r="T6" s="183"/>
      <c r="U6" s="180">
        <v>590137</v>
      </c>
      <c r="V6" s="180">
        <f>SUMPRODUCT(MAX((ROW(Data!$C$2:$C$3000))*(Data!$C$2:$C$3000=$U6)*(Data!$B$2:$B$3000=$AL$5)))</f>
        <v>0</v>
      </c>
      <c r="W6" s="180">
        <f>INDEX(Data!$I:$I,'Status Board'!V6)</f>
        <v>4</v>
      </c>
      <c r="X6" s="180">
        <f>SUMPRODUCT(MAX((ROW(Data!$C$2:$C$3000))*(Data!$C$2:$C$3000=$U6)*(Data!$D$2:$D$3000=$AN$5)))</f>
        <v>0</v>
      </c>
      <c r="Y6" s="180">
        <f>INDEX(Data!$I:$I,'Status Board'!X6)</f>
        <v>4</v>
      </c>
      <c r="Z6" s="184" t="str">
        <f>IF(INDEX(Data!$J:$J,'Status Board'!V6)=0,"",INDEX(Data!$J:$J,'Status Board'!V6))</f>
        <v>Test</v>
      </c>
      <c r="AA6" s="19"/>
      <c r="AC6" s="244" t="str">
        <f>CONCATENATE(AC11," - ",AD11)</f>
        <v>2 - 3000</v>
      </c>
      <c r="AD6" s="245"/>
      <c r="AE6" s="2"/>
      <c r="AH6" s="2"/>
      <c r="AI6" s="37" t="s">
        <v>105</v>
      </c>
      <c r="AL6" s="127"/>
      <c r="AM6" s="130"/>
      <c r="AN6" s="127"/>
    </row>
    <row r="7" spans="1:86" ht="21" x14ac:dyDescent="0.3">
      <c r="B7" s="150">
        <v>134</v>
      </c>
      <c r="C7" s="139">
        <v>205628</v>
      </c>
      <c r="D7" s="140">
        <f>SUMPRODUCT(MAX((ROW(Data!$C$2:$C$3000))*(Data!$C$2:$C$3000=$B7)*(Data!$D$2:$D$3000=$AL$5)))</f>
        <v>0</v>
      </c>
      <c r="E7" s="140">
        <f>INDEX(Data!$I:$I,'Status Board'!D7)</f>
        <v>0</v>
      </c>
      <c r="F7" s="140" t="str">
        <f>IF(INDEX(Data!$J:$J,'Status Board'!D7)=0,"",INDEX(Data!$J:$J,'Status Board'!D7))</f>
        <v/>
      </c>
      <c r="G7" s="139">
        <v>206622</v>
      </c>
      <c r="H7" s="141">
        <f>SUMPRODUCT(MAX((ROW(Data!$C$2:$C$3000))*(Data!$C$2:$C$3000=$B7)*(Data!$D$2:$D$3000=$AM$5)))</f>
        <v>0</v>
      </c>
      <c r="I7" s="147">
        <f>INDEX(Data!$I:$I,'Status Board'!H7)</f>
        <v>0</v>
      </c>
      <c r="J7" s="151" t="str">
        <f>IF(INDEX(Data!$J:$J,'Status Board'!H7)=0,"",INDEX(Data!$J:$J,'Status Board'!H7))</f>
        <v/>
      </c>
      <c r="K7" s="54"/>
      <c r="L7" s="166">
        <v>75</v>
      </c>
      <c r="M7" s="79">
        <v>545110</v>
      </c>
      <c r="N7" s="79">
        <f>SUMPRODUCT(MAX((ROW(Data!$C$2:$C$3000))*(Data!$C$2:$C$3000=$L7)*(Data!$D$2:$D$3000=$AL$5)))</f>
        <v>0</v>
      </c>
      <c r="O7" s="80">
        <f>INDEX(Data!$I:$I,'Status Board'!N7)</f>
        <v>0</v>
      </c>
      <c r="P7" s="80">
        <f>SUMPRODUCT(MAX((ROW(Data!$C$2:$C$3000))*(Data!$C$2:$C$3000=$L7)*(Data!$D$2:$D$3000=$AN$5)))</f>
        <v>0</v>
      </c>
      <c r="Q7" s="80">
        <f>INDEX(Data!$I:$I,'Status Board'!P7)</f>
        <v>0</v>
      </c>
      <c r="R7" s="167"/>
      <c r="S7" s="19"/>
      <c r="T7" s="183"/>
      <c r="U7" s="180">
        <v>590138</v>
      </c>
      <c r="V7" s="180">
        <f>SUMPRODUCT(MAX((ROW(Data!$C$2:$C$3000))*(Data!$C$2:$C$3000=$U7)*(Data!$B$2:$B$3000=$AL$5)))</f>
        <v>0</v>
      </c>
      <c r="W7" s="180">
        <f>INDEX(Data!$I:$I,'Status Board'!V7)</f>
        <v>0</v>
      </c>
      <c r="X7" s="180">
        <f>SUMPRODUCT(MAX((ROW(Data!$C$2:$C$3000))*(Data!$C$2:$C$3000=$U7)*(Data!$D$2:$D$3000=$AN$5)))</f>
        <v>0</v>
      </c>
      <c r="Y7" s="180">
        <f>INDEX(Data!$I:$I,'Status Board'!X7)</f>
        <v>0</v>
      </c>
      <c r="Z7" s="184" t="str">
        <f>IF(INDEX(Data!$J:$J,'Status Board'!V7)=0,"",INDEX(Data!$J:$J,'Status Board'!V7))</f>
        <v/>
      </c>
      <c r="AA7" s="19"/>
      <c r="AE7" s="2"/>
      <c r="AH7" s="2"/>
      <c r="AL7" s="127"/>
      <c r="AM7" s="127"/>
      <c r="AN7" s="127"/>
    </row>
    <row r="8" spans="1:86" ht="21" x14ac:dyDescent="0.3">
      <c r="B8" s="150">
        <v>153</v>
      </c>
      <c r="C8" s="139">
        <v>206009</v>
      </c>
      <c r="D8" s="139">
        <f>SUMPRODUCT(MAX((ROW(Data!$C$2:$C$3000))*(Data!$C$2:$C$3000=$B8)*(Data!$D$2:$D$3000=$AL$5)))</f>
        <v>0</v>
      </c>
      <c r="E8" s="139">
        <f>INDEX(Data!$I:$I,'Status Board'!D8)</f>
        <v>0</v>
      </c>
      <c r="F8" s="139" t="str">
        <f>IF(INDEX(Data!$J:$J,'Status Board'!D8)=0,"",INDEX(Data!$J:$J,'Status Board'!D8))</f>
        <v/>
      </c>
      <c r="G8" s="139">
        <v>205050</v>
      </c>
      <c r="H8" s="139">
        <f>SUMPRODUCT(MAX((ROW(Data!$C$2:$C$3000))*(Data!$C$2:$C$3000=$B8)*(Data!$D$2:$D$3000=$AM$5)))</f>
        <v>0</v>
      </c>
      <c r="I8" s="148">
        <f>INDEX(Data!$I:$I,'Status Board'!H8)</f>
        <v>0</v>
      </c>
      <c r="J8" s="152" t="str">
        <f>IF(INDEX(Data!$J:$J,'Status Board'!H8)=0,"",INDEX(Data!$J:$J,'Status Board'!H8))</f>
        <v/>
      </c>
      <c r="K8" s="54"/>
      <c r="L8" s="166">
        <v>86</v>
      </c>
      <c r="M8" s="79">
        <v>545157</v>
      </c>
      <c r="N8" s="79">
        <f>SUMPRODUCT(MAX((ROW(Data!$C$2:$C$3000))*(Data!$C$2:$C$3000=$L8)*(Data!$D$2:$D$3000=$AL$5)))</f>
        <v>0</v>
      </c>
      <c r="O8" s="80">
        <f>INDEX(Data!$I:$I,'Status Board'!N8)</f>
        <v>0</v>
      </c>
      <c r="P8" s="80">
        <f>SUMPRODUCT(MAX((ROW(Data!$C$2:$C$3000))*(Data!$C$2:$C$3000=$L8)*(Data!$D$2:$D$3000=$AN$5)))</f>
        <v>0</v>
      </c>
      <c r="Q8" s="80">
        <f>INDEX(Data!$I:$I,'Status Board'!P8)</f>
        <v>0</v>
      </c>
      <c r="R8" s="167"/>
      <c r="S8" s="19"/>
      <c r="T8" s="183"/>
      <c r="U8" s="180">
        <v>590145</v>
      </c>
      <c r="V8" s="180">
        <f>SUMPRODUCT(MAX((ROW(Data!$C$2:$C$3000))*(Data!$C$2:$C$3000=$U8)*(Data!$B$2:$B$3000=$AL$5)))</f>
        <v>0</v>
      </c>
      <c r="W8" s="180">
        <f>INDEX(Data!$I:$I,'Status Board'!V8)</f>
        <v>0</v>
      </c>
      <c r="X8" s="180">
        <f>SUMPRODUCT(MAX((ROW(Data!$C$2:$C$3000))*(Data!$C$2:$C$3000=$U8)*(Data!$D$2:$D$3000=$AN$5)))</f>
        <v>0</v>
      </c>
      <c r="Y8" s="180">
        <f>INDEX(Data!$I:$I,'Status Board'!X8)</f>
        <v>0</v>
      </c>
      <c r="Z8" s="184" t="str">
        <f>IF(INDEX(Data!$J:$J,'Status Board'!V8)=0,"",INDEX(Data!$J:$J,'Status Board'!V8))</f>
        <v/>
      </c>
      <c r="AA8" s="19"/>
    </row>
    <row r="9" spans="1:86" ht="21" x14ac:dyDescent="0.3">
      <c r="B9" s="150">
        <v>159</v>
      </c>
      <c r="C9" s="139">
        <v>205232</v>
      </c>
      <c r="D9" s="140">
        <f>SUMPRODUCT(MAX((ROW(Data!$C$2:$C$3000))*(Data!$C$2:$C$3000=$B9)*(Data!$D$2:$D$3000=$AL$5)))</f>
        <v>0</v>
      </c>
      <c r="E9" s="140">
        <f>INDEX(Data!$I:$I,'Status Board'!D9)</f>
        <v>0</v>
      </c>
      <c r="F9" s="140" t="str">
        <f>IF(INDEX(Data!$J:$J,'Status Board'!D9)=0,"",INDEX(Data!$J:$J,'Status Board'!D9))</f>
        <v/>
      </c>
      <c r="G9" s="139">
        <v>206558</v>
      </c>
      <c r="H9" s="141">
        <f>SUMPRODUCT(MAX((ROW(Data!$C$2:$C$3000))*(Data!$C$2:$C$3000=$B9)*(Data!$D$2:$D$3000=$AM$5)))</f>
        <v>0</v>
      </c>
      <c r="I9" s="147">
        <f>INDEX(Data!$I:$I,'Status Board'!H9)</f>
        <v>0</v>
      </c>
      <c r="J9" s="151" t="str">
        <f>IF(INDEX(Data!$J:$J,'Status Board'!H9)=0,"",INDEX(Data!$J:$J,'Status Board'!H9))</f>
        <v/>
      </c>
      <c r="K9" s="54"/>
      <c r="L9" s="166">
        <v>87</v>
      </c>
      <c r="M9" s="79">
        <v>545173</v>
      </c>
      <c r="N9" s="79">
        <f>SUMPRODUCT(MAX((ROW(Data!$C$2:$C$3000))*(Data!$C$2:$C$3000=$L9)*(Data!$D$2:$D$3000=$AL$5)))</f>
        <v>0</v>
      </c>
      <c r="O9" s="80">
        <f>INDEX(Data!$I:$I,'Status Board'!N9)</f>
        <v>0</v>
      </c>
      <c r="P9" s="80">
        <f>SUMPRODUCT(MAX((ROW(Data!$C$2:$C$3000))*(Data!$C$2:$C$3000=$L9)*(Data!$D$2:$D$3000=$AN$5)))</f>
        <v>0</v>
      </c>
      <c r="Q9" s="80">
        <f>INDEX(Data!$I:$I,'Status Board'!P9)</f>
        <v>0</v>
      </c>
      <c r="R9" s="167"/>
      <c r="S9" s="19"/>
      <c r="T9" s="183"/>
      <c r="U9" s="180">
        <v>590146</v>
      </c>
      <c r="V9" s="180">
        <f>SUMPRODUCT(MAX((ROW(Data!$C$2:$C$3000))*(Data!$C$2:$C$3000=$U9)*(Data!$B$2:$B$3000=$AL$5)))</f>
        <v>0</v>
      </c>
      <c r="W9" s="180">
        <f>INDEX(Data!$I:$I,'Status Board'!V9)</f>
        <v>0</v>
      </c>
      <c r="X9" s="180">
        <f>SUMPRODUCT(MAX((ROW(Data!$C$2:$C$3000))*(Data!$C$2:$C$3000=$U9)*(Data!$D$2:$D$3000=$AN$5)))</f>
        <v>0</v>
      </c>
      <c r="Y9" s="180">
        <f>INDEX(Data!$I:$I,'Status Board'!X9)</f>
        <v>0</v>
      </c>
      <c r="Z9" s="184" t="str">
        <f>IF(INDEX(Data!$J:$J,'Status Board'!V9)=0,"",INDEX(Data!$J:$J,'Status Board'!V9))</f>
        <v/>
      </c>
      <c r="AA9" s="19"/>
      <c r="AC9" s="243" t="s">
        <v>144</v>
      </c>
      <c r="AD9" s="243"/>
      <c r="AH9" s="2"/>
    </row>
    <row r="10" spans="1:86" ht="21.75" thickBot="1" x14ac:dyDescent="0.35">
      <c r="B10" s="150">
        <v>167</v>
      </c>
      <c r="C10" s="139">
        <v>205204</v>
      </c>
      <c r="D10" s="140">
        <f>SUMPRODUCT(MAX((ROW(Data!$C$2:$C$3000))*(Data!$C$2:$C$3000=$B10)*(Data!$D$2:$D$3000=$AL$5)))</f>
        <v>0</v>
      </c>
      <c r="E10" s="140">
        <f>INDEX(Data!$I:$I,'Status Board'!D10)</f>
        <v>0</v>
      </c>
      <c r="F10" s="140" t="str">
        <f>IF(INDEX(Data!$J:$J,'Status Board'!D10)=0,"",INDEX(Data!$J:$J,'Status Board'!D10))</f>
        <v/>
      </c>
      <c r="G10" s="139">
        <v>206153</v>
      </c>
      <c r="H10" s="141">
        <f>SUMPRODUCT(MAX((ROW(Data!$C$2:$C$3000))*(Data!$C$2:$C$3000=$B10)*(Data!$D$2:$D$3000=$AM$5)))</f>
        <v>0</v>
      </c>
      <c r="I10" s="147">
        <f>INDEX(Data!$I:$I,'Status Board'!H10)</f>
        <v>0</v>
      </c>
      <c r="J10" s="151" t="str">
        <f>IF(INDEX(Data!$J:$J,'Status Board'!H10)=0,"",INDEX(Data!$J:$J,'Status Board'!H10))</f>
        <v/>
      </c>
      <c r="K10" s="54"/>
      <c r="L10" s="166">
        <v>88</v>
      </c>
      <c r="M10" s="79">
        <v>545174</v>
      </c>
      <c r="N10" s="79">
        <f>SUMPRODUCT(MAX((ROW(Data!$C$2:$C$3000))*(Data!$C$2:$C$3000=$L10)*(Data!$D$2:$D$3000=$AL$5)))</f>
        <v>0</v>
      </c>
      <c r="O10" s="80">
        <f>INDEX(Data!$I:$I,'Status Board'!N10)</f>
        <v>0</v>
      </c>
      <c r="P10" s="80">
        <f>SUMPRODUCT(MAX((ROW(Data!$C$2:$C$3000))*(Data!$C$2:$C$3000=$L10)*(Data!$D$2:$D$3000=$AN$5)))</f>
        <v>0</v>
      </c>
      <c r="Q10" s="80">
        <f>INDEX(Data!$I:$I,'Status Board'!P10)</f>
        <v>0</v>
      </c>
      <c r="R10" s="167"/>
      <c r="S10" s="19"/>
      <c r="T10" s="185"/>
      <c r="U10" s="186">
        <v>590120</v>
      </c>
      <c r="V10" s="186">
        <f>SUMPRODUCT(MAX((ROW(Data!$C$2:$C$3000))*(Data!$C$2:$C$3000=$U10)*(Data!$B$2:$B$3000=$AL$5)))</f>
        <v>0</v>
      </c>
      <c r="W10" s="186">
        <f>INDEX(Data!$I:$I,'Status Board'!V10)</f>
        <v>0</v>
      </c>
      <c r="X10" s="186">
        <f>SUMPRODUCT(MAX((ROW(Data!$C$2:$C$3000))*(Data!$C$2:$C$3000=$U10)*(Data!$D$2:$D$3000=$AN$5)))</f>
        <v>0</v>
      </c>
      <c r="Y10" s="186">
        <f>INDEX(Data!$I:$I,'Status Board'!X10)</f>
        <v>0</v>
      </c>
      <c r="Z10" s="187" t="str">
        <f>IF(INDEX(Data!$J:$J,'Status Board'!V10)=0,"",INDEX(Data!$J:$J,'Status Board'!V10))</f>
        <v/>
      </c>
      <c r="AA10" s="19"/>
      <c r="AC10" s="177" t="s">
        <v>140</v>
      </c>
      <c r="AD10" s="177" t="s">
        <v>141</v>
      </c>
      <c r="AH10" s="2"/>
    </row>
    <row r="11" spans="1:86" ht="19.5" thickBot="1" x14ac:dyDescent="0.35">
      <c r="B11" s="150">
        <v>183</v>
      </c>
      <c r="C11" s="139">
        <v>206054</v>
      </c>
      <c r="D11" s="140">
        <f>SUMPRODUCT(MAX((ROW(Data!$C$2:$C$3000))*(Data!$C$2:$C$3000=$B11)*(Data!$D$2:$D$3000=$AL$5)))</f>
        <v>0</v>
      </c>
      <c r="E11" s="140">
        <f>INDEX(Data!$I:$I,'Status Board'!D11)</f>
        <v>0</v>
      </c>
      <c r="F11" s="140" t="str">
        <f>IF(INDEX(Data!$J:$J,'Status Board'!D11)=0,"",INDEX(Data!$J:$J,'Status Board'!D11))</f>
        <v/>
      </c>
      <c r="G11" s="139">
        <v>206471</v>
      </c>
      <c r="H11" s="141">
        <f>SUMPRODUCT(MAX((ROW(Data!$C$2:$C$3000))*(Data!$C$2:$C$3000=$B11)*(Data!$D$2:$D$3000=$AM$5)))</f>
        <v>0</v>
      </c>
      <c r="I11" s="147">
        <f>INDEX(Data!$I:$I,'Status Board'!H11)</f>
        <v>0</v>
      </c>
      <c r="J11" s="151" t="str">
        <f>IF(INDEX(Data!$J:$J,'Status Board'!H11)=0,"",INDEX(Data!$J:$J,'Status Board'!H11))</f>
        <v/>
      </c>
      <c r="K11" s="54"/>
      <c r="L11" s="166">
        <v>90</v>
      </c>
      <c r="M11" s="79">
        <v>545186</v>
      </c>
      <c r="N11" s="79">
        <f>SUMPRODUCT(MAX((ROW(Data!$C$2:$C$3000))*(Data!$C$2:$C$3000=$L11)*(Data!$D$2:$D$3000=$AL$5)))</f>
        <v>0</v>
      </c>
      <c r="O11" s="80">
        <f>INDEX(Data!$I:$I,'Status Board'!N11)</f>
        <v>0</v>
      </c>
      <c r="P11" s="80">
        <f>SUMPRODUCT(MAX((ROW(Data!$C$2:$C$3000))*(Data!$C$2:$C$3000=$L11)*(Data!$D$2:$D$3000=$AN$5)))</f>
        <v>0</v>
      </c>
      <c r="Q11" s="80">
        <f>INDEX(Data!$I:$I,'Status Board'!P11)</f>
        <v>0</v>
      </c>
      <c r="R11" s="167"/>
      <c r="S11" s="19"/>
      <c r="T11" s="19"/>
      <c r="U11" s="19"/>
      <c r="V11" s="19"/>
      <c r="W11" s="19"/>
      <c r="X11" s="19"/>
      <c r="Y11" s="19"/>
      <c r="Z11" s="19"/>
      <c r="AA11" s="19"/>
      <c r="AC11" s="178">
        <v>2</v>
      </c>
      <c r="AD11" s="178">
        <v>3000</v>
      </c>
      <c r="AH11" s="77"/>
    </row>
    <row r="12" spans="1:86" ht="18.75" x14ac:dyDescent="0.3">
      <c r="B12" s="150">
        <v>201</v>
      </c>
      <c r="C12" s="139">
        <v>206342</v>
      </c>
      <c r="D12" s="140">
        <f>SUMPRODUCT(MAX((ROW(Data!$C$2:$C$3000))*(Data!$C$2:$C$3000=$B12)*(Data!$D$2:$D$3000=$AL$5)))</f>
        <v>0</v>
      </c>
      <c r="E12" s="140">
        <f>INDEX(Data!$I:$I,'Status Board'!D12)</f>
        <v>0</v>
      </c>
      <c r="F12" s="140" t="str">
        <f>IF(INDEX(Data!$J:$J,'Status Board'!D12)=0,"",INDEX(Data!$J:$J,'Status Board'!D12))</f>
        <v/>
      </c>
      <c r="G12" s="139">
        <v>206117</v>
      </c>
      <c r="H12" s="141">
        <f>SUMPRODUCT(MAX((ROW(Data!$C$2:$C$3000))*(Data!$C$2:$C$3000=$B12)*(Data!$D$2:$D$3000=$AM$5)))</f>
        <v>0</v>
      </c>
      <c r="I12" s="147">
        <f>INDEX(Data!$I:$I,'Status Board'!H12)</f>
        <v>0</v>
      </c>
      <c r="J12" s="151" t="str">
        <f>IF(INDEX(Data!$J:$J,'Status Board'!H12)=0,"",INDEX(Data!$J:$J,'Status Board'!H12))</f>
        <v/>
      </c>
      <c r="K12" s="54"/>
      <c r="L12" s="166">
        <v>103</v>
      </c>
      <c r="M12" s="79">
        <v>545222</v>
      </c>
      <c r="N12" s="79">
        <f>SUMPRODUCT(MAX((ROW(Data!$C$2:$C$3000))*(Data!$C$2:$C$3000=$L12)*(Data!$D$2:$D$3000=$AL$5)))</f>
        <v>0</v>
      </c>
      <c r="O12" s="80">
        <f>INDEX(Data!$I:$I,'Status Board'!N12)</f>
        <v>0</v>
      </c>
      <c r="P12" s="80">
        <f>SUMPRODUCT(MAX((ROW(Data!$C$2:$C$3000))*(Data!$C$2:$C$3000=$L12)*(Data!$D$2:$D$3000=$AN$5)))</f>
        <v>0</v>
      </c>
      <c r="Q12" s="80">
        <f>INDEX(Data!$I:$I,'Status Board'!P12)</f>
        <v>0</v>
      </c>
      <c r="R12" s="167"/>
      <c r="S12" s="19"/>
      <c r="T12" s="252" t="s">
        <v>102</v>
      </c>
      <c r="U12" s="253"/>
      <c r="V12" s="253"/>
      <c r="W12" s="254"/>
      <c r="X12" s="19"/>
      <c r="Y12" s="19"/>
      <c r="Z12" s="19"/>
      <c r="AA12" s="19"/>
      <c r="AC12" s="243" t="s">
        <v>145</v>
      </c>
      <c r="AD12" s="243"/>
      <c r="AG12" s="65"/>
      <c r="AH12" s="2"/>
    </row>
    <row r="13" spans="1:86" ht="19.5" thickBot="1" x14ac:dyDescent="0.35">
      <c r="B13" s="150">
        <v>211</v>
      </c>
      <c r="C13" s="139">
        <v>205375</v>
      </c>
      <c r="D13" s="140">
        <f>SUMPRODUCT(MAX((ROW(Data!$C$2:$C$3000))*(Data!$C$2:$C$3000=$B13)*(Data!$D$2:$D$3000=$AL$5)))</f>
        <v>0</v>
      </c>
      <c r="E13" s="140">
        <f>INDEX(Data!$I:$I,'Status Board'!D13)</f>
        <v>0</v>
      </c>
      <c r="F13" s="140" t="str">
        <f>IF(INDEX(Data!$J:$J,'Status Board'!D13)=0,"",INDEX(Data!$J:$J,'Status Board'!D13))</f>
        <v/>
      </c>
      <c r="G13" s="139">
        <v>205634</v>
      </c>
      <c r="H13" s="141">
        <f>SUMPRODUCT(MAX((ROW(Data!$C$2:$C$3000))*(Data!$C$2:$C$3000=$B13)*(Data!$D$2:$D$3000=$AM$5)))</f>
        <v>0</v>
      </c>
      <c r="I13" s="147">
        <f>INDEX(Data!$I:$I,'Status Board'!H13)</f>
        <v>0</v>
      </c>
      <c r="J13" s="151" t="str">
        <f>IF(INDEX(Data!$J:$J,'Status Board'!H13)=0,"",INDEX(Data!$J:$J,'Status Board'!H13))</f>
        <v/>
      </c>
      <c r="K13" s="54"/>
      <c r="L13" s="166">
        <v>110</v>
      </c>
      <c r="M13" s="79">
        <v>545267</v>
      </c>
      <c r="N13" s="79">
        <f>SUMPRODUCT(MAX((ROW(Data!$C$2:$C$3000))*(Data!$C$2:$C$3000=$L13)*(Data!$D$2:$D$3000=$AL$5)))</f>
        <v>0</v>
      </c>
      <c r="O13" s="80">
        <f>INDEX(Data!$I:$I,'Status Board'!N13)</f>
        <v>0</v>
      </c>
      <c r="P13" s="80">
        <f>SUMPRODUCT(MAX((ROW(Data!$C$2:$C$3000))*(Data!$C$2:$C$3000=$L13)*(Data!$D$2:$D$3000=$AN$5)))</f>
        <v>0</v>
      </c>
      <c r="Q13" s="80">
        <f>INDEX(Data!$I:$I,'Status Board'!P13)</f>
        <v>0</v>
      </c>
      <c r="R13" s="167"/>
      <c r="S13" s="19"/>
      <c r="T13" s="192" t="s">
        <v>103</v>
      </c>
      <c r="U13" s="193" t="s">
        <v>113</v>
      </c>
      <c r="V13" s="193" t="s">
        <v>148</v>
      </c>
      <c r="W13" s="194" t="s">
        <v>104</v>
      </c>
      <c r="X13" s="19"/>
      <c r="Y13" s="19"/>
      <c r="Z13" s="19"/>
      <c r="AA13" s="19"/>
      <c r="AC13" s="177" t="s">
        <v>140</v>
      </c>
      <c r="AD13" s="177" t="s">
        <v>141</v>
      </c>
      <c r="AH13" s="2"/>
    </row>
    <row r="14" spans="1:86" ht="18.75" x14ac:dyDescent="0.3">
      <c r="B14" s="150">
        <v>245</v>
      </c>
      <c r="C14" s="139">
        <v>205976</v>
      </c>
      <c r="D14" s="139">
        <f>SUMPRODUCT(MAX((ROW(Data!$C$2:$C$3000))*(Data!$C$2:$C$3000=$B14)*(Data!$D$2:$D$3000=$AL$5)))</f>
        <v>0</v>
      </c>
      <c r="E14" s="139">
        <f>INDEX(Data!$I:$I,'Status Board'!D14)</f>
        <v>0</v>
      </c>
      <c r="F14" s="139" t="str">
        <f>IF(INDEX(Data!$J:$J,'Status Board'!D14)=0,"",INDEX(Data!$J:$J,'Status Board'!D14))</f>
        <v/>
      </c>
      <c r="G14" s="139">
        <v>206479</v>
      </c>
      <c r="H14" s="139">
        <f>SUMPRODUCT(MAX((ROW(Data!$C$2:$C$3000))*(Data!$C$2:$C$3000=$B14)*(Data!$D$2:$D$3000=$AM$5)))</f>
        <v>0</v>
      </c>
      <c r="I14" s="148">
        <f>INDEX(Data!$I:$I,'Status Board'!H14)</f>
        <v>0</v>
      </c>
      <c r="J14" s="152" t="str">
        <f>IF(INDEX(Data!$J:$J,'Status Board'!H14)=0,"",INDEX(Data!$J:$J,'Status Board'!H14))</f>
        <v/>
      </c>
      <c r="K14" s="54"/>
      <c r="L14" s="166">
        <v>135</v>
      </c>
      <c r="M14" s="79">
        <v>545276</v>
      </c>
      <c r="N14" s="79">
        <f>SUMPRODUCT(MAX((ROW(Data!$C$2:$C$3000))*(Data!$C$2:$C$3000=$L14)*(Data!$D$2:$D$3000=$AL$5)))</f>
        <v>0</v>
      </c>
      <c r="O14" s="80">
        <f>INDEX(Data!$I:$I,'Status Board'!N14)</f>
        <v>0</v>
      </c>
      <c r="P14" s="80">
        <f>SUMPRODUCT(MAX((ROW(Data!$C$2:$C$3000))*(Data!$C$2:$C$3000=$L14)*(Data!$D$2:$D$3000=$AN$5)))</f>
        <v>0</v>
      </c>
      <c r="Q14" s="80">
        <f>INDEX(Data!$I:$I,'Status Board'!P14)</f>
        <v>0</v>
      </c>
      <c r="R14" s="167"/>
      <c r="S14" s="19"/>
      <c r="T14" s="64">
        <v>51001</v>
      </c>
      <c r="U14" s="69">
        <f>INDEX(Data!$I:$I,'Status Board'!V14)</f>
        <v>0</v>
      </c>
      <c r="V14" s="195">
        <f>SUMPRODUCT(MAX((ROW(Data!$C$2:$C$3000))*(Data!$C$2:$C$3000=$T14)*(Data!$B$2:$B$3000=AM$4)))</f>
        <v>0</v>
      </c>
      <c r="W14" s="198">
        <f>INDEX(Data!$AB:$AB,'Status Board'!V14)</f>
        <v>0</v>
      </c>
      <c r="X14" s="19"/>
      <c r="Y14" s="19"/>
      <c r="Z14" s="19"/>
      <c r="AA14" s="19"/>
      <c r="AC14" s="178" t="s">
        <v>142</v>
      </c>
      <c r="AD14" s="178" t="s">
        <v>149</v>
      </c>
      <c r="AG14" s="3"/>
      <c r="AH14" s="60"/>
    </row>
    <row r="15" spans="1:86" ht="18.75" x14ac:dyDescent="0.3">
      <c r="B15" s="150">
        <v>283</v>
      </c>
      <c r="C15" s="139">
        <v>206392</v>
      </c>
      <c r="D15" s="140">
        <f>SUMPRODUCT(MAX((ROW(Data!$C$2:$C$3000))*(Data!$C$2:$C$3000=$B15)*(Data!$D$2:$D$3000=$AL$5)))</f>
        <v>0</v>
      </c>
      <c r="E15" s="140">
        <f>INDEX(Data!$I:$I,'Status Board'!D15)</f>
        <v>0</v>
      </c>
      <c r="F15" s="140" t="str">
        <f>IF(INDEX(Data!$J:$J,'Status Board'!D15)=0,"",INDEX(Data!$J:$J,'Status Board'!D15))</f>
        <v/>
      </c>
      <c r="G15" s="139">
        <v>205165</v>
      </c>
      <c r="H15" s="141">
        <f>SUMPRODUCT(MAX((ROW(Data!$C$2:$C$3000))*(Data!$C$2:$C$3000=$B15)*(Data!$D$2:$D$3000=$AM$5)))</f>
        <v>0</v>
      </c>
      <c r="I15" s="147">
        <f>INDEX(Data!$I:$I,'Status Board'!H15)</f>
        <v>0</v>
      </c>
      <c r="J15" s="151" t="str">
        <f>IF(INDEX(Data!$J:$J,'Status Board'!H15)=0,"",INDEX(Data!$J:$J,'Status Board'!H15))</f>
        <v/>
      </c>
      <c r="K15" s="54"/>
      <c r="L15" s="166">
        <v>136</v>
      </c>
      <c r="M15" s="79">
        <v>545467</v>
      </c>
      <c r="N15" s="79">
        <f>SUMPRODUCT(MAX((ROW(Data!$C$2:$C$3000))*(Data!$C$2:$C$3000=$L15)*(Data!$D$2:$D$3000=$AL$5)))</f>
        <v>0</v>
      </c>
      <c r="O15" s="80">
        <f>INDEX(Data!$I:$I,'Status Board'!N15)</f>
        <v>0</v>
      </c>
      <c r="P15" s="80">
        <f>SUMPRODUCT(MAX((ROW(Data!$C$2:$C$3000))*(Data!$C$2:$C$3000=$L15)*(Data!$D$2:$D$3000=$AN$5)))</f>
        <v>0</v>
      </c>
      <c r="Q15" s="80">
        <f>INDEX(Data!$I:$I,'Status Board'!P15)</f>
        <v>0</v>
      </c>
      <c r="R15" s="167"/>
      <c r="S15" s="19"/>
      <c r="T15" s="62">
        <v>51002</v>
      </c>
      <c r="U15" s="70">
        <f>INDEX(Data!$I:$I,'Status Board'!V15)</f>
        <v>0</v>
      </c>
      <c r="V15" s="196">
        <f>SUMPRODUCT(MAX((ROW(Data!$C$2:$C$3000))*(Data!$C$2:$C$3000=$T15)*(Data!$B$2:$B$3000=AM$4)))</f>
        <v>0</v>
      </c>
      <c r="W15" s="199">
        <f>INDEX(Data!$AB:$AB,'Status Board'!V15)</f>
        <v>0</v>
      </c>
      <c r="X15" s="19"/>
      <c r="Y15" s="19"/>
      <c r="Z15" s="19"/>
      <c r="AA15" s="19"/>
      <c r="AG15" s="3"/>
      <c r="AH15" s="60"/>
      <c r="AI15" s="67"/>
    </row>
    <row r="16" spans="1:86" ht="18.75" x14ac:dyDescent="0.3">
      <c r="B16" s="150">
        <v>615</v>
      </c>
      <c r="C16" s="139">
        <v>205787</v>
      </c>
      <c r="D16" s="140">
        <f>SUMPRODUCT(MAX((ROW(Data!$C$2:$C$3000))*(Data!$C$2:$C$3000=$B16)*(Data!$D$2:$D$3000=$AL$5)))</f>
        <v>0</v>
      </c>
      <c r="E16" s="140">
        <f>INDEX(Data!$I:$I,'Status Board'!D16)</f>
        <v>0</v>
      </c>
      <c r="F16" s="140" t="str">
        <f>IF(INDEX(Data!$J:$J,'Status Board'!D16)=0,"",INDEX(Data!$J:$J,'Status Board'!D16))</f>
        <v/>
      </c>
      <c r="G16" s="139">
        <v>205345</v>
      </c>
      <c r="H16" s="141">
        <f>SUMPRODUCT(MAX((ROW(Data!$C$2:$C$3000))*(Data!$C$2:$C$3000=$B16)*(Data!$D$2:$D$3000=$AM$5)))</f>
        <v>0</v>
      </c>
      <c r="I16" s="147">
        <f>INDEX(Data!$I:$I,'Status Board'!H16)</f>
        <v>0</v>
      </c>
      <c r="J16" s="151" t="str">
        <f>IF(INDEX(Data!$J:$J,'Status Board'!H16)=0,"",INDEX(Data!$J:$J,'Status Board'!H16))</f>
        <v/>
      </c>
      <c r="K16" s="54"/>
      <c r="L16" s="166">
        <v>137</v>
      </c>
      <c r="M16" s="79">
        <v>509168</v>
      </c>
      <c r="N16" s="79">
        <f>SUMPRODUCT(MAX((ROW(Data!$C$2:$C$3000))*(Data!$C$2:$C$3000=$L16)*(Data!$D$2:$D$3000=$AL$5)))</f>
        <v>0</v>
      </c>
      <c r="O16" s="80">
        <f>INDEX(Data!$I:$I,'Status Board'!N16)</f>
        <v>0</v>
      </c>
      <c r="P16" s="80">
        <f>SUMPRODUCT(MAX((ROW(Data!$C$2:$C$3000))*(Data!$C$2:$C$3000=$L16)*(Data!$D$2:$D$3000=$AN$5)))</f>
        <v>0</v>
      </c>
      <c r="Q16" s="80">
        <f>INDEX(Data!$I:$I,'Status Board'!P16)</f>
        <v>0</v>
      </c>
      <c r="R16" s="167"/>
      <c r="S16" s="19"/>
      <c r="T16" s="62">
        <v>51003</v>
      </c>
      <c r="U16" s="70">
        <f>INDEX(Data!$I:$I,'Status Board'!V16)</f>
        <v>0</v>
      </c>
      <c r="V16" s="196">
        <f>SUMPRODUCT(MAX((ROW(Data!$C$2:$C$3000))*(Data!$C$2:$C$3000=$T16)*(Data!$B$2:$B$3000=AM$4)))</f>
        <v>0</v>
      </c>
      <c r="W16" s="199">
        <f>INDEX(Data!$AB:$AB,'Status Board'!V16)</f>
        <v>0</v>
      </c>
      <c r="X16" s="19"/>
      <c r="Y16" s="19"/>
      <c r="Z16" s="19"/>
      <c r="AA16" s="19"/>
      <c r="AG16" s="3"/>
      <c r="AH16" s="60"/>
      <c r="AI16" s="67"/>
    </row>
    <row r="17" spans="2:35" ht="18.75" x14ac:dyDescent="0.3">
      <c r="B17" s="150">
        <v>632</v>
      </c>
      <c r="C17" s="139">
        <v>205116</v>
      </c>
      <c r="D17" s="140">
        <f>SUMPRODUCT(MAX((ROW(Data!$C$2:$C$3000))*(Data!$C$2:$C$3000=$B17)*(Data!$D$2:$D$3000=$AL$5)))</f>
        <v>0</v>
      </c>
      <c r="E17" s="140">
        <f>INDEX(Data!$I:$I,'Status Board'!D17)</f>
        <v>0</v>
      </c>
      <c r="F17" s="140" t="str">
        <f>IF(INDEX(Data!$J:$J,'Status Board'!D17)=0,"",INDEX(Data!$J:$J,'Status Board'!D17))</f>
        <v/>
      </c>
      <c r="G17" s="139">
        <v>205935</v>
      </c>
      <c r="H17" s="141">
        <f>SUMPRODUCT(MAX((ROW(Data!$C$2:$C$3000))*(Data!$C$2:$C$3000=$B17)*(Data!$D$2:$D$3000=$AM$5)))</f>
        <v>0</v>
      </c>
      <c r="I17" s="147">
        <f>INDEX(Data!$I:$I,'Status Board'!H17)</f>
        <v>0</v>
      </c>
      <c r="J17" s="151" t="str">
        <f>IF(INDEX(Data!$J:$J,'Status Board'!H17)=0,"",INDEX(Data!$J:$J,'Status Board'!H17))</f>
        <v/>
      </c>
      <c r="K17" s="54"/>
      <c r="L17" s="166">
        <v>138</v>
      </c>
      <c r="M17" s="79">
        <v>509254</v>
      </c>
      <c r="N17" s="79">
        <f>SUMPRODUCT(MAX((ROW(Data!$C$2:$C$3000))*(Data!$C$2:$C$3000=$L17)*(Data!$D$2:$D$3000=$AL$5)))</f>
        <v>0</v>
      </c>
      <c r="O17" s="80">
        <f>INDEX(Data!$I:$I,'Status Board'!N17)</f>
        <v>0</v>
      </c>
      <c r="P17" s="80">
        <f>SUMPRODUCT(MAX((ROW(Data!$C$2:$C$3000))*(Data!$C$2:$C$3000=$L17)*(Data!$D$2:$D$3000=$AN$5)))</f>
        <v>0</v>
      </c>
      <c r="Q17" s="80">
        <f>INDEX(Data!$I:$I,'Status Board'!P17)</f>
        <v>0</v>
      </c>
      <c r="R17" s="167"/>
      <c r="S17" s="19"/>
      <c r="T17" s="62">
        <v>51005</v>
      </c>
      <c r="U17" s="70">
        <f>INDEX(Data!$I:$I,'Status Board'!V17)</f>
        <v>0</v>
      </c>
      <c r="V17" s="196">
        <f>SUMPRODUCT(MAX((ROW(Data!$C$2:$C$3000))*(Data!$C$2:$C$3000=$T17)*(Data!$B$2:$B$3000=AM$4)))</f>
        <v>0</v>
      </c>
      <c r="W17" s="199">
        <f>INDEX(Data!$AB:$AB,'Status Board'!V17)</f>
        <v>0</v>
      </c>
      <c r="X17" s="19"/>
      <c r="Y17" s="19"/>
      <c r="Z17" s="19"/>
      <c r="AA17" s="19"/>
      <c r="AG17" s="3"/>
      <c r="AH17" s="60"/>
      <c r="AI17" s="67"/>
    </row>
    <row r="18" spans="2:35" ht="18.75" x14ac:dyDescent="0.3">
      <c r="B18" s="150">
        <v>651</v>
      </c>
      <c r="C18" s="139">
        <v>205280</v>
      </c>
      <c r="D18" s="140">
        <f>SUMPRODUCT(MAX((ROW(Data!$C$2:$C$3000))*(Data!$C$2:$C$3000=$B18)*(Data!$D$2:$D$3000=$AL$5)))</f>
        <v>0</v>
      </c>
      <c r="E18" s="140">
        <f>INDEX(Data!$I:$I,'Status Board'!D18)</f>
        <v>0</v>
      </c>
      <c r="F18" s="140" t="str">
        <f>IF(INDEX(Data!$J:$J,'Status Board'!D18)=0,"",INDEX(Data!$J:$J,'Status Board'!D18))</f>
        <v/>
      </c>
      <c r="G18" s="139">
        <v>205590</v>
      </c>
      <c r="H18" s="141">
        <f>SUMPRODUCT(MAX((ROW(Data!$C$2:$C$3000))*(Data!$C$2:$C$3000=$B18)*(Data!$D$2:$D$3000=$AM$5)))</f>
        <v>0</v>
      </c>
      <c r="I18" s="147">
        <f>INDEX(Data!$I:$I,'Status Board'!H18)</f>
        <v>0</v>
      </c>
      <c r="J18" s="151" t="str">
        <f>IF(INDEX(Data!$J:$J,'Status Board'!H18)=0,"",INDEX(Data!$J:$J,'Status Board'!H18))</f>
        <v/>
      </c>
      <c r="K18" s="54"/>
      <c r="L18" s="166">
        <v>139</v>
      </c>
      <c r="M18" s="79">
        <v>509323</v>
      </c>
      <c r="N18" s="79">
        <f>SUMPRODUCT(MAX((ROW(Data!$C$2:$C$3000))*(Data!$C$2:$C$3000=$L18)*(Data!$D$2:$D$3000=$AL$5)))</f>
        <v>0</v>
      </c>
      <c r="O18" s="80">
        <f>INDEX(Data!$I:$I,'Status Board'!N18)</f>
        <v>0</v>
      </c>
      <c r="P18" s="80">
        <f>SUMPRODUCT(MAX((ROW(Data!$C$2:$C$3000))*(Data!$C$2:$C$3000=$L18)*(Data!$D$2:$D$3000=$AN$5)))</f>
        <v>0</v>
      </c>
      <c r="Q18" s="80">
        <f>INDEX(Data!$I:$I,'Status Board'!P18)</f>
        <v>0</v>
      </c>
      <c r="R18" s="167"/>
      <c r="S18" s="19"/>
      <c r="T18" s="62">
        <v>51020</v>
      </c>
      <c r="U18" s="70">
        <f>INDEX(Data!$I:$I,'Status Board'!V18)</f>
        <v>0</v>
      </c>
      <c r="V18" s="196">
        <f>SUMPRODUCT(MAX((ROW(Data!$C$2:$C$3000))*(Data!$C$2:$C$3000=$T18)*(Data!$B$2:$B$3000=AM$4)))</f>
        <v>0</v>
      </c>
      <c r="W18" s="199">
        <f>INDEX(Data!$AB:$AB,'Status Board'!V18)</f>
        <v>0</v>
      </c>
      <c r="X18" s="19"/>
      <c r="Y18" s="19"/>
      <c r="Z18" s="19"/>
      <c r="AA18" s="19"/>
      <c r="AB18" s="19"/>
      <c r="AG18" s="3"/>
      <c r="AH18" s="60"/>
      <c r="AI18" s="67"/>
    </row>
    <row r="19" spans="2:35" ht="18.75" x14ac:dyDescent="0.3">
      <c r="B19" s="150">
        <v>652</v>
      </c>
      <c r="C19" s="139">
        <v>206393</v>
      </c>
      <c r="D19" s="140">
        <f>SUMPRODUCT(MAX((ROW(Data!$C$2:$C$3000))*(Data!$C$2:$C$3000=$B19)*(Data!$D$2:$D$3000=$AL$5)))</f>
        <v>0</v>
      </c>
      <c r="E19" s="140">
        <f>INDEX(Data!$I:$I,'Status Board'!D19)</f>
        <v>0</v>
      </c>
      <c r="F19" s="140" t="str">
        <f>IF(INDEX(Data!$J:$J,'Status Board'!D19)=0,"",INDEX(Data!$J:$J,'Status Board'!D19))</f>
        <v/>
      </c>
      <c r="G19" s="139">
        <v>205131</v>
      </c>
      <c r="H19" s="141">
        <f>SUMPRODUCT(MAX((ROW(Data!$C$2:$C$3000))*(Data!$C$2:$C$3000=$B19)*(Data!$D$2:$D$3000=$AM$5)))</f>
        <v>0</v>
      </c>
      <c r="I19" s="147">
        <f>INDEX(Data!$I:$I,'Status Board'!H19)</f>
        <v>0</v>
      </c>
      <c r="J19" s="151" t="str">
        <f>IF(INDEX(Data!$J:$J,'Status Board'!H19)=0,"",INDEX(Data!$J:$J,'Status Board'!H19))</f>
        <v/>
      </c>
      <c r="K19" s="54"/>
      <c r="L19" s="166">
        <v>140</v>
      </c>
      <c r="M19" s="81">
        <v>509427</v>
      </c>
      <c r="N19" s="81">
        <f>SUMPRODUCT(MAX((ROW(Data!$C$2:$C$3000))*(Data!$C$2:$C$3000=$L19)*(Data!$D$2:$D$3000=$AL$5)))</f>
        <v>0</v>
      </c>
      <c r="O19" s="80">
        <f>INDEX(Data!$I:$I,'Status Board'!N19)</f>
        <v>0</v>
      </c>
      <c r="P19" s="80">
        <f>SUMPRODUCT(MAX((ROW(Data!$C$2:$C$3000))*(Data!$C$2:$C$3000=$L19)*(Data!$D$2:$D$3000=$AN$5)))</f>
        <v>0</v>
      </c>
      <c r="Q19" s="80">
        <f>INDEX(Data!$I:$I,'Status Board'!P19)</f>
        <v>0</v>
      </c>
      <c r="R19" s="167"/>
      <c r="S19" s="19"/>
      <c r="T19" s="62">
        <v>51021</v>
      </c>
      <c r="U19" s="70">
        <f>INDEX(Data!$I:$I,'Status Board'!V19)</f>
        <v>0</v>
      </c>
      <c r="V19" s="196">
        <f>SUMPRODUCT(MAX((ROW(Data!$C$2:$C$3000))*(Data!$C$2:$C$3000=$T19)*(Data!$B$2:$B$3000=AM$4)))</f>
        <v>0</v>
      </c>
      <c r="W19" s="199">
        <f>INDEX(Data!$AB:$AB,'Status Board'!V19)</f>
        <v>0</v>
      </c>
      <c r="X19" s="19"/>
      <c r="Y19" s="19"/>
      <c r="Z19" s="19"/>
      <c r="AA19" s="19"/>
      <c r="AB19" s="19"/>
      <c r="AG19" s="3"/>
      <c r="AH19" s="60"/>
      <c r="AI19" s="67"/>
    </row>
    <row r="20" spans="2:35" ht="18.75" x14ac:dyDescent="0.3">
      <c r="B20" s="150">
        <v>685</v>
      </c>
      <c r="C20" s="139">
        <v>206518</v>
      </c>
      <c r="D20" s="140">
        <f>SUMPRODUCT(MAX((ROW(Data!$C$2:$C$3000))*(Data!$C$2:$C$3000=$B20)*(Data!$D$2:$D$3000=$AL$5)))</f>
        <v>0</v>
      </c>
      <c r="E20" s="140">
        <f>INDEX(Data!$I:$I,'Status Board'!D20)</f>
        <v>0</v>
      </c>
      <c r="F20" s="140" t="str">
        <f>IF(INDEX(Data!$J:$J,'Status Board'!D20)=0,"",INDEX(Data!$J:$J,'Status Board'!D20))</f>
        <v/>
      </c>
      <c r="G20" s="139">
        <v>206351</v>
      </c>
      <c r="H20" s="141">
        <f>SUMPRODUCT(MAX((ROW(Data!$C$2:$C$3000))*(Data!$C$2:$C$3000=$B20)*(Data!$D$2:$D$3000=$AM$5)))</f>
        <v>0</v>
      </c>
      <c r="I20" s="147">
        <f>INDEX(Data!$I:$I,'Status Board'!H20)</f>
        <v>0</v>
      </c>
      <c r="J20" s="151" t="str">
        <f>IF(INDEX(Data!$J:$J,'Status Board'!H20)=0,"",INDEX(Data!$J:$J,'Status Board'!H20))</f>
        <v/>
      </c>
      <c r="K20" s="54"/>
      <c r="L20" s="166">
        <v>141</v>
      </c>
      <c r="M20" s="79">
        <v>509459</v>
      </c>
      <c r="N20" s="79">
        <f>SUMPRODUCT(MAX((ROW(Data!$C$2:$C$3000))*(Data!$C$2:$C$3000=$L20)*(Data!$D$2:$D$3000=$AL$5)))</f>
        <v>0</v>
      </c>
      <c r="O20" s="80">
        <f>INDEX(Data!$I:$I,'Status Board'!N20)</f>
        <v>0</v>
      </c>
      <c r="P20" s="80">
        <f>SUMPRODUCT(MAX((ROW(Data!$C$2:$C$3000))*(Data!$C$2:$C$3000=$L20)*(Data!$D$2:$D$3000=$AN$5)))</f>
        <v>0</v>
      </c>
      <c r="Q20" s="80">
        <f>INDEX(Data!$I:$I,'Status Board'!P20)</f>
        <v>0</v>
      </c>
      <c r="R20" s="167"/>
      <c r="S20" s="19"/>
      <c r="T20" s="62">
        <v>51026</v>
      </c>
      <c r="U20" s="70">
        <f>INDEX(Data!$I:$I,'Status Board'!V20)</f>
        <v>0</v>
      </c>
      <c r="V20" s="196">
        <f>SUMPRODUCT(MAX((ROW(Data!$C$2:$C$3000))*(Data!$C$2:$C$3000=$T20)*(Data!$B$2:$B$3000=AM$4)))</f>
        <v>0</v>
      </c>
      <c r="W20" s="199">
        <f>INDEX(Data!$AB:$AB,'Status Board'!V20)</f>
        <v>0</v>
      </c>
      <c r="X20" s="19"/>
      <c r="Y20" s="19"/>
      <c r="Z20" s="19"/>
      <c r="AA20" s="19"/>
      <c r="AB20" s="19"/>
      <c r="AG20" s="3"/>
      <c r="AH20" s="60"/>
      <c r="AI20" s="2"/>
    </row>
    <row r="21" spans="2:35" ht="18.75" x14ac:dyDescent="0.3">
      <c r="B21" s="150">
        <v>688</v>
      </c>
      <c r="C21" s="139">
        <v>205104</v>
      </c>
      <c r="D21" s="140">
        <f>SUMPRODUCT(MAX((ROW(Data!$C$2:$C$3000))*(Data!$C$2:$C$3000=$B21)*(Data!$D$2:$D$3000=$AL$5)))</f>
        <v>0</v>
      </c>
      <c r="E21" s="140">
        <f>INDEX(Data!$I:$I,'Status Board'!D21)</f>
        <v>0</v>
      </c>
      <c r="F21" s="140" t="str">
        <f>IF(INDEX(Data!$J:$J,'Status Board'!D21)=0,"",INDEX(Data!$J:$J,'Status Board'!D21))</f>
        <v/>
      </c>
      <c r="G21" s="139">
        <v>205256</v>
      </c>
      <c r="H21" s="141">
        <f>SUMPRODUCT(MAX((ROW(Data!$C$2:$C$3000))*(Data!$C$2:$C$3000=$B21)*(Data!$D$2:$D$3000=$AM$5)))</f>
        <v>0</v>
      </c>
      <c r="I21" s="147">
        <f>INDEX(Data!$I:$I,'Status Board'!H21)</f>
        <v>0</v>
      </c>
      <c r="J21" s="151" t="str">
        <f>IF(INDEX(Data!$J:$J,'Status Board'!H21)=0,"",INDEX(Data!$J:$J,'Status Board'!H21))</f>
        <v/>
      </c>
      <c r="K21" s="54"/>
      <c r="L21" s="166">
        <v>142</v>
      </c>
      <c r="M21" s="79">
        <v>509491</v>
      </c>
      <c r="N21" s="79">
        <f>SUMPRODUCT(MAX((ROW(Data!$C$2:$C$3000))*(Data!$C$2:$C$3000=$L21)*(Data!$D$2:$D$3000=$AL$5)))</f>
        <v>0</v>
      </c>
      <c r="O21" s="80">
        <f>INDEX(Data!$I:$I,'Status Board'!N21)</f>
        <v>0</v>
      </c>
      <c r="P21" s="80">
        <f>SUMPRODUCT(MAX((ROW(Data!$C$2:$C$3000))*(Data!$C$2:$C$3000=$L21)*(Data!$D$2:$D$3000=$AN$5)))</f>
        <v>0</v>
      </c>
      <c r="Q21" s="80">
        <f>INDEX(Data!$I:$I,'Status Board'!P21)</f>
        <v>0</v>
      </c>
      <c r="R21" s="167"/>
      <c r="S21" s="19"/>
      <c r="T21" s="62">
        <v>51027</v>
      </c>
      <c r="U21" s="70">
        <f>INDEX(Data!$I:$I,'Status Board'!V21)</f>
        <v>0</v>
      </c>
      <c r="V21" s="196">
        <f>SUMPRODUCT(MAX((ROW(Data!$C$2:$C$3000))*(Data!$C$2:$C$3000=$T21)*(Data!$B$2:$B$3000=AM$4)))</f>
        <v>0</v>
      </c>
      <c r="W21" s="199">
        <f>INDEX(Data!$AB:$AB,'Status Board'!V21)</f>
        <v>0</v>
      </c>
      <c r="X21" s="19"/>
      <c r="Y21" s="19"/>
      <c r="Z21" s="19"/>
      <c r="AA21" s="19"/>
      <c r="AB21" s="19"/>
      <c r="AG21" s="3"/>
      <c r="AH21" s="60"/>
      <c r="AI21" s="2"/>
    </row>
    <row r="22" spans="2:35" ht="18.75" x14ac:dyDescent="0.3">
      <c r="B22" s="150">
        <v>696</v>
      </c>
      <c r="C22" s="139">
        <v>205338</v>
      </c>
      <c r="D22" s="140">
        <f>SUMPRODUCT(MAX((ROW(Data!$C$2:$C$3000))*(Data!$C$2:$C$3000=$B22)*(Data!$D$2:$D$3000=$AL$5)))</f>
        <v>0</v>
      </c>
      <c r="E22" s="140">
        <f>INDEX(Data!$I:$I,'Status Board'!D22)</f>
        <v>0</v>
      </c>
      <c r="F22" s="140" t="str">
        <f>IF(INDEX(Data!$J:$J,'Status Board'!D22)=0,"",INDEX(Data!$J:$J,'Status Board'!D22))</f>
        <v/>
      </c>
      <c r="G22" s="139">
        <v>205745</v>
      </c>
      <c r="H22" s="141">
        <f>SUMPRODUCT(MAX((ROW(Data!$C$2:$C$3000))*(Data!$C$2:$C$3000=$B22)*(Data!$D$2:$D$3000=$AM$5)))</f>
        <v>0</v>
      </c>
      <c r="I22" s="147">
        <f>INDEX(Data!$I:$I,'Status Board'!H22)</f>
        <v>0</v>
      </c>
      <c r="J22" s="151" t="str">
        <f>IF(INDEX(Data!$J:$J,'Status Board'!H22)=0,"",INDEX(Data!$J:$J,'Status Board'!H22))</f>
        <v/>
      </c>
      <c r="K22" s="54"/>
      <c r="L22" s="166">
        <v>143</v>
      </c>
      <c r="M22" s="79">
        <v>509501</v>
      </c>
      <c r="N22" s="79">
        <f>SUMPRODUCT(MAX((ROW(Data!$C$2:$C$3000))*(Data!$C$2:$C$3000=$L22)*(Data!$D$2:$D$3000=$AL$5)))</f>
        <v>0</v>
      </c>
      <c r="O22" s="80">
        <f>INDEX(Data!$I:$I,'Status Board'!N22)</f>
        <v>0</v>
      </c>
      <c r="P22" s="80">
        <f>SUMPRODUCT(MAX((ROW(Data!$C$2:$C$3000))*(Data!$C$2:$C$3000=$L22)*(Data!$D$2:$D$3000=$AN$5)))</f>
        <v>0</v>
      </c>
      <c r="Q22" s="80">
        <f>INDEX(Data!$I:$I,'Status Board'!P22)</f>
        <v>0</v>
      </c>
      <c r="R22" s="167"/>
      <c r="S22" s="19"/>
      <c r="T22" s="62">
        <v>51041</v>
      </c>
      <c r="U22" s="70">
        <f>INDEX(Data!$I:$I,'Status Board'!V22)</f>
        <v>0</v>
      </c>
      <c r="V22" s="196">
        <f>SUMPRODUCT(MAX((ROW(Data!$C$2:$C$3000))*(Data!$C$2:$C$3000=$T22)*(Data!$B$2:$B$3000=AM$4)))</f>
        <v>0</v>
      </c>
      <c r="W22" s="199">
        <f>INDEX(Data!$AB:$AB,'Status Board'!V22)</f>
        <v>0</v>
      </c>
      <c r="X22" s="19"/>
      <c r="Y22" s="19"/>
      <c r="Z22" s="19"/>
      <c r="AA22" s="19"/>
      <c r="AB22" s="19"/>
      <c r="AH22" s="2"/>
      <c r="AI22" s="2"/>
    </row>
    <row r="23" spans="2:35" ht="18.75" x14ac:dyDescent="0.3">
      <c r="B23" s="150">
        <v>716</v>
      </c>
      <c r="C23" s="139">
        <v>205425</v>
      </c>
      <c r="D23" s="140">
        <f>SUMPRODUCT(MAX((ROW(Data!$C$2:$C$3000))*(Data!$C$2:$C$3000=$B23)*(Data!$D$2:$D$3000=$AL$5)))</f>
        <v>0</v>
      </c>
      <c r="E23" s="140">
        <f>INDEX(Data!$I:$I,'Status Board'!D23)</f>
        <v>0</v>
      </c>
      <c r="F23" s="140" t="str">
        <f>IF(INDEX(Data!$J:$J,'Status Board'!D23)=0,"",INDEX(Data!$J:$J,'Status Board'!D23))</f>
        <v/>
      </c>
      <c r="G23" s="139">
        <v>206595</v>
      </c>
      <c r="H23" s="141">
        <f>SUMPRODUCT(MAX((ROW(Data!$C$2:$C$3000))*(Data!$C$2:$C$3000=$B23)*(Data!$D$2:$D$3000=$AM$5)))</f>
        <v>0</v>
      </c>
      <c r="I23" s="147">
        <f>INDEX(Data!$I:$I,'Status Board'!H23)</f>
        <v>0</v>
      </c>
      <c r="J23" s="151" t="str">
        <f>IF(INDEX(Data!$J:$J,'Status Board'!H23)=0,"",INDEX(Data!$J:$J,'Status Board'!H23))</f>
        <v/>
      </c>
      <c r="K23" s="54"/>
      <c r="L23" s="166">
        <v>144</v>
      </c>
      <c r="M23" s="79">
        <v>509522</v>
      </c>
      <c r="N23" s="79">
        <f>SUMPRODUCT(MAX((ROW(Data!$C$2:$C$3000))*(Data!$C$2:$C$3000=$L23)*(Data!$D$2:$D$3000=$AL$5)))</f>
        <v>0</v>
      </c>
      <c r="O23" s="80">
        <f>INDEX(Data!$I:$I,'Status Board'!N23)</f>
        <v>0</v>
      </c>
      <c r="P23" s="80">
        <f>SUMPRODUCT(MAX((ROW(Data!$C$2:$C$3000))*(Data!$C$2:$C$3000=$L23)*(Data!$D$2:$D$3000=$AN$5)))</f>
        <v>0</v>
      </c>
      <c r="Q23" s="80">
        <f>INDEX(Data!$I:$I,'Status Board'!P23)</f>
        <v>0</v>
      </c>
      <c r="R23" s="167"/>
      <c r="S23" s="19"/>
      <c r="T23" s="62">
        <v>51050</v>
      </c>
      <c r="U23" s="70">
        <f>INDEX(Data!$I:$I,'Status Board'!V23)</f>
        <v>0</v>
      </c>
      <c r="V23" s="196">
        <f>SUMPRODUCT(MAX((ROW(Data!$C$2:$C$3000))*(Data!$C$2:$C$3000=$T23)*(Data!$B$2:$B$3000=AM$4)))</f>
        <v>0</v>
      </c>
      <c r="W23" s="199">
        <f>INDEX(Data!$AB:$AB,'Status Board'!V23)</f>
        <v>0</v>
      </c>
      <c r="X23" s="19"/>
      <c r="Y23" s="19"/>
      <c r="Z23" s="19"/>
      <c r="AA23" s="19"/>
      <c r="AB23" s="19"/>
      <c r="AD23" s="2"/>
      <c r="AE23" s="2"/>
      <c r="AH23" s="2"/>
      <c r="AI23" s="2"/>
    </row>
    <row r="24" spans="2:35" ht="18.75" x14ac:dyDescent="0.3">
      <c r="B24" s="150">
        <v>959</v>
      </c>
      <c r="C24" s="139">
        <v>206504</v>
      </c>
      <c r="D24" s="139">
        <f>SUMPRODUCT(MAX((ROW(Data!$C$2:$C$3000))*(Data!$C$2:$C$3000=$B24)*(Data!$D$2:$D$3000=$AL$5)))</f>
        <v>0</v>
      </c>
      <c r="E24" s="139">
        <f>INDEX(Data!$I:$I,'Status Board'!D24)</f>
        <v>0</v>
      </c>
      <c r="F24" s="139" t="str">
        <f>IF(INDEX(Data!$J:$J,'Status Board'!D24)=0,"",INDEX(Data!$J:$J,'Status Board'!D24))</f>
        <v/>
      </c>
      <c r="G24" s="139">
        <v>205954</v>
      </c>
      <c r="H24" s="139">
        <f>SUMPRODUCT(MAX((ROW(Data!$C$2:$C$3000))*(Data!$C$2:$C$3000=$B24)*(Data!$D$2:$D$3000=$AM$5)))</f>
        <v>0</v>
      </c>
      <c r="I24" s="148">
        <f>INDEX(Data!$I:$I,'Status Board'!H24)</f>
        <v>0</v>
      </c>
      <c r="J24" s="152" t="str">
        <f>IF(INDEX(Data!$J:$J,'Status Board'!H24)=0,"",INDEX(Data!$J:$J,'Status Board'!H24))</f>
        <v/>
      </c>
      <c r="K24" s="54"/>
      <c r="L24" s="166">
        <v>145</v>
      </c>
      <c r="M24" s="79">
        <v>509565</v>
      </c>
      <c r="N24" s="79">
        <f>SUMPRODUCT(MAX((ROW(Data!$C$2:$C$3000))*(Data!$C$2:$C$3000=$L24)*(Data!$D$2:$D$3000=$AL$5)))</f>
        <v>0</v>
      </c>
      <c r="O24" s="80">
        <f>INDEX(Data!$I:$I,'Status Board'!N24)</f>
        <v>0</v>
      </c>
      <c r="P24" s="80">
        <f>SUMPRODUCT(MAX((ROW(Data!$C$2:$C$3000))*(Data!$C$2:$C$3000=$L24)*(Data!$D$2:$D$3000=$AN$5)))</f>
        <v>0</v>
      </c>
      <c r="Q24" s="80">
        <f>INDEX(Data!$I:$I,'Status Board'!P24)</f>
        <v>0</v>
      </c>
      <c r="R24" s="167"/>
      <c r="S24" s="19"/>
      <c r="T24" s="62">
        <v>51051</v>
      </c>
      <c r="U24" s="70">
        <f>INDEX(Data!$I:$I,'Status Board'!V24)</f>
        <v>0</v>
      </c>
      <c r="V24" s="196">
        <f>SUMPRODUCT(MAX((ROW(Data!$C$2:$C$3000))*(Data!$C$2:$C$3000=$T24)*(Data!$B$2:$B$3000=AM$4)))</f>
        <v>0</v>
      </c>
      <c r="W24" s="199">
        <f>INDEX(Data!$AB:$AB,'Status Board'!V24)</f>
        <v>0</v>
      </c>
      <c r="X24" s="19"/>
      <c r="Y24" s="19"/>
      <c r="Z24" s="19"/>
      <c r="AA24" s="19"/>
      <c r="AB24" s="19"/>
      <c r="AD24" s="2"/>
      <c r="AH24" s="2"/>
      <c r="AI24" s="2"/>
    </row>
    <row r="25" spans="2:35" ht="18.75" x14ac:dyDescent="0.3">
      <c r="B25" s="150">
        <v>967</v>
      </c>
      <c r="C25" s="139">
        <v>206086</v>
      </c>
      <c r="D25" s="140">
        <f>SUMPRODUCT(MAX((ROW(Data!$C$2:$C$3000))*(Data!$C$2:$C$3000=$B25)*(Data!$D$2:$D$3000=$AL$5)))</f>
        <v>0</v>
      </c>
      <c r="E25" s="140">
        <f>INDEX(Data!$I:$I,'Status Board'!D25)</f>
        <v>0</v>
      </c>
      <c r="F25" s="140" t="str">
        <f>IF(INDEX(Data!$J:$J,'Status Board'!D25)=0,"",INDEX(Data!$J:$J,'Status Board'!D25))</f>
        <v/>
      </c>
      <c r="G25" s="139">
        <v>205142</v>
      </c>
      <c r="H25" s="141">
        <f>SUMPRODUCT(MAX((ROW(Data!$C$2:$C$3000))*(Data!$C$2:$C$3000=$B25)*(Data!$D$2:$D$3000=$AM$5)))</f>
        <v>0</v>
      </c>
      <c r="I25" s="147">
        <f>INDEX(Data!$I:$I,'Status Board'!H25)</f>
        <v>0</v>
      </c>
      <c r="J25" s="151" t="str">
        <f>IF(INDEX(Data!$J:$J,'Status Board'!H25)=0,"",INDEX(Data!$J:$J,'Status Board'!H25))</f>
        <v/>
      </c>
      <c r="K25" s="54"/>
      <c r="L25" s="166">
        <v>146</v>
      </c>
      <c r="M25" s="79">
        <v>509775</v>
      </c>
      <c r="N25" s="79">
        <f>SUMPRODUCT(MAX((ROW(Data!$C$2:$C$3000))*(Data!$C$2:$C$3000=$L25)*(Data!$D$2:$D$3000=$AL$5)))</f>
        <v>0</v>
      </c>
      <c r="O25" s="79">
        <f>INDEX(Data!$I:$I,'Status Board'!N25)</f>
        <v>0</v>
      </c>
      <c r="P25" s="255">
        <f>SUMPRODUCT(MAX((ROW(Data!$C$2:$C$3000))*(Data!$C$2:$C$3000=$L25)*(Data!$D$2:$D$3000=$AN$5)))</f>
        <v>0</v>
      </c>
      <c r="Q25" s="79">
        <f>INDEX(Data!$I:$I,'Status Board'!P25)</f>
        <v>0</v>
      </c>
      <c r="R25" s="188"/>
      <c r="S25" s="19"/>
      <c r="T25" s="62">
        <v>5002</v>
      </c>
      <c r="U25" s="70" t="str">
        <f>INDEX(Data!$I:$I,'Status Board'!V25)</f>
        <v>A</v>
      </c>
      <c r="V25" s="196">
        <f>SUMPRODUCT(MAX((ROW(Data!$C$2:$C$3000))*(Data!$C$2:$C$3000=$T25)*(Data!$B$2:$B$3000=AM$4)))</f>
        <v>2</v>
      </c>
      <c r="W25" s="199">
        <f>INDEX(Data!$AB:$AB,'Status Board'!V25)</f>
        <v>43594</v>
      </c>
      <c r="X25" s="19"/>
      <c r="Y25" s="19"/>
      <c r="Z25" s="19"/>
      <c r="AA25" s="19"/>
      <c r="AB25" s="19"/>
      <c r="AD25" s="2"/>
      <c r="AH25" s="2"/>
      <c r="AI25" s="2"/>
    </row>
    <row r="26" spans="2:35" ht="19.5" thickBot="1" x14ac:dyDescent="0.35">
      <c r="B26" s="150">
        <v>971</v>
      </c>
      <c r="C26" s="139">
        <v>206026</v>
      </c>
      <c r="D26" s="140">
        <f>SUMPRODUCT(MAX((ROW(Data!$C$2:$C$3000))*(Data!$C$2:$C$3000=$B26)*(Data!$D$2:$D$3000=$AL$5)))</f>
        <v>0</v>
      </c>
      <c r="E26" s="140">
        <f>INDEX(Data!$I:$I,'Status Board'!D26)</f>
        <v>0</v>
      </c>
      <c r="F26" s="140" t="str">
        <f>IF(INDEX(Data!$J:$J,'Status Board'!D26)=0,"",INDEX(Data!$J:$J,'Status Board'!D26))</f>
        <v/>
      </c>
      <c r="G26" s="139">
        <v>205014</v>
      </c>
      <c r="H26" s="141">
        <f>SUMPRODUCT(MAX((ROW(Data!$C$2:$C$3000))*(Data!$C$2:$C$3000=$B26)*(Data!$D$2:$D$3000=$AM$5)))</f>
        <v>0</v>
      </c>
      <c r="I26" s="147">
        <f>INDEX(Data!$I:$I,'Status Board'!H26)</f>
        <v>0</v>
      </c>
      <c r="J26" s="151" t="str">
        <f>IF(INDEX(Data!$J:$J,'Status Board'!H26)=0,"",INDEX(Data!$J:$J,'Status Board'!H26))</f>
        <v/>
      </c>
      <c r="K26" s="54"/>
      <c r="L26" s="166">
        <v>147</v>
      </c>
      <c r="M26" s="79">
        <v>509897</v>
      </c>
      <c r="N26" s="79">
        <f>SUMPRODUCT(MAX((ROW(Data!$C$2:$C$3000))*(Data!$C$2:$C$3000=$L26)*(Data!$D$2:$D$3000=$AL$5)))</f>
        <v>0</v>
      </c>
      <c r="O26" s="79">
        <f>INDEX(Data!$I:$I,'Status Board'!N26)</f>
        <v>0</v>
      </c>
      <c r="P26" s="255">
        <f>SUMPRODUCT(MAX((ROW(Data!$C$2:$C$3000))*(Data!$C$2:$C$3000=$L26)*(Data!$D$2:$D$3000=$AN$5)))</f>
        <v>0</v>
      </c>
      <c r="Q26" s="79">
        <f>INDEX(Data!$I:$I,'Status Board'!P26)</f>
        <v>0</v>
      </c>
      <c r="R26" s="188"/>
      <c r="S26" s="19"/>
      <c r="T26" s="63">
        <v>5003</v>
      </c>
      <c r="U26" s="71">
        <f>INDEX(Data!$I:$I,'Status Board'!V26)</f>
        <v>0</v>
      </c>
      <c r="V26" s="197">
        <f>SUMPRODUCT(MAX((ROW(Data!$C$2:$C$3000))*(Data!$C$2:$C$3000=$T26)*(Data!$B$2:$B$3000=AM$4)))</f>
        <v>0</v>
      </c>
      <c r="W26" s="200">
        <f>INDEX(Data!$AB:$AB,'Status Board'!V26)</f>
        <v>0</v>
      </c>
      <c r="X26" s="19"/>
      <c r="Y26" s="19"/>
      <c r="Z26" s="19"/>
      <c r="AA26" s="19"/>
      <c r="AB26" s="19"/>
      <c r="AD26" s="2"/>
      <c r="AE26" s="2"/>
    </row>
    <row r="27" spans="2:35" ht="18.75" x14ac:dyDescent="0.3">
      <c r="B27" s="150">
        <v>973</v>
      </c>
      <c r="C27" s="139">
        <v>205816</v>
      </c>
      <c r="D27" s="140">
        <f>SUMPRODUCT(MAX((ROW(Data!$C$2:$C$3000))*(Data!$C$2:$C$3000=$B27)*(Data!$D$2:$D$3000=$AL$5)))</f>
        <v>0</v>
      </c>
      <c r="E27" s="140">
        <f>INDEX(Data!$I:$I,'Status Board'!D27)</f>
        <v>0</v>
      </c>
      <c r="F27" s="140" t="str">
        <f>IF(INDEX(Data!$J:$J,'Status Board'!D27)=0,"",INDEX(Data!$J:$J,'Status Board'!D27))</f>
        <v/>
      </c>
      <c r="G27" s="139">
        <v>205411</v>
      </c>
      <c r="H27" s="141">
        <f>SUMPRODUCT(MAX((ROW(Data!$C$2:$C$3000))*(Data!$C$2:$C$3000=$B27)*(Data!$D$2:$D$3000=$AM$5)))</f>
        <v>0</v>
      </c>
      <c r="I27" s="147">
        <f>INDEX(Data!$I:$I,'Status Board'!H27)</f>
        <v>0</v>
      </c>
      <c r="J27" s="151" t="str">
        <f>IF(INDEX(Data!$J:$J,'Status Board'!H27)=0,"",INDEX(Data!$J:$J,'Status Board'!H27))</f>
        <v/>
      </c>
      <c r="K27" s="54"/>
      <c r="L27" s="166">
        <v>148</v>
      </c>
      <c r="M27" s="79">
        <v>509937</v>
      </c>
      <c r="N27" s="79">
        <f>SUMPRODUCT(MAX((ROW(Data!$C$2:$C$3000))*(Data!$C$2:$C$3000=$L27)*(Data!$D$2:$D$3000=$AL$5)))</f>
        <v>0</v>
      </c>
      <c r="O27" s="82">
        <f>INDEX(Data!$I:$I,'Status Board'!N27)</f>
        <v>0</v>
      </c>
      <c r="P27" s="82">
        <f>SUMPRODUCT(MAX((ROW(Data!$C$2:$C$3000))*(Data!$C$2:$C$3000=$L27)*(Data!$D$2:$D$3000=$AN$5)))</f>
        <v>0</v>
      </c>
      <c r="Q27" s="82">
        <f>INDEX(Data!$I:$I,'Status Board'!P27)</f>
        <v>0</v>
      </c>
      <c r="R27" s="18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D27" s="2"/>
    </row>
    <row r="28" spans="2:35" ht="18" customHeight="1" thickBot="1" x14ac:dyDescent="0.3">
      <c r="B28" s="153">
        <v>979</v>
      </c>
      <c r="C28" s="154">
        <v>205503</v>
      </c>
      <c r="D28" s="155">
        <f>SUMPRODUCT(MAX((ROW(Data!$C$2:$C$3000))*(Data!$C$2:$C$3000=$B28)*(Data!$D$2:$D$3000=$AL$5)))</f>
        <v>0</v>
      </c>
      <c r="E28" s="155">
        <f>INDEX(Data!$I:$I,'Status Board'!D28)</f>
        <v>0</v>
      </c>
      <c r="F28" s="155" t="str">
        <f>IF(INDEX(Data!$J:$J,'Status Board'!D28)=0,"",INDEX(Data!$J:$J,'Status Board'!D28))</f>
        <v/>
      </c>
      <c r="G28" s="154">
        <v>206311</v>
      </c>
      <c r="H28" s="156">
        <f>SUMPRODUCT(MAX((ROW(Data!$C$2:$C$3000))*(Data!$C$2:$C$3000=$B28)*(Data!$D$2:$D$3000=$AM$5)))</f>
        <v>0</v>
      </c>
      <c r="I28" s="157">
        <f>INDEX(Data!$I:$I,'Status Board'!H28)</f>
        <v>0</v>
      </c>
      <c r="J28" s="158" t="str">
        <f>IF(INDEX(Data!$J:$J,'Status Board'!H28)=0,"",INDEX(Data!$J:$J,'Status Board'!H28))</f>
        <v/>
      </c>
      <c r="K28" s="55"/>
      <c r="L28" s="166">
        <v>149</v>
      </c>
      <c r="M28" s="79">
        <v>509959</v>
      </c>
      <c r="N28" s="79">
        <f>SUMPRODUCT(MAX((ROW(Data!$C$2:$C$3000))*(Data!$C$2:$C$3000=$L28)*(Data!$D$2:$D$3000=$AL$5)))</f>
        <v>0</v>
      </c>
      <c r="O28" s="82">
        <f>INDEX(Data!$I:$I,'Status Board'!N28)</f>
        <v>0</v>
      </c>
      <c r="P28" s="82">
        <f>SUMPRODUCT(MAX((ROW(Data!$C$2:$C$3000))*(Data!$C$2:$C$3000=$L28)*(Data!$D$2:$D$3000=$AN$5)))</f>
        <v>0</v>
      </c>
      <c r="Q28" s="82">
        <f>INDEX(Data!$I:$I,'Status Board'!P28)</f>
        <v>0</v>
      </c>
      <c r="R28" s="18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D28" s="2"/>
    </row>
    <row r="29" spans="2:35" s="2" customFormat="1" ht="18.75" customHeight="1" x14ac:dyDescent="0.25">
      <c r="L29" s="166">
        <v>150</v>
      </c>
      <c r="M29" s="79">
        <v>509982</v>
      </c>
      <c r="N29" s="79">
        <f>SUMPRODUCT(MAX((ROW(Data!$C$2:$C$3000))*(Data!$C$2:$C$3000=$L29)*(Data!$D$2:$D$3000=$AL$5)))</f>
        <v>0</v>
      </c>
      <c r="O29" s="82">
        <f>INDEX(Data!$I:$I,'Status Board'!N29)</f>
        <v>0</v>
      </c>
      <c r="P29" s="82">
        <f>SUMPRODUCT(MAX((ROW(Data!$C$2:$C$3000))*(Data!$C$2:$C$3000=$L29)*(Data!$D$2:$D$3000=$AN$5)))</f>
        <v>0</v>
      </c>
      <c r="Q29" s="82">
        <f>INDEX(Data!$I:$I,'Status Board'!P29)</f>
        <v>0</v>
      </c>
      <c r="R29" s="189"/>
    </row>
    <row r="30" spans="2:35" s="2" customFormat="1" ht="19.5" customHeight="1" x14ac:dyDescent="0.25">
      <c r="L30" s="166">
        <v>151</v>
      </c>
      <c r="M30" s="79">
        <v>509996</v>
      </c>
      <c r="N30" s="79">
        <f>SUMPRODUCT(MAX((ROW(Data!$C$2:$C$3000))*(Data!$C$2:$C$3000=$L30)*(Data!$D$2:$D$3000=$AL$5)))</f>
        <v>0</v>
      </c>
      <c r="O30" s="82">
        <f>INDEX(Data!$I:$I,'Status Board'!N30)</f>
        <v>0</v>
      </c>
      <c r="P30" s="82">
        <f>SUMPRODUCT(MAX((ROW(Data!$C$2:$C$3000))*(Data!$C$2:$C$3000=$L30)*(Data!$D$2:$D$3000=$AN$5)))</f>
        <v>0</v>
      </c>
      <c r="Q30" s="82">
        <f>INDEX(Data!$I:$I,'Status Board'!P30)</f>
        <v>0</v>
      </c>
      <c r="R30" s="189"/>
    </row>
    <row r="31" spans="2:35" s="2" customFormat="1" ht="19.5" customHeight="1" thickBot="1" x14ac:dyDescent="0.3">
      <c r="L31" s="168">
        <v>190</v>
      </c>
      <c r="M31" s="169">
        <v>509997</v>
      </c>
      <c r="N31" s="169">
        <f>SUMPRODUCT(MAX((ROW(Data!$C$2:$C$3000))*(Data!$C$2:$C$3000=$L31)*(Data!$D$2:$D$3000=$AL$5)))</f>
        <v>0</v>
      </c>
      <c r="O31" s="170">
        <f>INDEX(Data!$I:$I,'Status Board'!N31)</f>
        <v>0</v>
      </c>
      <c r="P31" s="170">
        <f>SUMPRODUCT(MAX((ROW(Data!$C$2:$C$3000))*(Data!$C$2:$C$3000=$L31)*(Data!$D$2:$D$3000=$AN$5)))</f>
        <v>0</v>
      </c>
      <c r="Q31" s="170">
        <f>INDEX(Data!$I:$I,'Status Board'!P31)</f>
        <v>0</v>
      </c>
      <c r="R31" s="190"/>
      <c r="AD31" s="57"/>
      <c r="AE31" s="57"/>
      <c r="AH31" s="57"/>
    </row>
    <row r="32" spans="2:35" s="2" customFormat="1" x14ac:dyDescent="0.25">
      <c r="E32" s="12"/>
      <c r="F32" s="12"/>
      <c r="AD32" s="57"/>
      <c r="AE32" s="57"/>
      <c r="AH32" s="57"/>
    </row>
    <row r="33" spans="3:34" s="2" customFormat="1" x14ac:dyDescent="0.25">
      <c r="AD33" s="68"/>
      <c r="AE33" s="57"/>
      <c r="AH33" s="57"/>
    </row>
    <row r="34" spans="3:34" s="2" customFormat="1" x14ac:dyDescent="0.25">
      <c r="AD34" s="68"/>
      <c r="AE34" s="57"/>
      <c r="AH34" s="57"/>
    </row>
    <row r="35" spans="3:34" s="2" customFormat="1" x14ac:dyDescent="0.25">
      <c r="AD35" s="68"/>
      <c r="AE35" s="57"/>
      <c r="AH35" s="57"/>
    </row>
    <row r="36" spans="3:34" s="2" customFormat="1" x14ac:dyDescent="0.25">
      <c r="AD36" s="68"/>
      <c r="AE36" s="57"/>
      <c r="AH36" s="57"/>
    </row>
    <row r="37" spans="3:34" s="2" customFormat="1" x14ac:dyDescent="0.25">
      <c r="AD37" s="68"/>
      <c r="AE37" s="57"/>
      <c r="AH37" s="57"/>
    </row>
    <row r="38" spans="3:34" s="2" customFormat="1" x14ac:dyDescent="0.25">
      <c r="AD38" s="57"/>
      <c r="AE38" s="57"/>
      <c r="AH38" s="57"/>
    </row>
    <row r="39" spans="3:34" s="2" customFormat="1" x14ac:dyDescent="0.25">
      <c r="AD39" s="57"/>
      <c r="AE39" s="57"/>
      <c r="AH39" s="57"/>
    </row>
    <row r="40" spans="3:34" s="2" customFormat="1" x14ac:dyDescent="0.25">
      <c r="AD40" s="57"/>
      <c r="AE40" s="57"/>
      <c r="AH40" s="57"/>
    </row>
    <row r="41" spans="3:34" s="2" customFormat="1" x14ac:dyDescent="0.25">
      <c r="C41" s="201"/>
      <c r="D41" s="201"/>
      <c r="E41" s="201"/>
      <c r="F41" s="201"/>
      <c r="G41" s="201"/>
      <c r="H41" s="201"/>
      <c r="I41" s="201"/>
      <c r="J41" s="201"/>
      <c r="K41" s="201"/>
      <c r="AD41" s="57"/>
      <c r="AE41" s="57"/>
      <c r="AH41" s="57"/>
    </row>
    <row r="42" spans="3:34" s="2" customFormat="1" x14ac:dyDescent="0.25">
      <c r="C42" s="201"/>
      <c r="D42" s="201"/>
      <c r="E42" s="201"/>
      <c r="F42" s="241" t="s">
        <v>144</v>
      </c>
      <c r="G42" s="241"/>
      <c r="H42" s="201"/>
      <c r="I42" s="201"/>
      <c r="J42" s="201"/>
      <c r="K42" s="201"/>
      <c r="AD42" s="57"/>
      <c r="AE42" s="57"/>
      <c r="AH42" s="57"/>
    </row>
    <row r="43" spans="3:34" s="2" customFormat="1" x14ac:dyDescent="0.25">
      <c r="C43" s="201"/>
      <c r="D43" s="201"/>
      <c r="E43" s="201"/>
      <c r="F43" s="202" t="s">
        <v>140</v>
      </c>
      <c r="G43" s="202" t="s">
        <v>141</v>
      </c>
      <c r="H43" s="201"/>
      <c r="I43" s="201"/>
      <c r="J43" s="201"/>
      <c r="K43" s="201"/>
      <c r="AD43" s="57"/>
      <c r="AE43" s="57"/>
      <c r="AH43" s="57"/>
    </row>
    <row r="44" spans="3:34" s="2" customFormat="1" x14ac:dyDescent="0.25">
      <c r="C44" s="201"/>
      <c r="D44" s="201"/>
      <c r="E44" s="201"/>
      <c r="F44" s="202">
        <v>2</v>
      </c>
      <c r="G44" s="202">
        <v>5000</v>
      </c>
      <c r="H44" s="201"/>
      <c r="I44" s="201"/>
      <c r="J44" s="201"/>
      <c r="K44" s="201"/>
      <c r="AD44" s="57"/>
      <c r="AE44" s="57"/>
      <c r="AH44" s="57"/>
    </row>
    <row r="45" spans="3:34" s="2" customFormat="1" x14ac:dyDescent="0.25">
      <c r="C45" s="201"/>
      <c r="D45" s="201"/>
      <c r="E45" s="201"/>
      <c r="F45" s="241" t="s">
        <v>145</v>
      </c>
      <c r="G45" s="241"/>
      <c r="H45" s="201"/>
      <c r="I45" s="201"/>
      <c r="J45" s="201"/>
      <c r="K45" s="201"/>
      <c r="AD45" s="57"/>
      <c r="AE45" s="57"/>
      <c r="AH45" s="57"/>
    </row>
    <row r="46" spans="3:34" s="2" customFormat="1" x14ac:dyDescent="0.25">
      <c r="C46" s="201"/>
      <c r="D46" s="201"/>
      <c r="E46" s="201"/>
      <c r="F46" s="202" t="s">
        <v>140</v>
      </c>
      <c r="G46" s="202" t="s">
        <v>141</v>
      </c>
      <c r="H46" s="201"/>
      <c r="I46" s="201"/>
      <c r="J46" s="201"/>
      <c r="K46" s="201"/>
      <c r="AD46" s="57"/>
      <c r="AE46" s="57"/>
      <c r="AH46" s="57"/>
    </row>
    <row r="47" spans="3:34" s="2" customFormat="1" x14ac:dyDescent="0.25">
      <c r="C47" s="201"/>
      <c r="D47" s="201"/>
      <c r="E47" s="201"/>
      <c r="F47" s="202" t="s">
        <v>142</v>
      </c>
      <c r="G47" s="202" t="s">
        <v>143</v>
      </c>
      <c r="H47" s="201"/>
      <c r="I47" s="201"/>
      <c r="J47" s="201"/>
      <c r="K47" s="201"/>
      <c r="AD47" s="57"/>
      <c r="AE47" s="57"/>
      <c r="AH47" s="57"/>
    </row>
    <row r="48" spans="3:34" s="2" customFormat="1" x14ac:dyDescent="0.25">
      <c r="C48" s="201"/>
      <c r="D48" s="201"/>
      <c r="E48" s="201"/>
      <c r="F48" s="201"/>
      <c r="G48" s="201"/>
      <c r="H48" s="201"/>
      <c r="I48" s="201"/>
      <c r="J48" s="201"/>
      <c r="K48" s="201"/>
      <c r="AD48" s="57"/>
      <c r="AE48" s="57"/>
      <c r="AH48" s="57"/>
    </row>
    <row r="49" spans="3:34" s="2" customFormat="1" x14ac:dyDescent="0.25">
      <c r="C49" s="201"/>
      <c r="D49" s="203"/>
      <c r="E49" s="201"/>
      <c r="F49" s="201"/>
      <c r="G49" s="201"/>
      <c r="H49" s="201"/>
      <c r="I49" s="201"/>
      <c r="J49" s="201"/>
      <c r="K49" s="201"/>
      <c r="AD49" s="57"/>
      <c r="AE49" s="57"/>
      <c r="AH49" s="57"/>
    </row>
    <row r="50" spans="3:34" s="2" customFormat="1" x14ac:dyDescent="0.25">
      <c r="AD50" s="57"/>
      <c r="AE50" s="57"/>
      <c r="AH50" s="57"/>
    </row>
    <row r="51" spans="3:34" s="2" customFormat="1" x14ac:dyDescent="0.25">
      <c r="AD51" s="57"/>
      <c r="AE51" s="57"/>
      <c r="AH51" s="57"/>
    </row>
    <row r="52" spans="3:34" s="2" customFormat="1" x14ac:dyDescent="0.25">
      <c r="AD52" s="57"/>
      <c r="AE52" s="57"/>
      <c r="AH52" s="57"/>
    </row>
    <row r="53" spans="3:34" s="2" customFormat="1" x14ac:dyDescent="0.25">
      <c r="AD53" s="57"/>
      <c r="AE53" s="57"/>
      <c r="AH53" s="57"/>
    </row>
    <row r="54" spans="3:34" s="2" customFormat="1" x14ac:dyDescent="0.25">
      <c r="AD54" s="57"/>
      <c r="AE54" s="57"/>
      <c r="AH54" s="57"/>
    </row>
    <row r="55" spans="3:34" s="2" customFormat="1" x14ac:dyDescent="0.25">
      <c r="AD55" s="57"/>
      <c r="AE55" s="57"/>
      <c r="AH55" s="57"/>
    </row>
    <row r="56" spans="3:34" s="2" customFormat="1" x14ac:dyDescent="0.25">
      <c r="AD56" s="57"/>
      <c r="AE56" s="57"/>
      <c r="AH56" s="57"/>
    </row>
    <row r="57" spans="3:34" s="2" customFormat="1" x14ac:dyDescent="0.25">
      <c r="AD57" s="57"/>
      <c r="AE57" s="57"/>
      <c r="AH57" s="57"/>
    </row>
    <row r="58" spans="3:34" s="2" customFormat="1" x14ac:dyDescent="0.25">
      <c r="AD58" s="57"/>
      <c r="AE58" s="57"/>
      <c r="AH58" s="57"/>
    </row>
    <row r="59" spans="3:34" s="2" customFormat="1" x14ac:dyDescent="0.25">
      <c r="AD59" s="57"/>
      <c r="AE59" s="57"/>
      <c r="AH59" s="57"/>
    </row>
    <row r="60" spans="3:34" s="2" customFormat="1" x14ac:dyDescent="0.25">
      <c r="AD60" s="57"/>
      <c r="AE60" s="57"/>
      <c r="AH60" s="57"/>
    </row>
    <row r="61" spans="3:34" s="2" customFormat="1" x14ac:dyDescent="0.25">
      <c r="AD61" s="57"/>
      <c r="AE61" s="57"/>
      <c r="AH61" s="57"/>
    </row>
    <row r="62" spans="3:34" s="2" customFormat="1" x14ac:dyDescent="0.25">
      <c r="AD62" s="57"/>
      <c r="AE62" s="57"/>
      <c r="AH62" s="57"/>
    </row>
    <row r="63" spans="3:34" s="2" customFormat="1" x14ac:dyDescent="0.25">
      <c r="AD63" s="57"/>
      <c r="AE63" s="57"/>
      <c r="AH63" s="57"/>
    </row>
    <row r="64" spans="3:34" s="2" customFormat="1" x14ac:dyDescent="0.25">
      <c r="AD64" s="57"/>
      <c r="AE64" s="57"/>
      <c r="AH64" s="57"/>
    </row>
    <row r="65" spans="30:34" s="2" customFormat="1" x14ac:dyDescent="0.25">
      <c r="AD65" s="57"/>
      <c r="AE65" s="57"/>
      <c r="AH65" s="57"/>
    </row>
    <row r="66" spans="30:34" s="2" customFormat="1" x14ac:dyDescent="0.25">
      <c r="AD66" s="57"/>
      <c r="AE66" s="57"/>
      <c r="AH66" s="57"/>
    </row>
    <row r="67" spans="30:34" s="2" customFormat="1" x14ac:dyDescent="0.25">
      <c r="AD67" s="57"/>
      <c r="AE67" s="57"/>
      <c r="AH67" s="57"/>
    </row>
    <row r="68" spans="30:34" s="2" customFormat="1" x14ac:dyDescent="0.25">
      <c r="AD68" s="57"/>
      <c r="AE68" s="57"/>
      <c r="AH68" s="57"/>
    </row>
    <row r="69" spans="30:34" s="2" customFormat="1" x14ac:dyDescent="0.25">
      <c r="AD69" s="57"/>
      <c r="AE69" s="57"/>
      <c r="AH69" s="57"/>
    </row>
    <row r="70" spans="30:34" s="2" customFormat="1" x14ac:dyDescent="0.25">
      <c r="AD70" s="57"/>
      <c r="AE70" s="57"/>
      <c r="AH70" s="57"/>
    </row>
    <row r="71" spans="30:34" s="2" customFormat="1" x14ac:dyDescent="0.25">
      <c r="AD71" s="57"/>
      <c r="AE71" s="57"/>
      <c r="AH71" s="57"/>
    </row>
    <row r="72" spans="30:34" s="2" customFormat="1" x14ac:dyDescent="0.25">
      <c r="AD72" s="57"/>
      <c r="AE72" s="57"/>
      <c r="AH72" s="57"/>
    </row>
    <row r="73" spans="30:34" s="2" customFormat="1" x14ac:dyDescent="0.25">
      <c r="AD73" s="57"/>
      <c r="AE73" s="57"/>
      <c r="AH73" s="57"/>
    </row>
    <row r="74" spans="30:34" s="2" customFormat="1" x14ac:dyDescent="0.25">
      <c r="AD74" s="57"/>
      <c r="AE74" s="57"/>
      <c r="AH74" s="57"/>
    </row>
    <row r="75" spans="30:34" s="2" customFormat="1" x14ac:dyDescent="0.25">
      <c r="AD75" s="57"/>
      <c r="AE75" s="57"/>
      <c r="AH75" s="57"/>
    </row>
    <row r="76" spans="30:34" s="2" customFormat="1" x14ac:dyDescent="0.25">
      <c r="AD76" s="57"/>
      <c r="AE76" s="57"/>
      <c r="AH76" s="57"/>
    </row>
    <row r="77" spans="30:34" s="2" customFormat="1" x14ac:dyDescent="0.25">
      <c r="AD77" s="57"/>
      <c r="AE77" s="57"/>
      <c r="AH77" s="57"/>
    </row>
    <row r="78" spans="30:34" s="2" customFormat="1" x14ac:dyDescent="0.25">
      <c r="AD78" s="57"/>
      <c r="AE78" s="57"/>
      <c r="AH78" s="57"/>
    </row>
    <row r="79" spans="30:34" s="2" customFormat="1" x14ac:dyDescent="0.25">
      <c r="AD79" s="57"/>
      <c r="AE79" s="57"/>
      <c r="AH79" s="57"/>
    </row>
    <row r="80" spans="30:34" s="2" customFormat="1" x14ac:dyDescent="0.25">
      <c r="AD80" s="57"/>
      <c r="AE80" s="57"/>
      <c r="AH80" s="57"/>
    </row>
    <row r="81" spans="30:34" s="2" customFormat="1" x14ac:dyDescent="0.25">
      <c r="AD81" s="57"/>
      <c r="AE81" s="57"/>
      <c r="AH81" s="57"/>
    </row>
    <row r="82" spans="30:34" s="2" customFormat="1" x14ac:dyDescent="0.25">
      <c r="AD82" s="57"/>
      <c r="AE82" s="57"/>
      <c r="AH82" s="57"/>
    </row>
    <row r="83" spans="30:34" s="2" customFormat="1" x14ac:dyDescent="0.25">
      <c r="AD83" s="57"/>
      <c r="AE83" s="57"/>
      <c r="AH83" s="57"/>
    </row>
    <row r="84" spans="30:34" s="2" customFormat="1" x14ac:dyDescent="0.25">
      <c r="AD84" s="57"/>
      <c r="AE84" s="57"/>
      <c r="AH84" s="57"/>
    </row>
    <row r="85" spans="30:34" s="2" customFormat="1" x14ac:dyDescent="0.25">
      <c r="AD85" s="57"/>
      <c r="AE85" s="57"/>
      <c r="AH85" s="57"/>
    </row>
    <row r="86" spans="30:34" s="2" customFormat="1" x14ac:dyDescent="0.25">
      <c r="AD86" s="57"/>
      <c r="AE86" s="57"/>
      <c r="AH86" s="57"/>
    </row>
    <row r="87" spans="30:34" s="2" customFormat="1" x14ac:dyDescent="0.25">
      <c r="AD87" s="57"/>
      <c r="AE87" s="57"/>
      <c r="AH87" s="57"/>
    </row>
    <row r="88" spans="30:34" s="2" customFormat="1" x14ac:dyDescent="0.25">
      <c r="AD88" s="57"/>
      <c r="AE88" s="57"/>
      <c r="AH88" s="57"/>
    </row>
    <row r="89" spans="30:34" s="2" customFormat="1" x14ac:dyDescent="0.25">
      <c r="AD89" s="57"/>
      <c r="AE89" s="57"/>
      <c r="AH89" s="57"/>
    </row>
    <row r="90" spans="30:34" s="2" customFormat="1" x14ac:dyDescent="0.25">
      <c r="AD90" s="57"/>
      <c r="AE90" s="57"/>
      <c r="AH90" s="57"/>
    </row>
    <row r="91" spans="30:34" s="2" customFormat="1" x14ac:dyDescent="0.25">
      <c r="AD91" s="57"/>
      <c r="AE91" s="57"/>
      <c r="AH91" s="57"/>
    </row>
    <row r="92" spans="30:34" s="2" customFormat="1" x14ac:dyDescent="0.25">
      <c r="AD92" s="57"/>
      <c r="AE92" s="57"/>
      <c r="AH92" s="57"/>
    </row>
    <row r="93" spans="30:34" s="2" customFormat="1" x14ac:dyDescent="0.25">
      <c r="AD93" s="57"/>
      <c r="AE93" s="57"/>
      <c r="AH93" s="57"/>
    </row>
    <row r="94" spans="30:34" s="2" customFormat="1" x14ac:dyDescent="0.25">
      <c r="AD94" s="57"/>
      <c r="AE94" s="57"/>
      <c r="AH94" s="57"/>
    </row>
    <row r="95" spans="30:34" s="2" customFormat="1" x14ac:dyDescent="0.25">
      <c r="AD95" s="57"/>
      <c r="AE95" s="57"/>
      <c r="AH95" s="57"/>
    </row>
    <row r="96" spans="30:34" s="2" customFormat="1" x14ac:dyDescent="0.25">
      <c r="AD96" s="57"/>
      <c r="AE96" s="57"/>
      <c r="AH96" s="57"/>
    </row>
    <row r="97" spans="1:34" s="2" customFormat="1" x14ac:dyDescent="0.25">
      <c r="AD97" s="57"/>
      <c r="AE97" s="57"/>
      <c r="AH97" s="57"/>
    </row>
    <row r="98" spans="1:34" s="2" customFormat="1" x14ac:dyDescent="0.25">
      <c r="AD98" s="57"/>
      <c r="AE98" s="57"/>
      <c r="AH98" s="57"/>
    </row>
    <row r="99" spans="1:34" s="2" customFormat="1" x14ac:dyDescent="0.25">
      <c r="C99" s="2" t="s">
        <v>124</v>
      </c>
      <c r="D99" s="2" t="s">
        <v>113</v>
      </c>
      <c r="AD99" s="57"/>
      <c r="AE99" s="57"/>
      <c r="AH99" s="57"/>
    </row>
    <row r="100" spans="1:34" s="2" customFormat="1" x14ac:dyDescent="0.25">
      <c r="A100" s="2" t="s">
        <v>123</v>
      </c>
      <c r="C100" s="2">
        <f>SUMPRODUCT(MAX((ROW(Data!$C$2:$C$4906))*(Data!$C$2:$C$4906=$B6)*(Data!$D$2:$D$4906=$AL$5)))</f>
        <v>0</v>
      </c>
      <c r="D100" s="2" t="str">
        <f>IF(SUMPRODUCT(MAX((ROW('Daily Input'!$C$6:$C$150))*('Daily Input'!$C$6:$C$150='Status Board'!$B5)*('Daily Input'!$D$6:$D$150='Status Board'!$AL$5)))&gt;0,INDEX('Daily Input'!$I:$I,'Status Board'!D5),INDEX(Data!$I:$I,'Status Board'!D5))</f>
        <v>A</v>
      </c>
      <c r="AD100" s="57"/>
      <c r="AE100" s="57"/>
      <c r="AH100" s="57"/>
    </row>
    <row r="101" spans="1:34" s="2" customFormat="1" x14ac:dyDescent="0.25">
      <c r="C101" s="2">
        <f>IF(SUMPRODUCT(MAX((ROW('Daily Input'!$C$6:$C$150))*('Daily Input'!$C$6:$C$150='Status Board'!$B5)*('Daily Input'!$D$6:$D$150='Status Board'!$AL$5)))=0,SUMPRODUCT(MAX((ROW(Data!$C$2:$C$4906))*(Data!$C$2:$C$4906=$B5)*(Data!$D$2:$D$4906=$AL$5))),SUMPRODUCT(MAX((ROW('Daily Input'!$C$6:$C$150))*('Daily Input'!$C$6:$C$150='Status Board'!$B5)*('Daily Input'!$D$6:$D$150='Status Board'!$AL$5))))</f>
        <v>3</v>
      </c>
      <c r="D101" s="2" t="str">
        <f>IF(SUMPRODUCT(MAX((ROW('Daily Input'!$C$6:$C$150))*('Daily Input'!$C$6:$C$150='Status Board'!$B5)*('Daily Input'!$D$6:$D$150='Status Board'!$AL$5)))&gt;0,INDEX('Daily Input'!$I:$I,'Status Board'!D5),INDEX(Data!$I:$I,'Status Board'!D5))</f>
        <v>A</v>
      </c>
      <c r="AD101" s="57"/>
      <c r="AE101" s="57"/>
      <c r="AH101" s="57"/>
    </row>
    <row r="102" spans="1:34" s="2" customFormat="1" x14ac:dyDescent="0.25">
      <c r="AD102" s="57"/>
      <c r="AE102" s="57"/>
      <c r="AH102" s="57"/>
    </row>
    <row r="103" spans="1:34" s="2" customFormat="1" x14ac:dyDescent="0.25">
      <c r="AD103" s="57"/>
      <c r="AE103" s="57"/>
      <c r="AH103" s="57"/>
    </row>
    <row r="104" spans="1:34" s="2" customFormat="1" x14ac:dyDescent="0.25">
      <c r="AD104" s="57"/>
      <c r="AE104" s="57"/>
      <c r="AH104" s="57"/>
    </row>
    <row r="105" spans="1:34" s="2" customFormat="1" x14ac:dyDescent="0.25">
      <c r="AD105" s="57"/>
      <c r="AE105" s="57"/>
      <c r="AH105" s="57"/>
    </row>
    <row r="106" spans="1:34" s="2" customFormat="1" x14ac:dyDescent="0.25">
      <c r="AD106" s="57"/>
      <c r="AE106" s="57"/>
      <c r="AH106" s="57"/>
    </row>
    <row r="107" spans="1:34" s="2" customFormat="1" x14ac:dyDescent="0.25">
      <c r="AD107" s="57"/>
      <c r="AE107" s="57"/>
      <c r="AH107" s="57"/>
    </row>
    <row r="108" spans="1:34" s="2" customFormat="1" x14ac:dyDescent="0.25">
      <c r="AD108" s="57"/>
      <c r="AE108" s="57"/>
      <c r="AH108" s="57"/>
    </row>
    <row r="109" spans="1:34" s="2" customFormat="1" x14ac:dyDescent="0.25">
      <c r="AD109" s="57"/>
      <c r="AE109" s="57"/>
      <c r="AH109" s="57"/>
    </row>
    <row r="110" spans="1:34" s="2" customFormat="1" x14ac:dyDescent="0.25">
      <c r="AD110" s="57"/>
      <c r="AE110" s="57"/>
      <c r="AH110" s="57"/>
    </row>
    <row r="111" spans="1:34" s="2" customFormat="1" x14ac:dyDescent="0.25">
      <c r="AD111" s="57"/>
      <c r="AE111" s="57"/>
      <c r="AH111" s="57"/>
    </row>
    <row r="112" spans="1:34" s="2" customFormat="1" x14ac:dyDescent="0.25">
      <c r="AD112" s="57"/>
      <c r="AE112" s="57"/>
      <c r="AH112" s="57"/>
    </row>
    <row r="113" spans="30:34" s="2" customFormat="1" x14ac:dyDescent="0.25">
      <c r="AD113" s="57"/>
      <c r="AE113" s="57"/>
      <c r="AH113" s="57"/>
    </row>
    <row r="114" spans="30:34" s="2" customFormat="1" x14ac:dyDescent="0.25">
      <c r="AD114" s="57"/>
      <c r="AE114" s="57"/>
      <c r="AH114" s="57"/>
    </row>
    <row r="115" spans="30:34" s="2" customFormat="1" x14ac:dyDescent="0.25">
      <c r="AD115" s="57"/>
      <c r="AE115" s="57"/>
      <c r="AH115" s="57"/>
    </row>
    <row r="116" spans="30:34" s="2" customFormat="1" x14ac:dyDescent="0.25">
      <c r="AD116" s="57"/>
      <c r="AE116" s="57"/>
      <c r="AH116" s="57"/>
    </row>
    <row r="117" spans="30:34" s="2" customFormat="1" x14ac:dyDescent="0.25">
      <c r="AD117" s="57"/>
      <c r="AE117" s="57"/>
      <c r="AH117" s="57"/>
    </row>
    <row r="118" spans="30:34" s="2" customFormat="1" x14ac:dyDescent="0.25">
      <c r="AD118" s="57"/>
      <c r="AE118" s="57"/>
      <c r="AH118" s="57"/>
    </row>
    <row r="119" spans="30:34" s="2" customFormat="1" x14ac:dyDescent="0.25">
      <c r="AD119" s="57"/>
      <c r="AE119" s="57"/>
      <c r="AH119" s="57"/>
    </row>
    <row r="120" spans="30:34" s="2" customFormat="1" x14ac:dyDescent="0.25">
      <c r="AD120" s="57"/>
      <c r="AE120" s="57"/>
      <c r="AH120" s="57"/>
    </row>
    <row r="121" spans="30:34" s="2" customFormat="1" x14ac:dyDescent="0.25">
      <c r="AD121" s="57"/>
      <c r="AE121" s="57"/>
      <c r="AH121" s="57"/>
    </row>
    <row r="122" spans="30:34" s="2" customFormat="1" x14ac:dyDescent="0.25">
      <c r="AD122" s="57"/>
      <c r="AE122" s="57"/>
      <c r="AH122" s="57"/>
    </row>
    <row r="123" spans="30:34" s="2" customFormat="1" x14ac:dyDescent="0.25">
      <c r="AD123" s="57"/>
      <c r="AE123" s="57"/>
      <c r="AH123" s="57"/>
    </row>
    <row r="124" spans="30:34" s="2" customFormat="1" x14ac:dyDescent="0.25">
      <c r="AD124" s="57"/>
      <c r="AE124" s="57"/>
      <c r="AH124" s="57"/>
    </row>
    <row r="125" spans="30:34" s="2" customFormat="1" x14ac:dyDescent="0.25">
      <c r="AD125" s="57"/>
      <c r="AE125" s="57"/>
      <c r="AH125" s="57"/>
    </row>
    <row r="126" spans="30:34" s="2" customFormat="1" x14ac:dyDescent="0.25">
      <c r="AD126" s="57"/>
      <c r="AE126" s="57"/>
      <c r="AH126" s="57"/>
    </row>
    <row r="127" spans="30:34" s="2" customFormat="1" x14ac:dyDescent="0.25">
      <c r="AD127" s="57"/>
      <c r="AE127" s="57"/>
      <c r="AH127" s="57"/>
    </row>
    <row r="128" spans="30:34" s="2" customFormat="1" x14ac:dyDescent="0.25">
      <c r="AD128" s="57"/>
      <c r="AE128" s="57"/>
      <c r="AH128" s="57"/>
    </row>
    <row r="129" spans="30:34" s="2" customFormat="1" x14ac:dyDescent="0.25">
      <c r="AD129" s="57"/>
      <c r="AE129" s="57"/>
      <c r="AH129" s="57"/>
    </row>
    <row r="130" spans="30:34" s="2" customFormat="1" x14ac:dyDescent="0.25">
      <c r="AD130" s="57"/>
      <c r="AE130" s="57"/>
      <c r="AH130" s="57"/>
    </row>
    <row r="131" spans="30:34" s="2" customFormat="1" x14ac:dyDescent="0.25">
      <c r="AD131" s="57"/>
      <c r="AE131" s="57"/>
      <c r="AH131" s="57"/>
    </row>
    <row r="132" spans="30:34" s="2" customFormat="1" x14ac:dyDescent="0.25">
      <c r="AD132" s="57"/>
      <c r="AE132" s="57"/>
      <c r="AH132" s="57"/>
    </row>
    <row r="133" spans="30:34" s="2" customFormat="1" x14ac:dyDescent="0.25">
      <c r="AD133" s="57"/>
      <c r="AE133" s="57"/>
      <c r="AH133" s="57"/>
    </row>
    <row r="134" spans="30:34" s="2" customFormat="1" x14ac:dyDescent="0.25">
      <c r="AD134" s="57"/>
      <c r="AE134" s="57"/>
      <c r="AH134" s="57"/>
    </row>
    <row r="135" spans="30:34" s="2" customFormat="1" x14ac:dyDescent="0.25">
      <c r="AD135" s="57"/>
      <c r="AE135" s="57"/>
      <c r="AH135" s="57"/>
    </row>
    <row r="136" spans="30:34" s="2" customFormat="1" x14ac:dyDescent="0.25">
      <c r="AD136" s="57"/>
      <c r="AE136" s="57"/>
      <c r="AH136" s="57"/>
    </row>
    <row r="137" spans="30:34" s="2" customFormat="1" x14ac:dyDescent="0.25">
      <c r="AD137" s="57"/>
      <c r="AE137" s="57"/>
      <c r="AH137" s="57"/>
    </row>
    <row r="138" spans="30:34" s="2" customFormat="1" x14ac:dyDescent="0.25">
      <c r="AD138" s="57"/>
      <c r="AE138" s="57"/>
      <c r="AH138" s="57"/>
    </row>
    <row r="139" spans="30:34" s="2" customFormat="1" x14ac:dyDescent="0.25">
      <c r="AD139" s="57"/>
      <c r="AE139" s="57"/>
      <c r="AH139" s="57"/>
    </row>
    <row r="140" spans="30:34" s="2" customFormat="1" x14ac:dyDescent="0.25">
      <c r="AD140" s="57"/>
      <c r="AE140" s="57"/>
      <c r="AH140" s="57"/>
    </row>
    <row r="141" spans="30:34" s="2" customFormat="1" x14ac:dyDescent="0.25">
      <c r="AD141" s="57"/>
      <c r="AE141" s="57"/>
      <c r="AH141" s="57"/>
    </row>
    <row r="142" spans="30:34" s="2" customFormat="1" x14ac:dyDescent="0.25">
      <c r="AD142" s="57"/>
      <c r="AE142" s="57"/>
      <c r="AH142" s="57"/>
    </row>
    <row r="143" spans="30:34" s="2" customFormat="1" x14ac:dyDescent="0.25">
      <c r="AD143" s="57"/>
      <c r="AE143" s="57"/>
      <c r="AH143" s="57"/>
    </row>
    <row r="144" spans="30:34" s="2" customFormat="1" x14ac:dyDescent="0.25">
      <c r="AD144" s="57"/>
      <c r="AE144" s="57"/>
      <c r="AH144" s="57"/>
    </row>
    <row r="145" spans="30:35" s="2" customFormat="1" x14ac:dyDescent="0.25">
      <c r="AD145" s="57"/>
      <c r="AE145" s="57"/>
      <c r="AH145" s="57"/>
    </row>
    <row r="146" spans="30:35" s="2" customFormat="1" x14ac:dyDescent="0.25">
      <c r="AD146" s="57"/>
      <c r="AE146" s="57"/>
      <c r="AH146" s="57"/>
    </row>
    <row r="147" spans="30:35" s="2" customFormat="1" x14ac:dyDescent="0.25">
      <c r="AD147" s="57"/>
      <c r="AE147" s="57"/>
      <c r="AH147" s="57"/>
    </row>
    <row r="148" spans="30:35" s="2" customFormat="1" x14ac:dyDescent="0.25">
      <c r="AD148" s="57"/>
      <c r="AE148" s="57"/>
      <c r="AH148" s="57"/>
    </row>
    <row r="149" spans="30:35" s="2" customFormat="1" x14ac:dyDescent="0.25">
      <c r="AD149" s="57"/>
      <c r="AE149" s="57"/>
      <c r="AH149" s="57"/>
    </row>
    <row r="150" spans="30:35" s="2" customFormat="1" x14ac:dyDescent="0.25">
      <c r="AD150" s="57"/>
      <c r="AE150" s="57"/>
      <c r="AH150" s="57"/>
    </row>
    <row r="151" spans="30:35" s="2" customFormat="1" x14ac:dyDescent="0.25">
      <c r="AD151" s="57"/>
      <c r="AE151" s="57"/>
      <c r="AH151" s="57"/>
    </row>
    <row r="152" spans="30:35" s="2" customFormat="1" x14ac:dyDescent="0.25">
      <c r="AD152" s="57"/>
      <c r="AE152" s="57"/>
      <c r="AH152" s="57"/>
    </row>
    <row r="153" spans="30:35" s="2" customFormat="1" x14ac:dyDescent="0.25">
      <c r="AD153" s="57"/>
      <c r="AE153" s="57"/>
      <c r="AH153" s="57"/>
      <c r="AI153" s="57"/>
    </row>
    <row r="154" spans="30:35" s="2" customFormat="1" x14ac:dyDescent="0.25">
      <c r="AD154" s="57"/>
      <c r="AE154" s="57"/>
      <c r="AH154" s="57"/>
      <c r="AI154" s="57"/>
    </row>
    <row r="155" spans="30:35" s="2" customFormat="1" x14ac:dyDescent="0.25">
      <c r="AD155" s="57"/>
      <c r="AE155" s="57"/>
      <c r="AH155" s="57"/>
      <c r="AI155" s="57"/>
    </row>
    <row r="156" spans="30:35" s="2" customFormat="1" x14ac:dyDescent="0.25">
      <c r="AD156" s="57"/>
      <c r="AE156" s="57"/>
      <c r="AH156" s="57"/>
      <c r="AI156" s="57"/>
    </row>
    <row r="157" spans="30:35" s="2" customFormat="1" x14ac:dyDescent="0.25">
      <c r="AD157" s="57"/>
      <c r="AE157" s="57"/>
      <c r="AH157" s="57"/>
      <c r="AI157" s="57"/>
    </row>
    <row r="158" spans="30:35" s="2" customFormat="1" x14ac:dyDescent="0.25">
      <c r="AD158" s="57"/>
      <c r="AE158" s="57"/>
      <c r="AH158" s="57"/>
      <c r="AI158" s="57"/>
    </row>
    <row r="159" spans="30:35" s="2" customFormat="1" x14ac:dyDescent="0.25">
      <c r="AD159" s="57"/>
      <c r="AE159" s="57"/>
      <c r="AH159" s="57"/>
      <c r="AI159" s="57"/>
    </row>
    <row r="160" spans="30:35" s="2" customFormat="1" x14ac:dyDescent="0.25">
      <c r="AD160" s="57"/>
      <c r="AE160" s="57"/>
      <c r="AH160" s="57"/>
      <c r="AI160" s="57"/>
    </row>
    <row r="161" spans="30:35" s="2" customFormat="1" x14ac:dyDescent="0.25">
      <c r="AD161" s="57"/>
      <c r="AE161" s="57"/>
      <c r="AH161" s="57"/>
      <c r="AI161" s="57"/>
    </row>
    <row r="162" spans="30:35" s="2" customFormat="1" x14ac:dyDescent="0.25">
      <c r="AD162" s="57"/>
      <c r="AE162" s="57"/>
      <c r="AH162" s="57"/>
      <c r="AI162" s="57"/>
    </row>
    <row r="163" spans="30:35" s="2" customFormat="1" x14ac:dyDescent="0.25">
      <c r="AD163" s="57"/>
      <c r="AE163" s="57"/>
      <c r="AH163" s="57"/>
      <c r="AI163" s="57"/>
    </row>
    <row r="164" spans="30:35" s="2" customFormat="1" x14ac:dyDescent="0.25">
      <c r="AD164" s="57"/>
      <c r="AE164" s="57"/>
      <c r="AH164" s="57"/>
      <c r="AI164" s="57"/>
    </row>
    <row r="165" spans="30:35" s="2" customFormat="1" x14ac:dyDescent="0.25">
      <c r="AD165" s="57"/>
      <c r="AE165" s="57"/>
      <c r="AH165" s="57"/>
      <c r="AI165" s="57"/>
    </row>
    <row r="166" spans="30:35" s="2" customFormat="1" x14ac:dyDescent="0.25">
      <c r="AD166" s="57"/>
      <c r="AE166" s="57"/>
      <c r="AH166" s="57"/>
      <c r="AI166" s="57"/>
    </row>
    <row r="167" spans="30:35" s="2" customFormat="1" x14ac:dyDescent="0.25">
      <c r="AD167" s="57"/>
      <c r="AE167" s="57"/>
      <c r="AH167" s="57"/>
      <c r="AI167" s="57"/>
    </row>
    <row r="168" spans="30:35" s="2" customFormat="1" x14ac:dyDescent="0.25">
      <c r="AD168" s="57"/>
      <c r="AE168" s="57"/>
      <c r="AH168" s="57"/>
      <c r="AI168" s="57"/>
    </row>
    <row r="169" spans="30:35" s="2" customFormat="1" x14ac:dyDescent="0.25">
      <c r="AD169" s="57"/>
      <c r="AE169" s="57"/>
      <c r="AH169" s="57"/>
      <c r="AI169" s="57"/>
    </row>
    <row r="170" spans="30:35" s="2" customFormat="1" x14ac:dyDescent="0.25">
      <c r="AD170" s="57"/>
      <c r="AE170" s="57"/>
      <c r="AH170" s="57"/>
      <c r="AI170" s="57"/>
    </row>
    <row r="171" spans="30:35" s="2" customFormat="1" x14ac:dyDescent="0.25">
      <c r="AD171" s="57"/>
      <c r="AE171" s="57"/>
      <c r="AH171" s="57"/>
      <c r="AI171" s="57"/>
    </row>
    <row r="172" spans="30:35" s="2" customFormat="1" x14ac:dyDescent="0.25">
      <c r="AD172" s="57"/>
      <c r="AE172" s="57"/>
      <c r="AH172" s="57"/>
      <c r="AI172" s="57"/>
    </row>
    <row r="173" spans="30:35" s="2" customFormat="1" x14ac:dyDescent="0.25">
      <c r="AD173" s="57"/>
      <c r="AE173" s="57"/>
      <c r="AH173" s="57"/>
      <c r="AI173" s="57"/>
    </row>
    <row r="174" spans="30:35" s="2" customFormat="1" x14ac:dyDescent="0.25">
      <c r="AD174" s="57"/>
      <c r="AE174" s="57"/>
      <c r="AH174" s="57"/>
      <c r="AI174" s="57"/>
    </row>
    <row r="175" spans="30:35" s="2" customFormat="1" x14ac:dyDescent="0.25">
      <c r="AD175" s="57"/>
      <c r="AE175" s="57"/>
      <c r="AH175" s="57"/>
      <c r="AI175" s="57"/>
    </row>
    <row r="176" spans="30:35" s="2" customFormat="1" x14ac:dyDescent="0.25">
      <c r="AD176" s="57"/>
      <c r="AE176" s="57"/>
      <c r="AH176" s="57"/>
      <c r="AI176" s="57"/>
    </row>
    <row r="177" spans="30:35" s="2" customFormat="1" x14ac:dyDescent="0.25">
      <c r="AD177" s="57"/>
      <c r="AE177" s="57"/>
      <c r="AH177" s="57"/>
      <c r="AI177" s="57"/>
    </row>
    <row r="178" spans="30:35" s="2" customFormat="1" x14ac:dyDescent="0.25">
      <c r="AD178" s="57"/>
      <c r="AE178" s="57"/>
      <c r="AH178" s="57"/>
      <c r="AI178" s="57"/>
    </row>
    <row r="179" spans="30:35" s="2" customFormat="1" x14ac:dyDescent="0.25">
      <c r="AD179" s="57"/>
      <c r="AE179" s="57"/>
      <c r="AH179" s="57"/>
      <c r="AI179" s="57"/>
    </row>
    <row r="180" spans="30:35" s="2" customFormat="1" x14ac:dyDescent="0.25">
      <c r="AD180" s="57"/>
      <c r="AE180" s="57"/>
      <c r="AH180" s="57"/>
      <c r="AI180" s="57"/>
    </row>
    <row r="181" spans="30:35" s="2" customFormat="1" x14ac:dyDescent="0.25">
      <c r="AD181" s="57"/>
      <c r="AE181" s="57"/>
      <c r="AH181" s="57"/>
      <c r="AI181" s="57"/>
    </row>
    <row r="182" spans="30:35" s="2" customFormat="1" x14ac:dyDescent="0.25">
      <c r="AD182" s="57"/>
      <c r="AE182" s="57"/>
      <c r="AH182" s="57"/>
      <c r="AI182" s="57"/>
    </row>
    <row r="183" spans="30:35" s="2" customFormat="1" x14ac:dyDescent="0.25">
      <c r="AD183" s="57"/>
      <c r="AE183" s="57"/>
      <c r="AH183" s="57"/>
      <c r="AI183" s="57"/>
    </row>
    <row r="184" spans="30:35" s="2" customFormat="1" x14ac:dyDescent="0.25">
      <c r="AD184" s="57"/>
      <c r="AE184" s="57"/>
      <c r="AH184" s="57"/>
      <c r="AI184" s="57"/>
    </row>
    <row r="185" spans="30:35" s="2" customFormat="1" x14ac:dyDescent="0.25">
      <c r="AD185" s="57"/>
      <c r="AE185" s="57"/>
      <c r="AH185" s="57"/>
      <c r="AI185" s="57"/>
    </row>
    <row r="186" spans="30:35" s="2" customFormat="1" x14ac:dyDescent="0.25">
      <c r="AD186" s="57"/>
      <c r="AE186" s="57"/>
      <c r="AH186" s="57"/>
      <c r="AI186" s="57"/>
    </row>
    <row r="187" spans="30:35" s="2" customFormat="1" x14ac:dyDescent="0.25">
      <c r="AD187" s="57"/>
      <c r="AE187" s="57"/>
      <c r="AH187" s="57"/>
      <c r="AI187" s="57"/>
    </row>
    <row r="188" spans="30:35" s="2" customFormat="1" x14ac:dyDescent="0.25">
      <c r="AD188" s="57"/>
      <c r="AE188" s="57"/>
      <c r="AH188" s="57"/>
      <c r="AI188" s="57"/>
    </row>
    <row r="189" spans="30:35" s="2" customFormat="1" x14ac:dyDescent="0.25">
      <c r="AD189" s="57"/>
      <c r="AE189" s="57"/>
      <c r="AH189" s="57"/>
      <c r="AI189" s="57"/>
    </row>
    <row r="190" spans="30:35" s="2" customFormat="1" x14ac:dyDescent="0.25">
      <c r="AD190" s="57"/>
      <c r="AE190" s="57"/>
      <c r="AH190" s="57"/>
      <c r="AI190" s="57"/>
    </row>
    <row r="191" spans="30:35" s="2" customFormat="1" x14ac:dyDescent="0.25">
      <c r="AD191" s="57"/>
      <c r="AE191" s="57"/>
      <c r="AH191" s="57"/>
      <c r="AI191" s="57"/>
    </row>
    <row r="192" spans="30:35" s="2" customFormat="1" x14ac:dyDescent="0.25">
      <c r="AD192" s="57"/>
      <c r="AE192" s="57"/>
      <c r="AH192" s="57"/>
      <c r="AI192" s="57"/>
    </row>
    <row r="193" spans="30:35" s="2" customFormat="1" x14ac:dyDescent="0.25">
      <c r="AD193" s="57"/>
      <c r="AE193" s="57"/>
      <c r="AH193" s="57"/>
      <c r="AI193" s="57"/>
    </row>
    <row r="194" spans="30:35" s="2" customFormat="1" x14ac:dyDescent="0.25">
      <c r="AD194" s="57"/>
      <c r="AE194" s="57"/>
      <c r="AH194" s="57"/>
      <c r="AI194" s="57"/>
    </row>
    <row r="195" spans="30:35" s="2" customFormat="1" x14ac:dyDescent="0.25">
      <c r="AD195" s="57"/>
      <c r="AE195" s="57"/>
      <c r="AH195" s="57"/>
      <c r="AI195" s="57"/>
    </row>
    <row r="196" spans="30:35" s="2" customFormat="1" x14ac:dyDescent="0.25">
      <c r="AD196" s="57"/>
      <c r="AE196" s="57"/>
      <c r="AH196" s="57"/>
      <c r="AI196" s="57"/>
    </row>
    <row r="197" spans="30:35" s="2" customFormat="1" x14ac:dyDescent="0.25">
      <c r="AD197" s="57"/>
      <c r="AE197" s="57"/>
      <c r="AH197" s="57"/>
      <c r="AI197" s="57"/>
    </row>
    <row r="198" spans="30:35" s="2" customFormat="1" x14ac:dyDescent="0.25">
      <c r="AD198" s="57"/>
      <c r="AE198" s="57"/>
      <c r="AH198" s="57"/>
      <c r="AI198" s="57"/>
    </row>
    <row r="199" spans="30:35" s="2" customFormat="1" x14ac:dyDescent="0.25">
      <c r="AD199" s="57"/>
      <c r="AE199" s="57"/>
      <c r="AH199" s="57"/>
      <c r="AI199" s="57"/>
    </row>
    <row r="200" spans="30:35" s="2" customFormat="1" x14ac:dyDescent="0.25">
      <c r="AD200" s="57"/>
      <c r="AE200" s="57"/>
      <c r="AH200" s="57"/>
      <c r="AI200" s="57"/>
    </row>
    <row r="201" spans="30:35" s="2" customFormat="1" x14ac:dyDescent="0.25">
      <c r="AD201" s="57"/>
      <c r="AE201" s="57"/>
      <c r="AH201" s="57"/>
      <c r="AI201" s="57"/>
    </row>
    <row r="202" spans="30:35" s="2" customFormat="1" x14ac:dyDescent="0.25">
      <c r="AD202" s="57"/>
      <c r="AE202" s="57"/>
      <c r="AH202" s="57"/>
      <c r="AI202" s="57"/>
    </row>
    <row r="203" spans="30:35" s="2" customFormat="1" x14ac:dyDescent="0.25">
      <c r="AD203" s="57"/>
      <c r="AE203" s="57"/>
      <c r="AH203" s="57"/>
      <c r="AI203" s="57"/>
    </row>
    <row r="204" spans="30:35" s="2" customFormat="1" x14ac:dyDescent="0.25">
      <c r="AD204" s="57"/>
      <c r="AE204" s="57"/>
      <c r="AH204" s="57"/>
      <c r="AI204" s="57"/>
    </row>
    <row r="205" spans="30:35" s="2" customFormat="1" x14ac:dyDescent="0.25">
      <c r="AD205" s="57"/>
      <c r="AE205" s="57"/>
      <c r="AH205" s="57"/>
      <c r="AI205" s="57"/>
    </row>
    <row r="206" spans="30:35" s="2" customFormat="1" x14ac:dyDescent="0.25">
      <c r="AD206" s="57"/>
      <c r="AE206" s="57"/>
      <c r="AH206" s="57"/>
      <c r="AI206" s="57"/>
    </row>
    <row r="207" spans="30:35" s="2" customFormat="1" x14ac:dyDescent="0.25">
      <c r="AD207" s="57"/>
      <c r="AE207" s="57"/>
      <c r="AH207" s="57"/>
      <c r="AI207" s="57"/>
    </row>
    <row r="208" spans="30:35" s="2" customFormat="1" x14ac:dyDescent="0.25">
      <c r="AD208" s="57"/>
      <c r="AE208" s="57"/>
      <c r="AH208" s="57"/>
      <c r="AI208" s="57"/>
    </row>
    <row r="209" spans="30:35" s="2" customFormat="1" x14ac:dyDescent="0.25">
      <c r="AD209" s="57"/>
      <c r="AE209" s="57"/>
      <c r="AH209" s="57"/>
      <c r="AI209" s="57"/>
    </row>
    <row r="210" spans="30:35" s="2" customFormat="1" x14ac:dyDescent="0.25">
      <c r="AD210" s="57"/>
      <c r="AE210" s="57"/>
      <c r="AH210" s="57"/>
      <c r="AI210" s="57"/>
    </row>
    <row r="211" spans="30:35" s="2" customFormat="1" x14ac:dyDescent="0.25">
      <c r="AD211" s="57"/>
      <c r="AE211" s="57"/>
      <c r="AH211" s="57"/>
      <c r="AI211" s="57"/>
    </row>
    <row r="212" spans="30:35" s="2" customFormat="1" x14ac:dyDescent="0.25">
      <c r="AD212" s="57"/>
      <c r="AE212" s="57"/>
      <c r="AH212" s="57"/>
      <c r="AI212" s="57"/>
    </row>
    <row r="213" spans="30:35" s="2" customFormat="1" x14ac:dyDescent="0.25">
      <c r="AD213" s="57"/>
      <c r="AE213" s="57"/>
      <c r="AH213" s="57"/>
      <c r="AI213" s="57"/>
    </row>
    <row r="214" spans="30:35" s="2" customFormat="1" x14ac:dyDescent="0.25">
      <c r="AD214" s="57"/>
      <c r="AE214" s="57"/>
      <c r="AH214" s="57"/>
      <c r="AI214" s="57"/>
    </row>
    <row r="215" spans="30:35" s="2" customFormat="1" x14ac:dyDescent="0.25">
      <c r="AD215" s="57"/>
      <c r="AE215" s="57"/>
      <c r="AH215" s="57"/>
      <c r="AI215" s="57"/>
    </row>
    <row r="216" spans="30:35" s="2" customFormat="1" x14ac:dyDescent="0.25">
      <c r="AD216" s="57"/>
      <c r="AE216" s="57"/>
      <c r="AH216" s="57"/>
      <c r="AI216" s="57"/>
    </row>
    <row r="217" spans="30:35" s="2" customFormat="1" x14ac:dyDescent="0.25">
      <c r="AD217" s="57"/>
      <c r="AE217" s="57"/>
      <c r="AH217" s="57"/>
      <c r="AI217" s="57"/>
    </row>
    <row r="218" spans="30:35" s="2" customFormat="1" x14ac:dyDescent="0.25">
      <c r="AD218" s="57"/>
      <c r="AE218" s="57"/>
      <c r="AH218" s="57"/>
      <c r="AI218" s="57"/>
    </row>
    <row r="219" spans="30:35" s="2" customFormat="1" x14ac:dyDescent="0.25">
      <c r="AD219" s="57"/>
      <c r="AE219" s="57"/>
      <c r="AH219" s="57"/>
      <c r="AI219" s="57"/>
    </row>
    <row r="220" spans="30:35" s="2" customFormat="1" x14ac:dyDescent="0.25">
      <c r="AD220" s="57"/>
      <c r="AE220" s="57"/>
      <c r="AH220" s="57"/>
      <c r="AI220" s="57"/>
    </row>
    <row r="221" spans="30:35" s="2" customFormat="1" x14ac:dyDescent="0.25">
      <c r="AD221" s="57"/>
      <c r="AE221" s="57"/>
      <c r="AH221" s="57"/>
      <c r="AI221" s="57"/>
    </row>
    <row r="222" spans="30:35" s="2" customFormat="1" x14ac:dyDescent="0.25">
      <c r="AD222" s="57"/>
      <c r="AE222" s="57"/>
      <c r="AH222" s="57"/>
      <c r="AI222" s="57"/>
    </row>
    <row r="223" spans="30:35" s="2" customFormat="1" x14ac:dyDescent="0.25">
      <c r="AD223" s="57"/>
      <c r="AE223" s="57"/>
      <c r="AH223" s="57"/>
      <c r="AI223" s="57"/>
    </row>
    <row r="224" spans="30:35" s="2" customFormat="1" x14ac:dyDescent="0.25">
      <c r="AD224" s="57"/>
      <c r="AE224" s="57"/>
      <c r="AH224" s="57"/>
      <c r="AI224" s="57"/>
    </row>
    <row r="225" spans="30:35" s="2" customFormat="1" x14ac:dyDescent="0.25">
      <c r="AD225" s="57"/>
      <c r="AE225" s="57"/>
      <c r="AH225" s="57"/>
      <c r="AI225" s="57"/>
    </row>
    <row r="226" spans="30:35" s="2" customFormat="1" x14ac:dyDescent="0.25">
      <c r="AD226" s="57"/>
      <c r="AE226" s="57"/>
      <c r="AH226" s="57"/>
      <c r="AI226" s="57"/>
    </row>
    <row r="227" spans="30:35" s="2" customFormat="1" x14ac:dyDescent="0.25">
      <c r="AD227" s="57"/>
      <c r="AE227" s="57"/>
      <c r="AH227" s="57"/>
      <c r="AI227" s="57"/>
    </row>
    <row r="228" spans="30:35" s="2" customFormat="1" x14ac:dyDescent="0.25">
      <c r="AD228" s="57"/>
      <c r="AE228" s="57"/>
      <c r="AH228" s="57"/>
      <c r="AI228" s="57"/>
    </row>
    <row r="229" spans="30:35" s="2" customFormat="1" x14ac:dyDescent="0.25">
      <c r="AD229" s="57"/>
      <c r="AE229" s="57"/>
      <c r="AH229" s="57"/>
      <c r="AI229" s="57"/>
    </row>
    <row r="230" spans="30:35" s="2" customFormat="1" x14ac:dyDescent="0.25">
      <c r="AD230" s="57"/>
      <c r="AE230" s="57"/>
      <c r="AH230" s="57"/>
      <c r="AI230" s="57"/>
    </row>
    <row r="231" spans="30:35" s="2" customFormat="1" x14ac:dyDescent="0.25">
      <c r="AD231" s="57"/>
      <c r="AE231" s="57"/>
      <c r="AH231" s="57"/>
      <c r="AI231" s="57"/>
    </row>
    <row r="232" spans="30:35" s="2" customFormat="1" x14ac:dyDescent="0.25">
      <c r="AD232" s="57"/>
      <c r="AE232" s="57"/>
      <c r="AH232" s="57"/>
      <c r="AI232" s="57"/>
    </row>
    <row r="233" spans="30:35" s="2" customFormat="1" x14ac:dyDescent="0.25">
      <c r="AD233" s="57"/>
      <c r="AE233" s="57"/>
      <c r="AH233" s="57"/>
      <c r="AI233" s="57"/>
    </row>
    <row r="234" spans="30:35" s="2" customFormat="1" x14ac:dyDescent="0.25">
      <c r="AD234" s="57"/>
      <c r="AE234" s="57"/>
      <c r="AH234" s="57"/>
      <c r="AI234" s="57"/>
    </row>
    <row r="235" spans="30:35" s="2" customFormat="1" x14ac:dyDescent="0.25">
      <c r="AD235" s="57"/>
      <c r="AE235" s="57"/>
      <c r="AH235" s="57"/>
      <c r="AI235" s="57"/>
    </row>
    <row r="236" spans="30:35" s="2" customFormat="1" x14ac:dyDescent="0.25">
      <c r="AD236" s="57"/>
      <c r="AE236" s="57"/>
      <c r="AH236" s="57"/>
      <c r="AI236" s="57"/>
    </row>
    <row r="237" spans="30:35" s="2" customFormat="1" x14ac:dyDescent="0.25">
      <c r="AD237" s="57"/>
      <c r="AE237" s="57"/>
      <c r="AH237" s="57"/>
      <c r="AI237" s="57"/>
    </row>
    <row r="238" spans="30:35" s="2" customFormat="1" x14ac:dyDescent="0.25">
      <c r="AD238" s="57"/>
      <c r="AE238" s="57"/>
      <c r="AH238" s="57"/>
      <c r="AI238" s="57"/>
    </row>
    <row r="239" spans="30:35" s="2" customFormat="1" x14ac:dyDescent="0.25">
      <c r="AD239" s="57"/>
      <c r="AE239" s="57"/>
      <c r="AH239" s="57"/>
      <c r="AI239" s="57"/>
    </row>
    <row r="240" spans="30:35" s="2" customFormat="1" x14ac:dyDescent="0.25">
      <c r="AD240" s="57"/>
      <c r="AE240" s="57"/>
      <c r="AH240" s="57"/>
      <c r="AI240" s="57"/>
    </row>
    <row r="241" spans="30:35" s="2" customFormat="1" x14ac:dyDescent="0.25">
      <c r="AD241" s="57"/>
      <c r="AE241" s="57"/>
      <c r="AH241" s="57"/>
      <c r="AI241" s="57"/>
    </row>
    <row r="242" spans="30:35" s="2" customFormat="1" x14ac:dyDescent="0.25">
      <c r="AD242" s="57"/>
      <c r="AE242" s="57"/>
      <c r="AH242" s="57"/>
      <c r="AI242" s="57"/>
    </row>
    <row r="243" spans="30:35" s="2" customFormat="1" x14ac:dyDescent="0.25">
      <c r="AD243" s="57"/>
      <c r="AE243" s="57"/>
      <c r="AH243" s="57"/>
      <c r="AI243" s="57"/>
    </row>
    <row r="244" spans="30:35" s="2" customFormat="1" x14ac:dyDescent="0.25">
      <c r="AD244" s="57"/>
      <c r="AE244" s="57"/>
      <c r="AH244" s="57"/>
      <c r="AI244" s="57"/>
    </row>
    <row r="245" spans="30:35" s="2" customFormat="1" x14ac:dyDescent="0.25">
      <c r="AD245" s="57"/>
      <c r="AE245" s="57"/>
      <c r="AH245" s="57"/>
      <c r="AI245" s="57"/>
    </row>
    <row r="246" spans="30:35" s="2" customFormat="1" x14ac:dyDescent="0.25">
      <c r="AD246" s="57"/>
      <c r="AE246" s="57"/>
      <c r="AH246" s="57"/>
      <c r="AI246" s="57"/>
    </row>
    <row r="247" spans="30:35" s="2" customFormat="1" x14ac:dyDescent="0.25">
      <c r="AD247" s="57"/>
      <c r="AE247" s="57"/>
      <c r="AH247" s="57"/>
      <c r="AI247" s="57"/>
    </row>
    <row r="248" spans="30:35" s="2" customFormat="1" x14ac:dyDescent="0.25">
      <c r="AD248" s="57"/>
      <c r="AE248" s="57"/>
      <c r="AH248" s="57"/>
      <c r="AI248" s="57"/>
    </row>
    <row r="249" spans="30:35" s="2" customFormat="1" x14ac:dyDescent="0.25">
      <c r="AD249" s="57"/>
      <c r="AE249" s="57"/>
      <c r="AH249" s="57"/>
      <c r="AI249" s="57"/>
    </row>
    <row r="250" spans="30:35" s="2" customFormat="1" x14ac:dyDescent="0.25">
      <c r="AD250" s="57"/>
      <c r="AE250" s="57"/>
      <c r="AH250" s="57"/>
      <c r="AI250" s="57"/>
    </row>
    <row r="251" spans="30:35" s="2" customFormat="1" x14ac:dyDescent="0.25">
      <c r="AD251" s="57"/>
      <c r="AE251" s="57"/>
      <c r="AH251" s="57"/>
      <c r="AI251" s="57"/>
    </row>
    <row r="252" spans="30:35" s="2" customFormat="1" x14ac:dyDescent="0.25">
      <c r="AD252" s="57"/>
      <c r="AE252" s="57"/>
      <c r="AH252" s="57"/>
      <c r="AI252" s="57"/>
    </row>
    <row r="253" spans="30:35" s="2" customFormat="1" x14ac:dyDescent="0.25">
      <c r="AD253" s="57"/>
      <c r="AE253" s="57"/>
      <c r="AH253" s="57"/>
      <c r="AI253" s="57"/>
    </row>
    <row r="254" spans="30:35" s="2" customFormat="1" x14ac:dyDescent="0.25">
      <c r="AD254" s="57"/>
      <c r="AE254" s="57"/>
      <c r="AH254" s="57"/>
      <c r="AI254" s="57"/>
    </row>
    <row r="255" spans="30:35" s="2" customFormat="1" x14ac:dyDescent="0.25">
      <c r="AD255" s="57"/>
      <c r="AE255" s="57"/>
      <c r="AH255" s="57"/>
      <c r="AI255" s="57"/>
    </row>
    <row r="256" spans="30:35" s="2" customFormat="1" x14ac:dyDescent="0.25">
      <c r="AD256" s="57"/>
      <c r="AE256" s="57"/>
      <c r="AH256" s="57"/>
      <c r="AI256" s="57"/>
    </row>
    <row r="257" spans="30:35" s="2" customFormat="1" x14ac:dyDescent="0.25">
      <c r="AD257" s="57"/>
      <c r="AE257" s="57"/>
      <c r="AH257" s="57"/>
      <c r="AI257" s="57"/>
    </row>
    <row r="258" spans="30:35" s="2" customFormat="1" x14ac:dyDescent="0.25">
      <c r="AD258" s="57"/>
      <c r="AE258" s="57"/>
      <c r="AH258" s="57"/>
      <c r="AI258" s="57"/>
    </row>
    <row r="259" spans="30:35" s="2" customFormat="1" x14ac:dyDescent="0.25">
      <c r="AD259" s="57"/>
      <c r="AE259" s="57"/>
      <c r="AH259" s="57"/>
      <c r="AI259" s="57"/>
    </row>
    <row r="260" spans="30:35" s="2" customFormat="1" x14ac:dyDescent="0.25">
      <c r="AD260" s="57"/>
      <c r="AE260" s="57"/>
      <c r="AH260" s="57"/>
      <c r="AI260" s="57"/>
    </row>
    <row r="261" spans="30:35" s="2" customFormat="1" x14ac:dyDescent="0.25">
      <c r="AD261" s="57"/>
      <c r="AE261" s="57"/>
      <c r="AH261" s="57"/>
      <c r="AI261" s="57"/>
    </row>
    <row r="262" spans="30:35" s="2" customFormat="1" x14ac:dyDescent="0.25">
      <c r="AD262" s="57"/>
      <c r="AE262" s="57"/>
      <c r="AH262" s="57"/>
      <c r="AI262" s="57"/>
    </row>
    <row r="263" spans="30:35" s="2" customFormat="1" x14ac:dyDescent="0.25">
      <c r="AD263" s="57"/>
      <c r="AE263" s="57"/>
      <c r="AH263" s="57"/>
      <c r="AI263" s="57"/>
    </row>
    <row r="264" spans="30:35" s="2" customFormat="1" x14ac:dyDescent="0.25">
      <c r="AD264" s="57"/>
      <c r="AE264" s="57"/>
      <c r="AH264" s="57"/>
      <c r="AI264" s="57"/>
    </row>
    <row r="265" spans="30:35" s="2" customFormat="1" x14ac:dyDescent="0.25">
      <c r="AD265" s="57"/>
      <c r="AE265" s="57"/>
      <c r="AH265" s="57"/>
      <c r="AI265" s="57"/>
    </row>
    <row r="266" spans="30:35" s="2" customFormat="1" x14ac:dyDescent="0.25">
      <c r="AD266" s="57"/>
      <c r="AE266" s="57"/>
      <c r="AH266" s="57"/>
      <c r="AI266" s="57"/>
    </row>
    <row r="267" spans="30:35" s="2" customFormat="1" x14ac:dyDescent="0.25">
      <c r="AD267" s="57"/>
      <c r="AE267" s="57"/>
      <c r="AH267" s="57"/>
      <c r="AI267" s="57"/>
    </row>
    <row r="268" spans="30:35" s="2" customFormat="1" x14ac:dyDescent="0.25">
      <c r="AD268" s="57"/>
      <c r="AE268" s="57"/>
      <c r="AH268" s="57"/>
      <c r="AI268" s="57"/>
    </row>
    <row r="269" spans="30:35" s="2" customFormat="1" x14ac:dyDescent="0.25">
      <c r="AD269" s="57"/>
      <c r="AE269" s="57"/>
      <c r="AH269" s="57"/>
      <c r="AI269" s="57"/>
    </row>
    <row r="270" spans="30:35" s="2" customFormat="1" x14ac:dyDescent="0.25">
      <c r="AD270" s="57"/>
      <c r="AE270" s="57"/>
      <c r="AH270" s="57"/>
      <c r="AI270" s="57"/>
    </row>
    <row r="271" spans="30:35" s="2" customFormat="1" x14ac:dyDescent="0.25">
      <c r="AD271" s="57"/>
      <c r="AE271" s="57"/>
      <c r="AH271" s="57"/>
      <c r="AI271" s="57"/>
    </row>
    <row r="272" spans="30:35" s="2" customFormat="1" x14ac:dyDescent="0.25">
      <c r="AD272" s="57"/>
      <c r="AE272" s="57"/>
      <c r="AH272" s="57"/>
      <c r="AI272" s="57"/>
    </row>
    <row r="273" spans="30:35" s="2" customFormat="1" x14ac:dyDescent="0.25">
      <c r="AD273" s="57"/>
      <c r="AE273" s="57"/>
      <c r="AH273" s="57"/>
      <c r="AI273" s="57"/>
    </row>
    <row r="274" spans="30:35" s="2" customFormat="1" x14ac:dyDescent="0.25">
      <c r="AD274" s="57"/>
      <c r="AE274" s="57"/>
      <c r="AH274" s="57"/>
      <c r="AI274" s="57"/>
    </row>
    <row r="275" spans="30:35" s="2" customFormat="1" x14ac:dyDescent="0.25">
      <c r="AD275" s="57"/>
      <c r="AE275" s="57"/>
      <c r="AH275" s="57"/>
      <c r="AI275" s="57"/>
    </row>
    <row r="276" spans="30:35" s="2" customFormat="1" x14ac:dyDescent="0.25">
      <c r="AD276" s="57"/>
      <c r="AE276" s="57"/>
      <c r="AH276" s="57"/>
      <c r="AI276" s="57"/>
    </row>
    <row r="277" spans="30:35" s="2" customFormat="1" x14ac:dyDescent="0.25">
      <c r="AD277" s="57"/>
      <c r="AE277" s="57"/>
      <c r="AH277" s="57"/>
      <c r="AI277" s="57"/>
    </row>
    <row r="278" spans="30:35" s="2" customFormat="1" x14ac:dyDescent="0.25">
      <c r="AD278" s="57"/>
      <c r="AE278" s="57"/>
      <c r="AH278" s="57"/>
      <c r="AI278" s="57"/>
    </row>
    <row r="279" spans="30:35" s="2" customFormat="1" x14ac:dyDescent="0.25">
      <c r="AD279" s="57"/>
      <c r="AE279" s="57"/>
      <c r="AH279" s="57"/>
      <c r="AI279" s="57"/>
    </row>
    <row r="280" spans="30:35" s="2" customFormat="1" x14ac:dyDescent="0.25">
      <c r="AD280" s="57"/>
      <c r="AE280" s="57"/>
      <c r="AH280" s="57"/>
      <c r="AI280" s="57"/>
    </row>
    <row r="281" spans="30:35" s="2" customFormat="1" x14ac:dyDescent="0.25">
      <c r="AD281" s="57"/>
      <c r="AE281" s="57"/>
      <c r="AH281" s="57"/>
      <c r="AI281" s="57"/>
    </row>
    <row r="282" spans="30:35" s="2" customFormat="1" x14ac:dyDescent="0.25">
      <c r="AD282" s="57"/>
      <c r="AE282" s="57"/>
      <c r="AH282" s="57"/>
      <c r="AI282" s="57"/>
    </row>
    <row r="283" spans="30:35" s="2" customFormat="1" x14ac:dyDescent="0.25">
      <c r="AD283" s="57"/>
      <c r="AE283" s="57"/>
      <c r="AH283" s="57"/>
      <c r="AI283" s="57"/>
    </row>
    <row r="284" spans="30:35" s="2" customFormat="1" x14ac:dyDescent="0.25">
      <c r="AD284" s="57"/>
      <c r="AE284" s="57"/>
      <c r="AH284" s="57"/>
      <c r="AI284" s="57"/>
    </row>
    <row r="285" spans="30:35" s="2" customFormat="1" x14ac:dyDescent="0.25">
      <c r="AD285" s="57"/>
      <c r="AE285" s="57"/>
      <c r="AH285" s="57"/>
      <c r="AI285" s="57"/>
    </row>
    <row r="286" spans="30:35" s="2" customFormat="1" x14ac:dyDescent="0.25">
      <c r="AD286" s="57"/>
      <c r="AE286" s="57"/>
      <c r="AH286" s="57"/>
      <c r="AI286" s="57"/>
    </row>
    <row r="287" spans="30:35" s="2" customFormat="1" x14ac:dyDescent="0.25">
      <c r="AD287" s="57"/>
      <c r="AE287" s="57"/>
      <c r="AH287" s="57"/>
      <c r="AI287" s="57"/>
    </row>
    <row r="288" spans="30:35" s="2" customFormat="1" x14ac:dyDescent="0.25">
      <c r="AD288" s="57"/>
      <c r="AE288" s="57"/>
      <c r="AH288" s="57"/>
      <c r="AI288" s="57"/>
    </row>
    <row r="289" spans="30:35" s="2" customFormat="1" x14ac:dyDescent="0.25">
      <c r="AD289" s="57"/>
      <c r="AE289" s="57"/>
      <c r="AH289" s="57"/>
      <c r="AI289" s="57"/>
    </row>
    <row r="290" spans="30:35" s="2" customFormat="1" x14ac:dyDescent="0.25">
      <c r="AD290" s="57"/>
      <c r="AE290" s="57"/>
      <c r="AH290" s="57"/>
      <c r="AI290" s="57"/>
    </row>
    <row r="291" spans="30:35" s="2" customFormat="1" x14ac:dyDescent="0.25">
      <c r="AD291" s="57"/>
      <c r="AE291" s="57"/>
      <c r="AH291" s="57"/>
      <c r="AI291" s="57"/>
    </row>
    <row r="292" spans="30:35" s="2" customFormat="1" x14ac:dyDescent="0.25">
      <c r="AD292" s="57"/>
      <c r="AE292" s="57"/>
      <c r="AH292" s="57"/>
      <c r="AI292" s="57"/>
    </row>
    <row r="293" spans="30:35" s="2" customFormat="1" x14ac:dyDescent="0.25">
      <c r="AD293" s="57"/>
      <c r="AE293" s="57"/>
      <c r="AH293" s="57"/>
      <c r="AI293" s="57"/>
    </row>
    <row r="294" spans="30:35" s="2" customFormat="1" x14ac:dyDescent="0.25">
      <c r="AD294" s="57"/>
      <c r="AE294" s="57"/>
      <c r="AH294" s="57"/>
      <c r="AI294" s="57"/>
    </row>
    <row r="295" spans="30:35" s="2" customFormat="1" x14ac:dyDescent="0.25">
      <c r="AD295" s="57"/>
      <c r="AE295" s="57"/>
      <c r="AH295" s="57"/>
      <c r="AI295" s="57"/>
    </row>
    <row r="296" spans="30:35" s="2" customFormat="1" x14ac:dyDescent="0.25">
      <c r="AD296" s="57"/>
      <c r="AE296" s="57"/>
      <c r="AH296" s="57"/>
      <c r="AI296" s="57"/>
    </row>
    <row r="297" spans="30:35" s="2" customFormat="1" x14ac:dyDescent="0.25">
      <c r="AD297" s="57"/>
      <c r="AE297" s="57"/>
      <c r="AH297" s="57"/>
      <c r="AI297" s="57"/>
    </row>
    <row r="298" spans="30:35" s="2" customFormat="1" x14ac:dyDescent="0.25">
      <c r="AD298" s="57"/>
      <c r="AE298" s="57"/>
      <c r="AH298" s="57"/>
      <c r="AI298" s="57"/>
    </row>
    <row r="299" spans="30:35" s="2" customFormat="1" x14ac:dyDescent="0.25">
      <c r="AD299" s="57"/>
      <c r="AE299" s="57"/>
      <c r="AH299" s="57"/>
      <c r="AI299" s="57"/>
    </row>
    <row r="300" spans="30:35" s="2" customFormat="1" x14ac:dyDescent="0.25">
      <c r="AD300" s="57"/>
      <c r="AE300" s="57"/>
      <c r="AH300" s="57"/>
      <c r="AI300" s="57"/>
    </row>
    <row r="301" spans="30:35" s="2" customFormat="1" x14ac:dyDescent="0.25">
      <c r="AD301" s="57"/>
      <c r="AE301" s="57"/>
      <c r="AH301" s="57"/>
      <c r="AI301" s="57"/>
    </row>
    <row r="302" spans="30:35" s="2" customFormat="1" x14ac:dyDescent="0.25">
      <c r="AD302" s="57"/>
      <c r="AE302" s="57"/>
      <c r="AH302" s="57"/>
      <c r="AI302" s="57"/>
    </row>
    <row r="303" spans="30:35" s="2" customFormat="1" x14ac:dyDescent="0.25">
      <c r="AD303" s="57"/>
      <c r="AE303" s="57"/>
      <c r="AH303" s="57"/>
      <c r="AI303" s="57"/>
    </row>
    <row r="304" spans="30:35" s="2" customFormat="1" x14ac:dyDescent="0.25">
      <c r="AD304" s="57"/>
      <c r="AE304" s="57"/>
      <c r="AH304" s="57"/>
      <c r="AI304" s="57"/>
    </row>
    <row r="305" spans="30:35" s="2" customFormat="1" x14ac:dyDescent="0.25">
      <c r="AD305" s="57"/>
      <c r="AE305" s="57"/>
      <c r="AH305" s="57"/>
      <c r="AI305" s="57"/>
    </row>
    <row r="306" spans="30:35" s="2" customFormat="1" x14ac:dyDescent="0.25">
      <c r="AD306" s="57"/>
      <c r="AE306" s="57"/>
      <c r="AH306" s="57"/>
      <c r="AI306" s="57"/>
    </row>
    <row r="307" spans="30:35" s="2" customFormat="1" x14ac:dyDescent="0.25">
      <c r="AD307" s="57"/>
      <c r="AE307" s="57"/>
      <c r="AH307" s="57"/>
      <c r="AI307" s="57"/>
    </row>
    <row r="308" spans="30:35" s="2" customFormat="1" x14ac:dyDescent="0.25">
      <c r="AD308" s="57"/>
      <c r="AE308" s="57"/>
      <c r="AH308" s="57"/>
      <c r="AI308" s="57"/>
    </row>
    <row r="309" spans="30:35" s="2" customFormat="1" x14ac:dyDescent="0.25">
      <c r="AD309" s="57"/>
      <c r="AE309" s="57"/>
      <c r="AH309" s="57"/>
      <c r="AI309" s="57"/>
    </row>
    <row r="310" spans="30:35" s="2" customFormat="1" x14ac:dyDescent="0.25">
      <c r="AD310" s="57"/>
      <c r="AE310" s="57"/>
      <c r="AH310" s="57"/>
      <c r="AI310" s="57"/>
    </row>
    <row r="311" spans="30:35" s="2" customFormat="1" x14ac:dyDescent="0.25">
      <c r="AD311" s="57"/>
      <c r="AE311" s="57"/>
      <c r="AH311" s="57"/>
      <c r="AI311" s="57"/>
    </row>
    <row r="312" spans="30:35" s="2" customFormat="1" x14ac:dyDescent="0.25">
      <c r="AD312" s="57"/>
      <c r="AE312" s="57"/>
      <c r="AH312" s="57"/>
      <c r="AI312" s="57"/>
    </row>
    <row r="313" spans="30:35" s="2" customFormat="1" x14ac:dyDescent="0.25">
      <c r="AD313" s="57"/>
      <c r="AE313" s="57"/>
      <c r="AH313" s="57"/>
      <c r="AI313" s="57"/>
    </row>
  </sheetData>
  <protectedRanges>
    <protectedRange sqref="M15:M31 M6:M12 M5:Q5 N6:Q31 R5:R31" name="Range1_1" securityDescriptor="O:WDG:WDD:(A;;CC;;;BU)"/>
    <protectedRange sqref="C5:J28" name="Range1_3" securityDescriptor="O:WDG:WDD:(A;;CC;;;BU)"/>
    <protectedRange sqref="T5:Z10" name="Range1" securityDescriptor="O:WDG:WDD:(A;;CC;;;BU)"/>
  </protectedRanges>
  <dataConsolidate/>
  <mergeCells count="16">
    <mergeCell ref="F42:G42"/>
    <mergeCell ref="F45:G45"/>
    <mergeCell ref="B1:AB2"/>
    <mergeCell ref="AC9:AD9"/>
    <mergeCell ref="AC12:AD12"/>
    <mergeCell ref="AC6:AD6"/>
    <mergeCell ref="AC5:AD5"/>
    <mergeCell ref="AC4:AD4"/>
    <mergeCell ref="AC3:AD3"/>
    <mergeCell ref="T12:W12"/>
    <mergeCell ref="AK4:AL4"/>
    <mergeCell ref="AM4:AN4"/>
    <mergeCell ref="AK3:AN3"/>
    <mergeCell ref="B3:J3"/>
    <mergeCell ref="L3:R3"/>
    <mergeCell ref="T3:Z3"/>
  </mergeCells>
  <conditionalFormatting sqref="C5:C28 G5:G28">
    <cfRule type="duplicateValues" dxfId="6" priority="10"/>
  </conditionalFormatting>
  <conditionalFormatting sqref="M5:M31">
    <cfRule type="duplicateValues" dxfId="5" priority="9"/>
  </conditionalFormatting>
  <conditionalFormatting sqref="E5:E28 I5:I28 O5:O31 U14:U26 W5:W10">
    <cfRule type="containsText" dxfId="4" priority="2" operator="containsText" text="A">
      <formula>NOT(ISERROR(SEARCH("A",E5)))</formula>
    </cfRule>
    <cfRule type="cellIs" dxfId="3" priority="3" operator="equal">
      <formula>0</formula>
    </cfRule>
    <cfRule type="cellIs" dxfId="2" priority="4" operator="notEqual">
      <formula>"A"</formula>
    </cfRule>
  </conditionalFormatting>
  <conditionalFormatting sqref="U14:U26">
    <cfRule type="containsText" dxfId="1" priority="1" operator="containsText" text="P">
      <formula>NOT(ISERROR(SEARCH("P",U14)))</formula>
    </cfRule>
  </conditionalFormatting>
  <pageMargins left="0.7" right="0.7" top="0.75" bottom="0.75" header="0.3" footer="0.3"/>
  <pageSetup orientation="portrait" horizontalDpi="4294967293" verticalDpi="4294967293" r:id="rId1"/>
  <ignoredErrors>
    <ignoredError sqref="Q25:Q26 O25:O26 O24 O31 O5 O6 O7 O8 O9 O10 O11 O12 O13 O14 O15 O16 O17 O18 O19 O20 O21 O22 O23 O27 O28 O29 O30" unlockedFormula="1"/>
  </ignoredErrors>
  <drawing r:id="rId2"/>
  <legacyDrawing r:id="rId3"/>
  <controls>
    <mc:AlternateContent xmlns:mc="http://schemas.openxmlformats.org/markup-compatibility/2006">
      <mc:Choice Requires="x14">
        <control shapeId="13314" r:id="rId4" name="ToggleButton2">
          <controlPr defaultSize="0" autoLine="0" r:id="rId5">
            <anchor moveWithCells="1">
              <from>
                <xdr:col>28</xdr:col>
                <xdr:colOff>47625</xdr:colOff>
                <xdr:row>17</xdr:row>
                <xdr:rowOff>152400</xdr:rowOff>
              </from>
              <to>
                <xdr:col>28</xdr:col>
                <xdr:colOff>1457325</xdr:colOff>
                <xdr:row>19</xdr:row>
                <xdr:rowOff>171450</xdr:rowOff>
              </to>
            </anchor>
          </controlPr>
        </control>
      </mc:Choice>
      <mc:Fallback>
        <control shapeId="13314" r:id="rId4" name="ToggleButton2"/>
      </mc:Fallback>
    </mc:AlternateContent>
    <mc:AlternateContent xmlns:mc="http://schemas.openxmlformats.org/markup-compatibility/2006">
      <mc:Choice Requires="x14">
        <control shapeId="13313" r:id="rId6" name="ToggleButton1">
          <controlPr defaultSize="0" autoLine="0" r:id="rId7">
            <anchor moveWithCells="1">
              <from>
                <xdr:col>28</xdr:col>
                <xdr:colOff>47625</xdr:colOff>
                <xdr:row>15</xdr:row>
                <xdr:rowOff>38100</xdr:rowOff>
              </from>
              <to>
                <xdr:col>28</xdr:col>
                <xdr:colOff>1457325</xdr:colOff>
                <xdr:row>17</xdr:row>
                <xdr:rowOff>47625</xdr:rowOff>
              </to>
            </anchor>
          </controlPr>
        </control>
      </mc:Choice>
      <mc:Fallback>
        <control shapeId="13313" r:id="rId6" name="ToggleButton1"/>
      </mc:Fallback>
    </mc:AlternateContent>
    <mc:AlternateContent xmlns:mc="http://schemas.openxmlformats.org/markup-compatibility/2006">
      <mc:Choice Requires="x14">
        <control shapeId="13315" r:id="rId8" name="Button 3">
          <controlPr defaultSize="0" print="0" autoFill="0" autoPict="0" macro="[0]!SetMax">
            <anchor moveWithCells="1" sizeWithCells="1">
              <from>
                <xdr:col>29</xdr:col>
                <xdr:colOff>495300</xdr:colOff>
                <xdr:row>15</xdr:row>
                <xdr:rowOff>28575</xdr:rowOff>
              </from>
              <to>
                <xdr:col>29</xdr:col>
                <xdr:colOff>1905000</xdr:colOff>
                <xdr:row>17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3316" r:id="rId9" name="Button 4">
          <controlPr defaultSize="0" print="0" autoFill="0" autoPict="0" macro="[0]!SetMin">
            <anchor moveWithCells="1" sizeWithCells="1">
              <from>
                <xdr:col>29</xdr:col>
                <xdr:colOff>466725</xdr:colOff>
                <xdr:row>17</xdr:row>
                <xdr:rowOff>161925</xdr:rowOff>
              </from>
              <to>
                <xdr:col>29</xdr:col>
                <xdr:colOff>1876425</xdr:colOff>
                <xdr:row>19</xdr:row>
                <xdr:rowOff>171450</xdr:rowOff>
              </to>
            </anchor>
          </controlPr>
        </control>
      </mc:Choice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1:FX483"/>
  <sheetViews>
    <sheetView zoomScale="77" zoomScaleNormal="77" workbookViewId="0">
      <selection activeCell="B8" sqref="B8"/>
    </sheetView>
  </sheetViews>
  <sheetFormatPr defaultColWidth="8.85546875" defaultRowHeight="15" x14ac:dyDescent="0.25"/>
  <cols>
    <col min="1" max="4" width="14.42578125" customWidth="1"/>
    <col min="5" max="5" width="14.42578125" style="61" customWidth="1"/>
    <col min="6" max="6" width="14.42578125" customWidth="1"/>
    <col min="7" max="7" width="14.42578125" style="2" customWidth="1"/>
    <col min="9" max="9" width="13.42578125" customWidth="1"/>
    <col min="10" max="10" width="13.28515625" customWidth="1"/>
    <col min="11" max="11" width="13.85546875" customWidth="1"/>
    <col min="12" max="12" width="19" style="2" customWidth="1"/>
    <col min="13" max="13" width="8.85546875" style="2" customWidth="1"/>
    <col min="14" max="14" width="10.85546875" style="2" customWidth="1"/>
    <col min="15" max="15" width="8.85546875" style="2" customWidth="1"/>
    <col min="16" max="16" width="13.85546875" style="2" customWidth="1"/>
    <col min="17" max="19" width="8.85546875" style="2" customWidth="1"/>
    <col min="20" max="20" width="8.85546875" style="2"/>
    <col min="21" max="22" width="8.85546875" style="2" customWidth="1"/>
    <col min="23" max="35" width="8.85546875" style="2"/>
  </cols>
  <sheetData>
    <row r="1" spans="1:180" ht="18" x14ac:dyDescent="0.25">
      <c r="A1" s="4" t="s">
        <v>60</v>
      </c>
      <c r="B1" s="4" t="s">
        <v>61</v>
      </c>
      <c r="C1" s="4" t="s">
        <v>62</v>
      </c>
      <c r="D1" s="4" t="s">
        <v>63</v>
      </c>
      <c r="E1" s="52" t="s">
        <v>112</v>
      </c>
      <c r="F1" s="52" t="s">
        <v>64</v>
      </c>
      <c r="H1" s="5"/>
      <c r="I1" s="114" t="s">
        <v>56</v>
      </c>
      <c r="J1" s="115" t="s">
        <v>65</v>
      </c>
      <c r="K1" s="115" t="s">
        <v>79</v>
      </c>
      <c r="L1" s="116" t="s">
        <v>117</v>
      </c>
      <c r="P1" s="226" t="s">
        <v>96</v>
      </c>
      <c r="Q1" s="226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</row>
    <row r="2" spans="1:180" ht="16.5" x14ac:dyDescent="0.25">
      <c r="A2" s="6" t="s">
        <v>107</v>
      </c>
      <c r="B2" s="6" t="s">
        <v>111</v>
      </c>
      <c r="C2" s="9">
        <v>1</v>
      </c>
      <c r="D2" s="7" t="s">
        <v>36</v>
      </c>
      <c r="E2" s="9">
        <v>0</v>
      </c>
      <c r="F2" s="50" t="s">
        <v>42</v>
      </c>
      <c r="H2" s="2"/>
      <c r="I2" s="117">
        <v>615</v>
      </c>
      <c r="J2" s="118" t="s">
        <v>107</v>
      </c>
      <c r="K2" s="118" t="s">
        <v>111</v>
      </c>
      <c r="L2" s="122">
        <v>2</v>
      </c>
      <c r="P2" s="59" t="s">
        <v>86</v>
      </c>
      <c r="Q2" s="59" t="s">
        <v>86</v>
      </c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</row>
    <row r="3" spans="1:180" x14ac:dyDescent="0.25">
      <c r="A3" s="8" t="s">
        <v>108</v>
      </c>
      <c r="B3" s="8" t="s">
        <v>66</v>
      </c>
      <c r="C3" s="9">
        <v>2</v>
      </c>
      <c r="D3" s="10" t="s">
        <v>45</v>
      </c>
      <c r="E3" s="9">
        <v>1</v>
      </c>
      <c r="F3" s="50" t="s">
        <v>46</v>
      </c>
      <c r="H3" s="2"/>
      <c r="I3" s="117">
        <v>632</v>
      </c>
      <c r="J3" s="118" t="s">
        <v>107</v>
      </c>
      <c r="K3" s="118" t="s">
        <v>111</v>
      </c>
      <c r="L3" s="122">
        <v>2</v>
      </c>
      <c r="P3" s="58" t="s">
        <v>87</v>
      </c>
      <c r="Q3" s="56">
        <v>1</v>
      </c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</row>
    <row r="4" spans="1:180" x14ac:dyDescent="0.25">
      <c r="A4" s="8" t="s">
        <v>109</v>
      </c>
      <c r="B4" s="8" t="s">
        <v>67</v>
      </c>
      <c r="C4" s="9">
        <v>3</v>
      </c>
      <c r="D4" s="10" t="s">
        <v>41</v>
      </c>
      <c r="E4" s="9">
        <v>2</v>
      </c>
      <c r="F4" s="51" t="s">
        <v>98</v>
      </c>
      <c r="H4" s="2"/>
      <c r="I4" s="117">
        <v>685</v>
      </c>
      <c r="J4" s="118" t="s">
        <v>107</v>
      </c>
      <c r="K4" s="118" t="s">
        <v>111</v>
      </c>
      <c r="L4" s="122">
        <v>2</v>
      </c>
      <c r="P4" s="58" t="s">
        <v>95</v>
      </c>
      <c r="Q4" s="56">
        <v>2</v>
      </c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</row>
    <row r="5" spans="1:180" x14ac:dyDescent="0.25">
      <c r="A5" s="8" t="s">
        <v>110</v>
      </c>
      <c r="B5" s="8" t="s">
        <v>55</v>
      </c>
      <c r="C5" s="8">
        <v>4</v>
      </c>
      <c r="D5" s="9" t="s">
        <v>132</v>
      </c>
      <c r="E5" s="18">
        <v>3</v>
      </c>
      <c r="F5" s="50" t="s">
        <v>40</v>
      </c>
      <c r="H5" s="2"/>
      <c r="I5" s="117">
        <v>688</v>
      </c>
      <c r="J5" s="118" t="s">
        <v>107</v>
      </c>
      <c r="K5" s="118" t="s">
        <v>111</v>
      </c>
      <c r="L5" s="122">
        <v>2</v>
      </c>
      <c r="P5" s="58" t="s">
        <v>88</v>
      </c>
      <c r="Q5" s="56">
        <v>3</v>
      </c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</row>
    <row r="6" spans="1:180" x14ac:dyDescent="0.25">
      <c r="A6" s="8" t="s">
        <v>54</v>
      </c>
      <c r="B6" s="11" t="s">
        <v>37</v>
      </c>
      <c r="C6" s="8" t="s">
        <v>38</v>
      </c>
      <c r="D6" s="9" t="s">
        <v>133</v>
      </c>
      <c r="E6" s="18">
        <v>4</v>
      </c>
      <c r="F6" s="50" t="s">
        <v>48</v>
      </c>
      <c r="H6" s="2"/>
      <c r="I6" s="117">
        <v>696</v>
      </c>
      <c r="J6" s="118" t="s">
        <v>107</v>
      </c>
      <c r="K6" s="118" t="s">
        <v>111</v>
      </c>
      <c r="L6" s="122">
        <v>2</v>
      </c>
      <c r="P6" s="58" t="s">
        <v>89</v>
      </c>
      <c r="Q6" s="56">
        <v>4</v>
      </c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</row>
    <row r="7" spans="1:180" x14ac:dyDescent="0.25">
      <c r="A7" s="9" t="s">
        <v>43</v>
      </c>
      <c r="B7" s="11" t="s">
        <v>249</v>
      </c>
      <c r="C7" s="8" t="s">
        <v>35</v>
      </c>
      <c r="D7" s="9" t="s">
        <v>134</v>
      </c>
      <c r="E7" s="124"/>
      <c r="F7" s="50" t="s">
        <v>82</v>
      </c>
      <c r="H7" s="2"/>
      <c r="I7" s="117">
        <v>716</v>
      </c>
      <c r="J7" s="118" t="s">
        <v>107</v>
      </c>
      <c r="K7" s="118" t="s">
        <v>111</v>
      </c>
      <c r="L7" s="122">
        <v>2</v>
      </c>
      <c r="P7" s="58" t="s">
        <v>59</v>
      </c>
      <c r="Q7" s="56">
        <v>5</v>
      </c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</row>
    <row r="8" spans="1:180" x14ac:dyDescent="0.25">
      <c r="A8" s="8" t="s">
        <v>236</v>
      </c>
      <c r="B8" s="8" t="s">
        <v>34</v>
      </c>
      <c r="C8" s="56" t="s">
        <v>122</v>
      </c>
      <c r="D8" s="9" t="s">
        <v>51</v>
      </c>
      <c r="E8" s="124"/>
      <c r="F8" s="50" t="s">
        <v>52</v>
      </c>
      <c r="H8" s="2"/>
      <c r="I8" s="119">
        <v>92</v>
      </c>
      <c r="J8" s="118" t="s">
        <v>107</v>
      </c>
      <c r="K8" s="118" t="s">
        <v>111</v>
      </c>
      <c r="L8" s="122">
        <v>2</v>
      </c>
      <c r="P8" s="58" t="s">
        <v>84</v>
      </c>
      <c r="Q8" s="56">
        <v>6</v>
      </c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</row>
    <row r="9" spans="1:180" x14ac:dyDescent="0.25">
      <c r="A9" s="9" t="s">
        <v>263</v>
      </c>
      <c r="B9" s="256" t="s">
        <v>44</v>
      </c>
      <c r="C9" s="2"/>
      <c r="D9" s="9" t="s">
        <v>39</v>
      </c>
      <c r="E9" s="124"/>
      <c r="F9" s="50" t="s">
        <v>58</v>
      </c>
      <c r="H9" s="2"/>
      <c r="I9" s="117">
        <v>106</v>
      </c>
      <c r="J9" s="118" t="s">
        <v>107</v>
      </c>
      <c r="K9" s="118" t="s">
        <v>111</v>
      </c>
      <c r="L9" s="122">
        <v>2</v>
      </c>
      <c r="P9" s="58" t="s">
        <v>90</v>
      </c>
      <c r="Q9" s="56">
        <v>7</v>
      </c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</row>
    <row r="10" spans="1:180" x14ac:dyDescent="0.25">
      <c r="A10" s="9" t="s">
        <v>264</v>
      </c>
      <c r="B10" s="256" t="s">
        <v>70</v>
      </c>
      <c r="C10" s="2"/>
      <c r="D10" s="9" t="s">
        <v>68</v>
      </c>
      <c r="E10" s="124"/>
      <c r="F10" s="50" t="s">
        <v>50</v>
      </c>
      <c r="H10" s="2"/>
      <c r="I10" s="117">
        <v>134</v>
      </c>
      <c r="J10" s="118" t="s">
        <v>107</v>
      </c>
      <c r="K10" s="118" t="s">
        <v>111</v>
      </c>
      <c r="L10" s="122">
        <v>2</v>
      </c>
      <c r="P10" s="58" t="s">
        <v>91</v>
      </c>
      <c r="Q10" s="56">
        <v>8</v>
      </c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</row>
    <row r="11" spans="1:180" x14ac:dyDescent="0.25">
      <c r="A11" s="9" t="s">
        <v>265</v>
      </c>
      <c r="B11" s="1"/>
      <c r="C11" s="2"/>
      <c r="D11" s="9" t="s">
        <v>69</v>
      </c>
      <c r="E11" s="124"/>
      <c r="F11" s="50" t="s">
        <v>57</v>
      </c>
      <c r="H11" s="2"/>
      <c r="I11" s="119">
        <v>159</v>
      </c>
      <c r="J11" s="118" t="s">
        <v>107</v>
      </c>
      <c r="K11" s="118" t="s">
        <v>111</v>
      </c>
      <c r="L11" s="122">
        <v>2</v>
      </c>
      <c r="P11" s="58" t="s">
        <v>92</v>
      </c>
      <c r="Q11" s="56">
        <v>9</v>
      </c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</row>
    <row r="12" spans="1:180" x14ac:dyDescent="0.25">
      <c r="A12" s="9" t="s">
        <v>248</v>
      </c>
      <c r="B12" s="1"/>
      <c r="C12" s="2"/>
      <c r="D12" s="9" t="s">
        <v>53</v>
      </c>
      <c r="E12" s="124"/>
      <c r="F12" s="50" t="s">
        <v>83</v>
      </c>
      <c r="H12" s="2"/>
      <c r="I12" s="119">
        <v>183</v>
      </c>
      <c r="J12" s="118" t="s">
        <v>107</v>
      </c>
      <c r="K12" s="118" t="s">
        <v>111</v>
      </c>
      <c r="L12" s="122">
        <v>2</v>
      </c>
      <c r="P12" s="58" t="s">
        <v>93</v>
      </c>
      <c r="Q12" s="56">
        <v>10</v>
      </c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</row>
    <row r="13" spans="1:180" x14ac:dyDescent="0.25">
      <c r="A13" s="1"/>
      <c r="B13" s="1"/>
      <c r="C13" s="2"/>
      <c r="D13" s="9" t="s">
        <v>49</v>
      </c>
      <c r="E13" s="124"/>
      <c r="F13" s="113" t="s">
        <v>136</v>
      </c>
      <c r="H13" s="2"/>
      <c r="I13" s="117">
        <v>201</v>
      </c>
      <c r="J13" s="118" t="s">
        <v>107</v>
      </c>
      <c r="K13" s="118" t="s">
        <v>111</v>
      </c>
      <c r="L13" s="122">
        <v>2</v>
      </c>
      <c r="P13" s="58" t="s">
        <v>85</v>
      </c>
      <c r="Q13" s="56">
        <v>11</v>
      </c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</row>
    <row r="14" spans="1:180" x14ac:dyDescent="0.25">
      <c r="A14" s="1"/>
      <c r="B14" s="1"/>
      <c r="C14" s="1"/>
      <c r="D14" s="9" t="s">
        <v>71</v>
      </c>
      <c r="E14" s="124"/>
      <c r="F14" s="12"/>
      <c r="H14" s="2"/>
      <c r="I14" s="117">
        <v>211</v>
      </c>
      <c r="J14" s="118" t="s">
        <v>107</v>
      </c>
      <c r="K14" s="118" t="s">
        <v>111</v>
      </c>
      <c r="L14" s="122">
        <v>2</v>
      </c>
      <c r="P14" s="58" t="s">
        <v>94</v>
      </c>
      <c r="Q14" s="56">
        <v>12</v>
      </c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</row>
    <row r="15" spans="1:180" x14ac:dyDescent="0.25">
      <c r="A15" s="1"/>
      <c r="B15" s="1"/>
      <c r="C15" s="1"/>
      <c r="D15" s="9" t="s">
        <v>72</v>
      </c>
      <c r="E15" s="124"/>
      <c r="F15" s="12"/>
      <c r="H15" s="2"/>
      <c r="I15" s="119">
        <v>153</v>
      </c>
      <c r="J15" s="118" t="s">
        <v>107</v>
      </c>
      <c r="K15" s="118" t="s">
        <v>111</v>
      </c>
      <c r="L15" s="122">
        <v>2</v>
      </c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</row>
    <row r="16" spans="1:180" x14ac:dyDescent="0.25">
      <c r="A16" s="1"/>
      <c r="B16" s="1"/>
      <c r="C16" s="1"/>
      <c r="D16" s="9" t="s">
        <v>73</v>
      </c>
      <c r="E16" s="124"/>
      <c r="F16" s="12"/>
      <c r="H16" s="12"/>
      <c r="I16" s="117">
        <v>167</v>
      </c>
      <c r="J16" s="118" t="s">
        <v>107</v>
      </c>
      <c r="K16" s="118" t="s">
        <v>111</v>
      </c>
      <c r="L16" s="122">
        <v>2</v>
      </c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</row>
    <row r="17" spans="1:180" x14ac:dyDescent="0.25">
      <c r="A17" s="1"/>
      <c r="B17" s="1"/>
      <c r="C17" s="1"/>
      <c r="D17" s="9" t="s">
        <v>74</v>
      </c>
      <c r="E17" s="124"/>
      <c r="F17" s="12"/>
      <c r="H17" s="12"/>
      <c r="I17" s="117">
        <v>245</v>
      </c>
      <c r="J17" s="118" t="s">
        <v>107</v>
      </c>
      <c r="K17" s="118" t="s">
        <v>111</v>
      </c>
      <c r="L17" s="122">
        <v>2</v>
      </c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</row>
    <row r="18" spans="1:180" x14ac:dyDescent="0.25">
      <c r="A18" s="1"/>
      <c r="B18" s="1"/>
      <c r="C18" s="1"/>
      <c r="D18" s="9" t="s">
        <v>75</v>
      </c>
      <c r="E18" s="1"/>
      <c r="F18" s="12"/>
      <c r="H18" s="12"/>
      <c r="I18" s="117">
        <v>283</v>
      </c>
      <c r="J18" s="118" t="s">
        <v>107</v>
      </c>
      <c r="K18" s="118" t="s">
        <v>111</v>
      </c>
      <c r="L18" s="122">
        <v>2</v>
      </c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</row>
    <row r="19" spans="1:180" x14ac:dyDescent="0.25">
      <c r="A19" s="1"/>
      <c r="B19" s="1"/>
      <c r="C19" s="1"/>
      <c r="D19" s="9" t="s">
        <v>47</v>
      </c>
      <c r="E19" s="1"/>
      <c r="F19" s="12"/>
      <c r="H19" s="12"/>
      <c r="I19" s="117">
        <v>959</v>
      </c>
      <c r="J19" s="118" t="s">
        <v>107</v>
      </c>
      <c r="K19" s="118" t="s">
        <v>111</v>
      </c>
      <c r="L19" s="122">
        <v>2</v>
      </c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</row>
    <row r="20" spans="1:180" x14ac:dyDescent="0.25">
      <c r="A20" s="1"/>
      <c r="B20" s="1"/>
      <c r="C20" s="1"/>
      <c r="D20" s="9" t="s">
        <v>76</v>
      </c>
      <c r="E20" s="1"/>
      <c r="F20" s="12"/>
      <c r="H20" s="12"/>
      <c r="I20" s="117">
        <v>967</v>
      </c>
      <c r="J20" s="118" t="s">
        <v>107</v>
      </c>
      <c r="K20" s="118" t="s">
        <v>111</v>
      </c>
      <c r="L20" s="122">
        <v>2</v>
      </c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</row>
    <row r="21" spans="1:180" x14ac:dyDescent="0.25">
      <c r="A21" s="1"/>
      <c r="B21" s="1"/>
      <c r="C21" s="1"/>
      <c r="D21" s="125" t="s">
        <v>128</v>
      </c>
      <c r="E21" s="1"/>
      <c r="F21" s="12"/>
      <c r="H21" s="12"/>
      <c r="I21" s="117">
        <v>971</v>
      </c>
      <c r="J21" s="118" t="s">
        <v>107</v>
      </c>
      <c r="K21" s="118" t="s">
        <v>111</v>
      </c>
      <c r="L21" s="122">
        <v>2</v>
      </c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</row>
    <row r="22" spans="1:180" x14ac:dyDescent="0.25">
      <c r="A22" s="1"/>
      <c r="B22" s="1"/>
      <c r="C22" s="1"/>
      <c r="D22" s="126">
        <v>0</v>
      </c>
      <c r="E22" s="1"/>
      <c r="F22" s="12"/>
      <c r="H22" s="12"/>
      <c r="I22" s="117">
        <v>973</v>
      </c>
      <c r="J22" s="118" t="s">
        <v>107</v>
      </c>
      <c r="K22" s="118" t="s">
        <v>111</v>
      </c>
      <c r="L22" s="122">
        <v>2</v>
      </c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</row>
    <row r="23" spans="1:180" x14ac:dyDescent="0.25">
      <c r="A23" s="1"/>
      <c r="B23" s="1"/>
      <c r="C23" s="1"/>
      <c r="D23" s="9">
        <v>1</v>
      </c>
      <c r="E23" s="1"/>
      <c r="F23" s="12"/>
      <c r="H23" s="2"/>
      <c r="I23" s="117">
        <v>979</v>
      </c>
      <c r="J23" s="118" t="s">
        <v>107</v>
      </c>
      <c r="K23" s="118" t="s">
        <v>111</v>
      </c>
      <c r="L23" s="122">
        <v>2</v>
      </c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</row>
    <row r="24" spans="1:180" x14ac:dyDescent="0.25">
      <c r="A24" s="1"/>
      <c r="B24" s="1"/>
      <c r="C24" s="1"/>
      <c r="D24" s="9">
        <v>2</v>
      </c>
      <c r="E24" s="1"/>
      <c r="F24" s="12"/>
      <c r="H24" s="2"/>
      <c r="I24" s="117">
        <v>651</v>
      </c>
      <c r="J24" s="118" t="s">
        <v>107</v>
      </c>
      <c r="K24" s="118" t="s">
        <v>111</v>
      </c>
      <c r="L24" s="122">
        <v>2</v>
      </c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</row>
    <row r="25" spans="1:180" x14ac:dyDescent="0.25">
      <c r="A25" s="1"/>
      <c r="B25" s="1"/>
      <c r="C25" s="1"/>
      <c r="D25" s="9">
        <v>3</v>
      </c>
      <c r="E25" s="2"/>
      <c r="F25" s="12"/>
      <c r="H25" s="2"/>
      <c r="I25" s="117">
        <v>652</v>
      </c>
      <c r="J25" s="118" t="s">
        <v>107</v>
      </c>
      <c r="K25" s="118" t="s">
        <v>111</v>
      </c>
      <c r="L25" s="122">
        <v>2</v>
      </c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</row>
    <row r="26" spans="1:180" x14ac:dyDescent="0.25">
      <c r="A26" s="1"/>
      <c r="B26" s="1"/>
      <c r="C26" s="1"/>
      <c r="D26" s="9">
        <v>4</v>
      </c>
      <c r="E26" s="2"/>
      <c r="F26" s="12"/>
      <c r="H26" s="2"/>
      <c r="I26" s="117">
        <v>72</v>
      </c>
      <c r="J26" s="118" t="s">
        <v>108</v>
      </c>
      <c r="K26" s="118" t="s">
        <v>66</v>
      </c>
      <c r="L26" s="122">
        <v>1</v>
      </c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</row>
    <row r="27" spans="1:180" x14ac:dyDescent="0.25">
      <c r="A27" s="2"/>
      <c r="B27" s="2"/>
      <c r="C27" s="2"/>
      <c r="D27" s="2"/>
      <c r="E27" s="2"/>
      <c r="F27" s="12"/>
      <c r="H27" s="2"/>
      <c r="I27" s="117">
        <v>74</v>
      </c>
      <c r="J27" s="118" t="s">
        <v>108</v>
      </c>
      <c r="K27" s="118" t="s">
        <v>66</v>
      </c>
      <c r="L27" s="122">
        <v>1</v>
      </c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</row>
    <row r="28" spans="1:180" x14ac:dyDescent="0.25">
      <c r="A28" s="2"/>
      <c r="B28" s="2"/>
      <c r="C28" s="2"/>
      <c r="D28" s="2"/>
      <c r="E28" s="2"/>
      <c r="F28" s="12"/>
      <c r="H28" s="2"/>
      <c r="I28" s="117">
        <v>75</v>
      </c>
      <c r="J28" s="118" t="s">
        <v>108</v>
      </c>
      <c r="K28" s="118" t="s">
        <v>66</v>
      </c>
      <c r="L28" s="122">
        <v>1</v>
      </c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</row>
    <row r="29" spans="1:180" x14ac:dyDescent="0.25">
      <c r="A29" s="2"/>
      <c r="B29" s="2"/>
      <c r="C29" s="2"/>
      <c r="D29" s="2"/>
      <c r="E29" s="2"/>
      <c r="F29" s="12"/>
      <c r="H29" s="2"/>
      <c r="I29" s="117">
        <v>86</v>
      </c>
      <c r="J29" s="118" t="s">
        <v>108</v>
      </c>
      <c r="K29" s="118" t="s">
        <v>66</v>
      </c>
      <c r="L29" s="122">
        <v>1</v>
      </c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</row>
    <row r="30" spans="1:180" x14ac:dyDescent="0.25">
      <c r="A30" s="2"/>
      <c r="B30" s="2"/>
      <c r="C30" s="2"/>
      <c r="D30" s="2"/>
      <c r="E30" s="2"/>
      <c r="F30" s="12"/>
      <c r="H30" s="2"/>
      <c r="I30" s="117">
        <v>87</v>
      </c>
      <c r="J30" s="118" t="s">
        <v>108</v>
      </c>
      <c r="K30" s="118" t="s">
        <v>66</v>
      </c>
      <c r="L30" s="122">
        <v>1</v>
      </c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</row>
    <row r="31" spans="1:180" x14ac:dyDescent="0.25">
      <c r="A31" s="2"/>
      <c r="B31" s="2"/>
      <c r="C31" s="2"/>
      <c r="D31" s="2"/>
      <c r="E31" s="2"/>
      <c r="F31" s="2"/>
      <c r="H31" s="2"/>
      <c r="I31" s="117">
        <v>88</v>
      </c>
      <c r="J31" s="118" t="s">
        <v>108</v>
      </c>
      <c r="K31" s="118" t="s">
        <v>66</v>
      </c>
      <c r="L31" s="122">
        <v>1</v>
      </c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</row>
    <row r="32" spans="1:180" x14ac:dyDescent="0.25">
      <c r="A32" s="2"/>
      <c r="B32" s="2"/>
      <c r="C32" s="2"/>
      <c r="D32" s="2"/>
      <c r="E32" s="2"/>
      <c r="F32" s="2"/>
      <c r="H32" s="2"/>
      <c r="I32" s="117">
        <v>90</v>
      </c>
      <c r="J32" s="118" t="s">
        <v>108</v>
      </c>
      <c r="K32" s="118" t="s">
        <v>66</v>
      </c>
      <c r="L32" s="122">
        <v>1</v>
      </c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</row>
    <row r="33" spans="1:180" x14ac:dyDescent="0.25">
      <c r="A33" s="2"/>
      <c r="B33" s="2"/>
      <c r="C33" s="2"/>
      <c r="D33" s="2"/>
      <c r="E33" s="2"/>
      <c r="F33" s="2"/>
      <c r="H33" s="2"/>
      <c r="I33" s="117">
        <v>103</v>
      </c>
      <c r="J33" s="118" t="s">
        <v>108</v>
      </c>
      <c r="K33" s="118" t="s">
        <v>66</v>
      </c>
      <c r="L33" s="122">
        <v>1</v>
      </c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</row>
    <row r="34" spans="1:180" x14ac:dyDescent="0.25">
      <c r="A34" s="2"/>
      <c r="B34" s="2"/>
      <c r="C34" s="2"/>
      <c r="D34" s="2"/>
      <c r="E34" s="2"/>
      <c r="F34" s="2"/>
      <c r="H34" s="2"/>
      <c r="I34" s="117">
        <v>110</v>
      </c>
      <c r="J34" s="118" t="s">
        <v>108</v>
      </c>
      <c r="K34" s="118" t="s">
        <v>66</v>
      </c>
      <c r="L34" s="122">
        <v>1</v>
      </c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</row>
    <row r="35" spans="1:180" x14ac:dyDescent="0.25">
      <c r="A35" s="2"/>
      <c r="B35" s="2"/>
      <c r="C35" s="2"/>
      <c r="D35" s="2"/>
      <c r="E35" s="2"/>
      <c r="F35" s="2"/>
      <c r="H35" s="2"/>
      <c r="I35" s="117">
        <v>135</v>
      </c>
      <c r="J35" s="118" t="s">
        <v>108</v>
      </c>
      <c r="K35" s="118" t="s">
        <v>66</v>
      </c>
      <c r="L35" s="122">
        <v>1</v>
      </c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</row>
    <row r="36" spans="1:180" x14ac:dyDescent="0.25">
      <c r="A36" s="2"/>
      <c r="B36" s="2"/>
      <c r="C36" s="2"/>
      <c r="D36" s="2"/>
      <c r="E36" s="2"/>
      <c r="F36" s="2"/>
      <c r="H36" s="2"/>
      <c r="I36" s="117">
        <v>136</v>
      </c>
      <c r="J36" s="118" t="s">
        <v>108</v>
      </c>
      <c r="K36" s="118" t="s">
        <v>66</v>
      </c>
      <c r="L36" s="122">
        <v>1</v>
      </c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</row>
    <row r="37" spans="1:180" x14ac:dyDescent="0.25">
      <c r="A37" s="2"/>
      <c r="B37" s="2"/>
      <c r="C37" s="2"/>
      <c r="D37" s="2"/>
      <c r="E37" s="2"/>
      <c r="F37" s="2"/>
      <c r="H37" s="2"/>
      <c r="I37" s="117">
        <v>137</v>
      </c>
      <c r="J37" s="118" t="s">
        <v>108</v>
      </c>
      <c r="K37" s="118" t="s">
        <v>66</v>
      </c>
      <c r="L37" s="122">
        <v>1</v>
      </c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</row>
    <row r="38" spans="1:180" x14ac:dyDescent="0.25">
      <c r="A38" s="2"/>
      <c r="B38" s="2"/>
      <c r="C38" s="2"/>
      <c r="D38" s="2"/>
      <c r="E38" s="2"/>
      <c r="F38" s="2"/>
      <c r="H38" s="2"/>
      <c r="I38" s="117">
        <v>138</v>
      </c>
      <c r="J38" s="118" t="s">
        <v>108</v>
      </c>
      <c r="K38" s="118" t="s">
        <v>66</v>
      </c>
      <c r="L38" s="122">
        <v>1</v>
      </c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</row>
    <row r="39" spans="1:180" x14ac:dyDescent="0.25">
      <c r="A39" s="2"/>
      <c r="B39" s="2"/>
      <c r="C39" s="2"/>
      <c r="D39" s="2"/>
      <c r="E39" s="2"/>
      <c r="F39" s="2"/>
      <c r="H39" s="2"/>
      <c r="I39" s="117">
        <v>139</v>
      </c>
      <c r="J39" s="118" t="s">
        <v>108</v>
      </c>
      <c r="K39" s="118" t="s">
        <v>66</v>
      </c>
      <c r="L39" s="122">
        <v>1</v>
      </c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</row>
    <row r="40" spans="1:180" x14ac:dyDescent="0.25">
      <c r="A40" s="2"/>
      <c r="B40" s="2"/>
      <c r="C40" s="2"/>
      <c r="D40" s="2"/>
      <c r="E40" s="2"/>
      <c r="F40" s="2"/>
      <c r="H40" s="2"/>
      <c r="I40" s="117">
        <v>140</v>
      </c>
      <c r="J40" s="118" t="s">
        <v>108</v>
      </c>
      <c r="K40" s="118" t="s">
        <v>66</v>
      </c>
      <c r="L40" s="122">
        <v>1</v>
      </c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</row>
    <row r="41" spans="1:180" x14ac:dyDescent="0.25">
      <c r="A41" s="2"/>
      <c r="B41" s="2"/>
      <c r="C41" s="2"/>
      <c r="D41" s="2"/>
      <c r="E41" s="2"/>
      <c r="F41" s="2"/>
      <c r="H41" s="2"/>
      <c r="I41" s="117">
        <v>141</v>
      </c>
      <c r="J41" s="118" t="s">
        <v>108</v>
      </c>
      <c r="K41" s="118" t="s">
        <v>66</v>
      </c>
      <c r="L41" s="122">
        <v>1</v>
      </c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</row>
    <row r="42" spans="1:180" x14ac:dyDescent="0.25">
      <c r="A42" s="2"/>
      <c r="B42" s="2"/>
      <c r="C42" s="2"/>
      <c r="D42" s="2"/>
      <c r="E42" s="2"/>
      <c r="F42" s="2"/>
      <c r="H42" s="2"/>
      <c r="I42" s="117">
        <v>142</v>
      </c>
      <c r="J42" s="118" t="s">
        <v>108</v>
      </c>
      <c r="K42" s="118" t="s">
        <v>66</v>
      </c>
      <c r="L42" s="122">
        <v>1</v>
      </c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</row>
    <row r="43" spans="1:180" x14ac:dyDescent="0.25">
      <c r="A43" s="2"/>
      <c r="B43" s="2"/>
      <c r="C43" s="2"/>
      <c r="D43" s="2"/>
      <c r="E43" s="2"/>
      <c r="F43" s="2"/>
      <c r="H43" s="2"/>
      <c r="I43" s="117">
        <v>143</v>
      </c>
      <c r="J43" s="118" t="s">
        <v>108</v>
      </c>
      <c r="K43" s="118" t="s">
        <v>66</v>
      </c>
      <c r="L43" s="122">
        <v>1</v>
      </c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</row>
    <row r="44" spans="1:180" x14ac:dyDescent="0.25">
      <c r="A44" s="2"/>
      <c r="B44" s="2"/>
      <c r="C44" s="2"/>
      <c r="D44" s="2"/>
      <c r="E44" s="2"/>
      <c r="F44" s="2"/>
      <c r="H44" s="2"/>
      <c r="I44" s="117">
        <v>144</v>
      </c>
      <c r="J44" s="118" t="s">
        <v>108</v>
      </c>
      <c r="K44" s="118" t="s">
        <v>66</v>
      </c>
      <c r="L44" s="122">
        <v>1</v>
      </c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</row>
    <row r="45" spans="1:180" x14ac:dyDescent="0.25">
      <c r="A45" s="2"/>
      <c r="B45" s="2"/>
      <c r="C45" s="2"/>
      <c r="D45" s="2"/>
      <c r="E45" s="2"/>
      <c r="F45" s="2"/>
      <c r="H45" s="2"/>
      <c r="I45" s="117">
        <v>145</v>
      </c>
      <c r="J45" s="118" t="s">
        <v>108</v>
      </c>
      <c r="K45" s="118" t="s">
        <v>66</v>
      </c>
      <c r="L45" s="122">
        <v>1</v>
      </c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</row>
    <row r="46" spans="1:180" x14ac:dyDescent="0.25">
      <c r="A46" s="2"/>
      <c r="B46" s="2"/>
      <c r="C46" s="2"/>
      <c r="D46" s="2"/>
      <c r="E46" s="2"/>
      <c r="F46" s="2"/>
      <c r="H46" s="2"/>
      <c r="I46" s="117">
        <v>146</v>
      </c>
      <c r="J46" s="118" t="s">
        <v>108</v>
      </c>
      <c r="K46" s="118" t="s">
        <v>66</v>
      </c>
      <c r="L46" s="122">
        <v>1</v>
      </c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</row>
    <row r="47" spans="1:180" x14ac:dyDescent="0.25">
      <c r="A47" s="2"/>
      <c r="B47" s="2"/>
      <c r="C47" s="2"/>
      <c r="D47" s="2"/>
      <c r="E47" s="2"/>
      <c r="F47" s="2"/>
      <c r="H47" s="2"/>
      <c r="I47" s="117">
        <v>147</v>
      </c>
      <c r="J47" s="118" t="s">
        <v>108</v>
      </c>
      <c r="K47" s="118" t="s">
        <v>66</v>
      </c>
      <c r="L47" s="122">
        <v>1</v>
      </c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</row>
    <row r="48" spans="1:180" x14ac:dyDescent="0.25">
      <c r="A48" s="2"/>
      <c r="B48" s="2"/>
      <c r="C48" s="2"/>
      <c r="D48" s="2"/>
      <c r="E48" s="2"/>
      <c r="F48" s="2"/>
      <c r="H48" s="2"/>
      <c r="I48" s="117">
        <v>148</v>
      </c>
      <c r="J48" s="118" t="s">
        <v>108</v>
      </c>
      <c r="K48" s="118" t="s">
        <v>66</v>
      </c>
      <c r="L48" s="122">
        <v>1</v>
      </c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</row>
    <row r="49" spans="1:180" x14ac:dyDescent="0.25">
      <c r="A49" s="2"/>
      <c r="B49" s="2"/>
      <c r="C49" s="2"/>
      <c r="D49" s="2"/>
      <c r="E49" s="2"/>
      <c r="F49" s="2"/>
      <c r="H49" s="2"/>
      <c r="I49" s="117">
        <v>149</v>
      </c>
      <c r="J49" s="118" t="s">
        <v>108</v>
      </c>
      <c r="K49" s="118" t="s">
        <v>66</v>
      </c>
      <c r="L49" s="122">
        <v>1</v>
      </c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</row>
    <row r="50" spans="1:180" x14ac:dyDescent="0.25">
      <c r="A50" s="2"/>
      <c r="B50" s="2"/>
      <c r="C50" s="2"/>
      <c r="D50" s="2"/>
      <c r="E50" s="2"/>
      <c r="F50" s="2"/>
      <c r="H50" s="2"/>
      <c r="I50" s="117">
        <v>150</v>
      </c>
      <c r="J50" s="118" t="s">
        <v>108</v>
      </c>
      <c r="K50" s="118" t="s">
        <v>66</v>
      </c>
      <c r="L50" s="122">
        <v>1</v>
      </c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</row>
    <row r="51" spans="1:180" x14ac:dyDescent="0.25">
      <c r="A51" s="2"/>
      <c r="B51" s="2"/>
      <c r="C51" s="2"/>
      <c r="D51" s="2"/>
      <c r="E51" s="2"/>
      <c r="F51" s="2"/>
      <c r="H51" s="2"/>
      <c r="I51" s="117">
        <v>151</v>
      </c>
      <c r="J51" s="118" t="s">
        <v>108</v>
      </c>
      <c r="K51" s="118" t="s">
        <v>66</v>
      </c>
      <c r="L51" s="122">
        <v>1</v>
      </c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</row>
    <row r="52" spans="1:180" x14ac:dyDescent="0.25">
      <c r="A52" s="2"/>
      <c r="B52" s="2"/>
      <c r="C52" s="2"/>
      <c r="D52" s="2"/>
      <c r="E52" s="2"/>
      <c r="F52" s="2"/>
      <c r="H52" s="2"/>
      <c r="I52" s="120">
        <v>190</v>
      </c>
      <c r="J52" s="121" t="s">
        <v>108</v>
      </c>
      <c r="K52" s="121" t="s">
        <v>66</v>
      </c>
      <c r="L52" s="123">
        <v>1</v>
      </c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</row>
    <row r="53" spans="1:180" x14ac:dyDescent="0.25">
      <c r="A53" s="2"/>
      <c r="B53" s="2"/>
      <c r="C53" s="2"/>
      <c r="D53" s="2"/>
      <c r="E53" s="2"/>
      <c r="F53" s="2"/>
      <c r="H53" s="2"/>
      <c r="I53" s="117" t="s">
        <v>153</v>
      </c>
      <c r="J53" s="118" t="s">
        <v>154</v>
      </c>
      <c r="K53" s="118" t="s">
        <v>66</v>
      </c>
      <c r="L53" s="123">
        <v>1</v>
      </c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</row>
    <row r="54" spans="1:180" x14ac:dyDescent="0.25">
      <c r="A54" s="2"/>
      <c r="B54" s="2"/>
      <c r="C54" s="2"/>
      <c r="D54" s="2"/>
      <c r="E54" s="2"/>
      <c r="F54" s="2"/>
      <c r="H54" s="2"/>
      <c r="I54" s="117" t="s">
        <v>155</v>
      </c>
      <c r="J54" s="118" t="s">
        <v>154</v>
      </c>
      <c r="K54" s="118" t="s">
        <v>66</v>
      </c>
      <c r="L54" s="123">
        <v>1</v>
      </c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</row>
    <row r="55" spans="1:180" s="2" customFormat="1" x14ac:dyDescent="0.25">
      <c r="I55" s="117" t="s">
        <v>156</v>
      </c>
      <c r="J55" s="118" t="s">
        <v>154</v>
      </c>
      <c r="K55" s="118" t="s">
        <v>66</v>
      </c>
      <c r="L55" s="123">
        <v>1</v>
      </c>
    </row>
    <row r="56" spans="1:180" s="2" customFormat="1" x14ac:dyDescent="0.25">
      <c r="I56" s="117" t="s">
        <v>157</v>
      </c>
      <c r="J56" s="118" t="s">
        <v>154</v>
      </c>
      <c r="K56" s="118" t="s">
        <v>66</v>
      </c>
      <c r="L56" s="123">
        <v>1</v>
      </c>
    </row>
    <row r="57" spans="1:180" s="2" customFormat="1" x14ac:dyDescent="0.25">
      <c r="I57" s="117" t="s">
        <v>158</v>
      </c>
      <c r="J57" s="118" t="s">
        <v>154</v>
      </c>
      <c r="K57" s="118" t="s">
        <v>66</v>
      </c>
      <c r="L57" s="123">
        <v>1</v>
      </c>
    </row>
    <row r="58" spans="1:180" s="2" customFormat="1" x14ac:dyDescent="0.25">
      <c r="I58" s="117" t="s">
        <v>159</v>
      </c>
      <c r="J58" s="118" t="s">
        <v>154</v>
      </c>
      <c r="K58" s="118" t="s">
        <v>66</v>
      </c>
      <c r="L58" s="123">
        <v>1</v>
      </c>
    </row>
    <row r="59" spans="1:180" s="2" customFormat="1" x14ac:dyDescent="0.25">
      <c r="I59" s="117" t="s">
        <v>160</v>
      </c>
      <c r="J59" s="118" t="s">
        <v>154</v>
      </c>
      <c r="K59" s="118" t="s">
        <v>66</v>
      </c>
      <c r="L59" s="123">
        <v>1</v>
      </c>
    </row>
    <row r="60" spans="1:180" s="2" customFormat="1" x14ac:dyDescent="0.25">
      <c r="I60" s="117" t="s">
        <v>161</v>
      </c>
      <c r="J60" s="118" t="s">
        <v>154</v>
      </c>
      <c r="K60" s="118" t="s">
        <v>66</v>
      </c>
      <c r="L60" s="123">
        <v>1</v>
      </c>
    </row>
    <row r="61" spans="1:180" s="2" customFormat="1" x14ac:dyDescent="0.25">
      <c r="I61" s="117" t="s">
        <v>162</v>
      </c>
      <c r="J61" s="118" t="s">
        <v>154</v>
      </c>
      <c r="K61" s="118" t="s">
        <v>66</v>
      </c>
      <c r="L61" s="123">
        <v>1</v>
      </c>
    </row>
    <row r="62" spans="1:180" s="2" customFormat="1" x14ac:dyDescent="0.25">
      <c r="I62" s="117" t="s">
        <v>163</v>
      </c>
      <c r="J62" s="118" t="s">
        <v>154</v>
      </c>
      <c r="K62" s="118" t="s">
        <v>66</v>
      </c>
      <c r="L62" s="123">
        <v>1</v>
      </c>
    </row>
    <row r="63" spans="1:180" s="2" customFormat="1" x14ac:dyDescent="0.25">
      <c r="I63" s="117" t="s">
        <v>164</v>
      </c>
      <c r="J63" s="118" t="s">
        <v>154</v>
      </c>
      <c r="K63" s="118" t="s">
        <v>66</v>
      </c>
      <c r="L63" s="123">
        <v>1</v>
      </c>
    </row>
    <row r="64" spans="1:180" s="2" customFormat="1" x14ac:dyDescent="0.25">
      <c r="I64" s="117" t="s">
        <v>165</v>
      </c>
      <c r="J64" s="118" t="s">
        <v>154</v>
      </c>
      <c r="K64" s="118" t="s">
        <v>66</v>
      </c>
      <c r="L64" s="123">
        <v>1</v>
      </c>
    </row>
    <row r="65" spans="9:12" s="2" customFormat="1" x14ac:dyDescent="0.25">
      <c r="I65" s="117" t="s">
        <v>166</v>
      </c>
      <c r="J65" s="118" t="s">
        <v>154</v>
      </c>
      <c r="K65" s="118" t="s">
        <v>66</v>
      </c>
      <c r="L65" s="123">
        <v>1</v>
      </c>
    </row>
    <row r="66" spans="9:12" s="2" customFormat="1" x14ac:dyDescent="0.25">
      <c r="I66" s="117" t="s">
        <v>167</v>
      </c>
      <c r="J66" s="118" t="s">
        <v>154</v>
      </c>
      <c r="K66" s="118" t="s">
        <v>66</v>
      </c>
      <c r="L66" s="123">
        <v>1</v>
      </c>
    </row>
    <row r="67" spans="9:12" s="2" customFormat="1" x14ac:dyDescent="0.25">
      <c r="I67" s="117" t="s">
        <v>168</v>
      </c>
      <c r="J67" s="118" t="s">
        <v>154</v>
      </c>
      <c r="K67" s="118" t="s">
        <v>66</v>
      </c>
      <c r="L67" s="123">
        <v>1</v>
      </c>
    </row>
    <row r="68" spans="9:12" s="2" customFormat="1" x14ac:dyDescent="0.25">
      <c r="I68" s="117" t="s">
        <v>169</v>
      </c>
      <c r="J68" s="118" t="s">
        <v>154</v>
      </c>
      <c r="K68" s="118" t="s">
        <v>66</v>
      </c>
      <c r="L68" s="123">
        <v>1</v>
      </c>
    </row>
    <row r="69" spans="9:12" s="2" customFormat="1" x14ac:dyDescent="0.25">
      <c r="I69" s="117" t="s">
        <v>170</v>
      </c>
      <c r="J69" s="118" t="s">
        <v>154</v>
      </c>
      <c r="K69" s="118" t="s">
        <v>66</v>
      </c>
      <c r="L69" s="123">
        <v>1</v>
      </c>
    </row>
    <row r="70" spans="9:12" s="2" customFormat="1" x14ac:dyDescent="0.25">
      <c r="I70" s="117" t="s">
        <v>171</v>
      </c>
      <c r="J70" s="118" t="s">
        <v>154</v>
      </c>
      <c r="K70" s="118" t="s">
        <v>66</v>
      </c>
      <c r="L70" s="123">
        <v>1</v>
      </c>
    </row>
    <row r="71" spans="9:12" s="2" customFormat="1" x14ac:dyDescent="0.25">
      <c r="I71" s="117" t="s">
        <v>172</v>
      </c>
      <c r="J71" s="118" t="s">
        <v>154</v>
      </c>
      <c r="K71" s="118" t="s">
        <v>66</v>
      </c>
      <c r="L71" s="123">
        <v>1</v>
      </c>
    </row>
    <row r="72" spans="9:12" s="2" customFormat="1" x14ac:dyDescent="0.25">
      <c r="I72" s="117" t="s">
        <v>173</v>
      </c>
      <c r="J72" s="118" t="s">
        <v>154</v>
      </c>
      <c r="K72" s="118" t="s">
        <v>66</v>
      </c>
      <c r="L72" s="123">
        <v>1</v>
      </c>
    </row>
    <row r="73" spans="9:12" s="2" customFormat="1" x14ac:dyDescent="0.25">
      <c r="I73" s="117" t="s">
        <v>174</v>
      </c>
      <c r="J73" s="118" t="s">
        <v>154</v>
      </c>
      <c r="K73" s="118" t="s">
        <v>66</v>
      </c>
      <c r="L73" s="123">
        <v>1</v>
      </c>
    </row>
    <row r="74" spans="9:12" s="2" customFormat="1" x14ac:dyDescent="0.25">
      <c r="I74" s="117" t="s">
        <v>175</v>
      </c>
      <c r="J74" s="118" t="s">
        <v>154</v>
      </c>
      <c r="K74" s="118" t="s">
        <v>66</v>
      </c>
      <c r="L74" s="123">
        <v>1</v>
      </c>
    </row>
    <row r="75" spans="9:12" s="2" customFormat="1" x14ac:dyDescent="0.25">
      <c r="I75" s="117" t="s">
        <v>176</v>
      </c>
      <c r="J75" s="118" t="s">
        <v>154</v>
      </c>
      <c r="K75" s="118" t="s">
        <v>66</v>
      </c>
      <c r="L75" s="123">
        <v>1</v>
      </c>
    </row>
    <row r="76" spans="9:12" s="2" customFormat="1" x14ac:dyDescent="0.25">
      <c r="I76" s="117" t="s">
        <v>177</v>
      </c>
      <c r="J76" s="118" t="s">
        <v>154</v>
      </c>
      <c r="K76" s="118" t="s">
        <v>66</v>
      </c>
      <c r="L76" s="123">
        <v>1</v>
      </c>
    </row>
    <row r="77" spans="9:12" s="2" customFormat="1" x14ac:dyDescent="0.25">
      <c r="I77" s="117" t="s">
        <v>178</v>
      </c>
      <c r="J77" s="118" t="s">
        <v>154</v>
      </c>
      <c r="K77" s="118" t="s">
        <v>66</v>
      </c>
      <c r="L77" s="123">
        <v>1</v>
      </c>
    </row>
    <row r="78" spans="9:12" s="2" customFormat="1" x14ac:dyDescent="0.25">
      <c r="I78" s="117" t="s">
        <v>179</v>
      </c>
      <c r="J78" s="118" t="s">
        <v>154</v>
      </c>
      <c r="K78" s="118" t="s">
        <v>66</v>
      </c>
      <c r="L78" s="123">
        <v>1</v>
      </c>
    </row>
    <row r="79" spans="9:12" s="2" customFormat="1" x14ac:dyDescent="0.25">
      <c r="I79" s="117" t="s">
        <v>180</v>
      </c>
      <c r="J79" s="118" t="s">
        <v>154</v>
      </c>
      <c r="K79" s="118" t="s">
        <v>66</v>
      </c>
      <c r="L79" s="123">
        <v>1</v>
      </c>
    </row>
    <row r="80" spans="9:12" s="2" customFormat="1" x14ac:dyDescent="0.25">
      <c r="I80" s="117" t="s">
        <v>181</v>
      </c>
      <c r="J80" s="118" t="s">
        <v>182</v>
      </c>
      <c r="K80" s="118" t="s">
        <v>66</v>
      </c>
      <c r="L80" s="123">
        <v>1</v>
      </c>
    </row>
    <row r="81" spans="9:12" s="2" customFormat="1" x14ac:dyDescent="0.25">
      <c r="I81" s="117" t="s">
        <v>183</v>
      </c>
      <c r="J81" s="118" t="s">
        <v>182</v>
      </c>
      <c r="K81" s="118" t="s">
        <v>66</v>
      </c>
      <c r="L81" s="123">
        <v>1</v>
      </c>
    </row>
    <row r="82" spans="9:12" s="2" customFormat="1" x14ac:dyDescent="0.25">
      <c r="I82" s="117" t="s">
        <v>184</v>
      </c>
      <c r="J82" s="118" t="s">
        <v>182</v>
      </c>
      <c r="K82" s="118" t="s">
        <v>66</v>
      </c>
      <c r="L82" s="123">
        <v>1</v>
      </c>
    </row>
    <row r="83" spans="9:12" s="2" customFormat="1" x14ac:dyDescent="0.25">
      <c r="I83" s="117" t="s">
        <v>185</v>
      </c>
      <c r="J83" s="118" t="s">
        <v>182</v>
      </c>
      <c r="K83" s="118" t="s">
        <v>66</v>
      </c>
      <c r="L83" s="123">
        <v>1</v>
      </c>
    </row>
    <row r="84" spans="9:12" s="2" customFormat="1" x14ac:dyDescent="0.25">
      <c r="I84" s="117" t="s">
        <v>186</v>
      </c>
      <c r="J84" s="118" t="s">
        <v>182</v>
      </c>
      <c r="K84" s="118" t="s">
        <v>66</v>
      </c>
      <c r="L84" s="123">
        <v>1</v>
      </c>
    </row>
    <row r="85" spans="9:12" s="2" customFormat="1" x14ac:dyDescent="0.25">
      <c r="I85" s="117" t="s">
        <v>187</v>
      </c>
      <c r="J85" s="118" t="s">
        <v>182</v>
      </c>
      <c r="K85" s="118" t="s">
        <v>66</v>
      </c>
      <c r="L85" s="123">
        <v>1</v>
      </c>
    </row>
    <row r="86" spans="9:12" s="2" customFormat="1" x14ac:dyDescent="0.25">
      <c r="I86" s="117" t="s">
        <v>188</v>
      </c>
      <c r="J86" s="118" t="s">
        <v>182</v>
      </c>
      <c r="K86" s="118" t="s">
        <v>66</v>
      </c>
      <c r="L86" s="123">
        <v>1</v>
      </c>
    </row>
    <row r="87" spans="9:12" s="2" customFormat="1" x14ac:dyDescent="0.25">
      <c r="I87" s="117" t="s">
        <v>189</v>
      </c>
      <c r="J87" s="118" t="s">
        <v>182</v>
      </c>
      <c r="K87" s="118" t="s">
        <v>66</v>
      </c>
      <c r="L87" s="123">
        <v>1</v>
      </c>
    </row>
    <row r="88" spans="9:12" s="2" customFormat="1" x14ac:dyDescent="0.25">
      <c r="I88" s="117" t="s">
        <v>190</v>
      </c>
      <c r="J88" s="118" t="s">
        <v>182</v>
      </c>
      <c r="K88" s="118" t="s">
        <v>66</v>
      </c>
      <c r="L88" s="123">
        <v>1</v>
      </c>
    </row>
    <row r="89" spans="9:12" s="2" customFormat="1" x14ac:dyDescent="0.25">
      <c r="I89" s="117" t="s">
        <v>191</v>
      </c>
      <c r="J89" s="118" t="s">
        <v>182</v>
      </c>
      <c r="K89" s="118" t="s">
        <v>66</v>
      </c>
      <c r="L89" s="123">
        <v>1</v>
      </c>
    </row>
    <row r="90" spans="9:12" s="2" customFormat="1" x14ac:dyDescent="0.25">
      <c r="I90" s="117" t="s">
        <v>192</v>
      </c>
      <c r="J90" s="118" t="s">
        <v>182</v>
      </c>
      <c r="K90" s="118" t="s">
        <v>66</v>
      </c>
      <c r="L90" s="123">
        <v>1</v>
      </c>
    </row>
    <row r="91" spans="9:12" s="2" customFormat="1" x14ac:dyDescent="0.25">
      <c r="I91" s="117" t="s">
        <v>193</v>
      </c>
      <c r="J91" s="118" t="s">
        <v>182</v>
      </c>
      <c r="K91" s="118" t="s">
        <v>66</v>
      </c>
      <c r="L91" s="123">
        <v>1</v>
      </c>
    </row>
    <row r="92" spans="9:12" s="2" customFormat="1" x14ac:dyDescent="0.25">
      <c r="I92" s="117" t="s">
        <v>194</v>
      </c>
      <c r="J92" s="118" t="s">
        <v>182</v>
      </c>
      <c r="K92" s="118" t="s">
        <v>66</v>
      </c>
      <c r="L92" s="123">
        <v>1</v>
      </c>
    </row>
    <row r="93" spans="9:12" s="2" customFormat="1" x14ac:dyDescent="0.25">
      <c r="I93" s="117" t="s">
        <v>195</v>
      </c>
      <c r="J93" s="118" t="s">
        <v>182</v>
      </c>
      <c r="K93" s="118" t="s">
        <v>66</v>
      </c>
      <c r="L93" s="123">
        <v>1</v>
      </c>
    </row>
    <row r="94" spans="9:12" s="2" customFormat="1" x14ac:dyDescent="0.25">
      <c r="I94" s="117" t="s">
        <v>196</v>
      </c>
      <c r="J94" s="118" t="s">
        <v>182</v>
      </c>
      <c r="K94" s="118" t="s">
        <v>66</v>
      </c>
      <c r="L94" s="123">
        <v>1</v>
      </c>
    </row>
    <row r="95" spans="9:12" s="2" customFormat="1" x14ac:dyDescent="0.25">
      <c r="I95" s="117" t="s">
        <v>197</v>
      </c>
      <c r="J95" s="118" t="s">
        <v>182</v>
      </c>
      <c r="K95" s="118" t="s">
        <v>66</v>
      </c>
      <c r="L95" s="123">
        <v>1</v>
      </c>
    </row>
    <row r="96" spans="9:12" s="2" customFormat="1" x14ac:dyDescent="0.25">
      <c r="I96" s="117" t="s">
        <v>198</v>
      </c>
      <c r="J96" s="118" t="s">
        <v>182</v>
      </c>
      <c r="K96" s="118" t="s">
        <v>66</v>
      </c>
      <c r="L96" s="123">
        <v>1</v>
      </c>
    </row>
    <row r="97" spans="9:12" s="2" customFormat="1" x14ac:dyDescent="0.25">
      <c r="I97" s="117" t="s">
        <v>199</v>
      </c>
      <c r="J97" s="118" t="s">
        <v>182</v>
      </c>
      <c r="K97" s="118" t="s">
        <v>66</v>
      </c>
      <c r="L97" s="123">
        <v>1</v>
      </c>
    </row>
    <row r="98" spans="9:12" s="2" customFormat="1" x14ac:dyDescent="0.25">
      <c r="I98" s="117" t="s">
        <v>200</v>
      </c>
      <c r="J98" s="118" t="s">
        <v>182</v>
      </c>
      <c r="K98" s="118" t="s">
        <v>66</v>
      </c>
      <c r="L98" s="123">
        <v>1</v>
      </c>
    </row>
    <row r="99" spans="9:12" s="2" customFormat="1" x14ac:dyDescent="0.25">
      <c r="I99" s="117" t="s">
        <v>201</v>
      </c>
      <c r="J99" s="118" t="s">
        <v>182</v>
      </c>
      <c r="K99" s="118" t="s">
        <v>66</v>
      </c>
      <c r="L99" s="123">
        <v>1</v>
      </c>
    </row>
    <row r="100" spans="9:12" s="2" customFormat="1" x14ac:dyDescent="0.25">
      <c r="I100" s="117" t="s">
        <v>202</v>
      </c>
      <c r="J100" s="118" t="s">
        <v>182</v>
      </c>
      <c r="K100" s="118" t="s">
        <v>66</v>
      </c>
      <c r="L100" s="123">
        <v>1</v>
      </c>
    </row>
    <row r="101" spans="9:12" s="2" customFormat="1" x14ac:dyDescent="0.25">
      <c r="I101" s="117" t="s">
        <v>203</v>
      </c>
      <c r="J101" s="118" t="s">
        <v>182</v>
      </c>
      <c r="K101" s="118" t="s">
        <v>66</v>
      </c>
      <c r="L101" s="123">
        <v>1</v>
      </c>
    </row>
    <row r="102" spans="9:12" s="2" customFormat="1" x14ac:dyDescent="0.25">
      <c r="I102" s="117" t="s">
        <v>204</v>
      </c>
      <c r="J102" s="118" t="s">
        <v>182</v>
      </c>
      <c r="K102" s="118" t="s">
        <v>66</v>
      </c>
      <c r="L102" s="123">
        <v>1</v>
      </c>
    </row>
    <row r="103" spans="9:12" s="2" customFormat="1" x14ac:dyDescent="0.25">
      <c r="I103" s="117" t="s">
        <v>205</v>
      </c>
      <c r="J103" s="118" t="s">
        <v>182</v>
      </c>
      <c r="K103" s="118" t="s">
        <v>66</v>
      </c>
      <c r="L103" s="123">
        <v>1</v>
      </c>
    </row>
    <row r="104" spans="9:12" s="2" customFormat="1" x14ac:dyDescent="0.25">
      <c r="I104" s="117" t="s">
        <v>206</v>
      </c>
      <c r="J104" s="118" t="s">
        <v>182</v>
      </c>
      <c r="K104" s="118" t="s">
        <v>66</v>
      </c>
      <c r="L104" s="123">
        <v>1</v>
      </c>
    </row>
    <row r="105" spans="9:12" s="2" customFormat="1" x14ac:dyDescent="0.25">
      <c r="I105" s="117" t="s">
        <v>207</v>
      </c>
      <c r="J105" s="118" t="s">
        <v>182</v>
      </c>
      <c r="K105" s="118" t="s">
        <v>66</v>
      </c>
      <c r="L105" s="123">
        <v>1</v>
      </c>
    </row>
    <row r="106" spans="9:12" s="2" customFormat="1" x14ac:dyDescent="0.25">
      <c r="I106" s="117" t="s">
        <v>208</v>
      </c>
      <c r="J106" s="118" t="s">
        <v>209</v>
      </c>
      <c r="K106" s="118" t="s">
        <v>66</v>
      </c>
      <c r="L106" s="123">
        <v>1</v>
      </c>
    </row>
    <row r="107" spans="9:12" s="2" customFormat="1" x14ac:dyDescent="0.25">
      <c r="I107" s="117" t="s">
        <v>210</v>
      </c>
      <c r="J107" s="118" t="s">
        <v>209</v>
      </c>
      <c r="K107" s="118" t="s">
        <v>66</v>
      </c>
      <c r="L107" s="123">
        <v>1</v>
      </c>
    </row>
    <row r="108" spans="9:12" s="2" customFormat="1" x14ac:dyDescent="0.25">
      <c r="I108" s="117" t="s">
        <v>211</v>
      </c>
      <c r="J108" s="118" t="s">
        <v>209</v>
      </c>
      <c r="K108" s="118" t="s">
        <v>66</v>
      </c>
      <c r="L108" s="123">
        <v>1</v>
      </c>
    </row>
    <row r="109" spans="9:12" s="2" customFormat="1" x14ac:dyDescent="0.25">
      <c r="I109" s="117" t="s">
        <v>212</v>
      </c>
      <c r="J109" s="118" t="s">
        <v>209</v>
      </c>
      <c r="K109" s="118" t="s">
        <v>66</v>
      </c>
      <c r="L109" s="123">
        <v>1</v>
      </c>
    </row>
    <row r="110" spans="9:12" s="2" customFormat="1" x14ac:dyDescent="0.25">
      <c r="I110" s="117" t="s">
        <v>213</v>
      </c>
      <c r="J110" s="118" t="s">
        <v>209</v>
      </c>
      <c r="K110" s="118" t="s">
        <v>66</v>
      </c>
      <c r="L110" s="123">
        <v>1</v>
      </c>
    </row>
    <row r="111" spans="9:12" s="2" customFormat="1" x14ac:dyDescent="0.25">
      <c r="I111" s="117" t="s">
        <v>214</v>
      </c>
      <c r="J111" s="118" t="s">
        <v>209</v>
      </c>
      <c r="K111" s="118" t="s">
        <v>66</v>
      </c>
      <c r="L111" s="123">
        <v>1</v>
      </c>
    </row>
    <row r="112" spans="9:12" s="2" customFormat="1" x14ac:dyDescent="0.25">
      <c r="I112" s="117" t="s">
        <v>215</v>
      </c>
      <c r="J112" s="118" t="s">
        <v>209</v>
      </c>
      <c r="K112" s="118" t="s">
        <v>66</v>
      </c>
      <c r="L112" s="123">
        <v>1</v>
      </c>
    </row>
    <row r="113" spans="9:12" s="2" customFormat="1" x14ac:dyDescent="0.25">
      <c r="I113" s="117" t="s">
        <v>216</v>
      </c>
      <c r="J113" s="118" t="s">
        <v>209</v>
      </c>
      <c r="K113" s="118" t="s">
        <v>66</v>
      </c>
      <c r="L113" s="123">
        <v>1</v>
      </c>
    </row>
    <row r="114" spans="9:12" s="2" customFormat="1" x14ac:dyDescent="0.25">
      <c r="I114" s="117" t="s">
        <v>217</v>
      </c>
      <c r="J114" s="118" t="s">
        <v>209</v>
      </c>
      <c r="K114" s="118" t="s">
        <v>66</v>
      </c>
      <c r="L114" s="123">
        <v>1</v>
      </c>
    </row>
    <row r="115" spans="9:12" s="2" customFormat="1" x14ac:dyDescent="0.25">
      <c r="I115" s="117" t="s">
        <v>218</v>
      </c>
      <c r="J115" s="118" t="s">
        <v>209</v>
      </c>
      <c r="K115" s="118" t="s">
        <v>66</v>
      </c>
      <c r="L115" s="123">
        <v>1</v>
      </c>
    </row>
    <row r="116" spans="9:12" s="2" customFormat="1" x14ac:dyDescent="0.25">
      <c r="I116" s="117" t="s">
        <v>219</v>
      </c>
      <c r="J116" s="118" t="s">
        <v>209</v>
      </c>
      <c r="K116" s="118" t="s">
        <v>66</v>
      </c>
      <c r="L116" s="123">
        <v>1</v>
      </c>
    </row>
    <row r="117" spans="9:12" s="2" customFormat="1" x14ac:dyDescent="0.25">
      <c r="I117" s="117" t="s">
        <v>220</v>
      </c>
      <c r="J117" s="118" t="s">
        <v>209</v>
      </c>
      <c r="K117" s="118" t="s">
        <v>66</v>
      </c>
      <c r="L117" s="123">
        <v>1</v>
      </c>
    </row>
    <row r="118" spans="9:12" s="2" customFormat="1" x14ac:dyDescent="0.25">
      <c r="I118" s="117" t="s">
        <v>221</v>
      </c>
      <c r="J118" s="118" t="s">
        <v>209</v>
      </c>
      <c r="K118" s="118" t="s">
        <v>66</v>
      </c>
      <c r="L118" s="123">
        <v>1</v>
      </c>
    </row>
    <row r="119" spans="9:12" s="2" customFormat="1" x14ac:dyDescent="0.25">
      <c r="I119" s="117" t="s">
        <v>222</v>
      </c>
      <c r="J119" s="118" t="s">
        <v>209</v>
      </c>
      <c r="K119" s="118" t="s">
        <v>66</v>
      </c>
      <c r="L119" s="123">
        <v>1</v>
      </c>
    </row>
    <row r="120" spans="9:12" s="2" customFormat="1" x14ac:dyDescent="0.25">
      <c r="I120" s="117" t="s">
        <v>223</v>
      </c>
      <c r="J120" s="118" t="s">
        <v>209</v>
      </c>
      <c r="K120" s="118" t="s">
        <v>66</v>
      </c>
      <c r="L120" s="123">
        <v>1</v>
      </c>
    </row>
    <row r="121" spans="9:12" s="2" customFormat="1" x14ac:dyDescent="0.25">
      <c r="I121" s="117" t="s">
        <v>224</v>
      </c>
      <c r="J121" s="118" t="s">
        <v>209</v>
      </c>
      <c r="K121" s="118" t="s">
        <v>66</v>
      </c>
      <c r="L121" s="123">
        <v>1</v>
      </c>
    </row>
    <row r="122" spans="9:12" s="2" customFormat="1" x14ac:dyDescent="0.25">
      <c r="I122" s="117" t="s">
        <v>225</v>
      </c>
      <c r="J122" s="118" t="s">
        <v>209</v>
      </c>
      <c r="K122" s="118" t="s">
        <v>66</v>
      </c>
      <c r="L122" s="123">
        <v>1</v>
      </c>
    </row>
    <row r="123" spans="9:12" s="2" customFormat="1" x14ac:dyDescent="0.25">
      <c r="I123" s="117" t="s">
        <v>226</v>
      </c>
      <c r="J123" s="118" t="s">
        <v>209</v>
      </c>
      <c r="K123" s="118" t="s">
        <v>66</v>
      </c>
      <c r="L123" s="123">
        <v>1</v>
      </c>
    </row>
    <row r="124" spans="9:12" s="2" customFormat="1" x14ac:dyDescent="0.25">
      <c r="I124" s="117" t="s">
        <v>227</v>
      </c>
      <c r="J124" s="118" t="s">
        <v>209</v>
      </c>
      <c r="K124" s="118" t="s">
        <v>66</v>
      </c>
      <c r="L124" s="123">
        <v>1</v>
      </c>
    </row>
    <row r="125" spans="9:12" s="2" customFormat="1" x14ac:dyDescent="0.25">
      <c r="I125" s="117" t="s">
        <v>228</v>
      </c>
      <c r="J125" s="118" t="s">
        <v>209</v>
      </c>
      <c r="K125" s="118" t="s">
        <v>66</v>
      </c>
      <c r="L125" s="123">
        <v>1</v>
      </c>
    </row>
    <row r="126" spans="9:12" s="2" customFormat="1" x14ac:dyDescent="0.25">
      <c r="I126" s="117" t="s">
        <v>229</v>
      </c>
      <c r="J126" s="118" t="s">
        <v>209</v>
      </c>
      <c r="K126" s="118" t="s">
        <v>66</v>
      </c>
      <c r="L126" s="123">
        <v>1</v>
      </c>
    </row>
    <row r="127" spans="9:12" s="2" customFormat="1" x14ac:dyDescent="0.25">
      <c r="I127" s="117" t="s">
        <v>230</v>
      </c>
      <c r="J127" s="118" t="s">
        <v>209</v>
      </c>
      <c r="K127" s="118" t="s">
        <v>66</v>
      </c>
      <c r="L127" s="123">
        <v>1</v>
      </c>
    </row>
    <row r="128" spans="9:12" s="2" customFormat="1" x14ac:dyDescent="0.25">
      <c r="I128" s="117" t="s">
        <v>231</v>
      </c>
      <c r="J128" s="118" t="s">
        <v>209</v>
      </c>
      <c r="K128" s="118" t="s">
        <v>66</v>
      </c>
      <c r="L128" s="123">
        <v>1</v>
      </c>
    </row>
    <row r="129" spans="9:12" s="2" customFormat="1" x14ac:dyDescent="0.25">
      <c r="I129" s="117" t="s">
        <v>232</v>
      </c>
      <c r="J129" s="118" t="s">
        <v>209</v>
      </c>
      <c r="K129" s="118" t="s">
        <v>66</v>
      </c>
      <c r="L129" s="123">
        <v>1</v>
      </c>
    </row>
    <row r="130" spans="9:12" s="2" customFormat="1" x14ac:dyDescent="0.25">
      <c r="I130" s="117" t="s">
        <v>233</v>
      </c>
      <c r="J130" s="118" t="s">
        <v>209</v>
      </c>
      <c r="K130" s="118" t="s">
        <v>66</v>
      </c>
      <c r="L130" s="123">
        <v>1</v>
      </c>
    </row>
    <row r="131" spans="9:12" s="2" customFormat="1" x14ac:dyDescent="0.25">
      <c r="I131" s="117" t="s">
        <v>234</v>
      </c>
      <c r="J131" s="118" t="s">
        <v>209</v>
      </c>
      <c r="K131" s="118" t="s">
        <v>66</v>
      </c>
      <c r="L131" s="123">
        <v>1</v>
      </c>
    </row>
    <row r="132" spans="9:12" s="2" customFormat="1" x14ac:dyDescent="0.25">
      <c r="I132" s="117" t="s">
        <v>235</v>
      </c>
      <c r="J132" s="118" t="s">
        <v>236</v>
      </c>
      <c r="K132" s="118" t="s">
        <v>66</v>
      </c>
      <c r="L132" s="123">
        <v>1</v>
      </c>
    </row>
    <row r="133" spans="9:12" s="2" customFormat="1" x14ac:dyDescent="0.25">
      <c r="I133" s="117" t="s">
        <v>237</v>
      </c>
      <c r="J133" s="118" t="s">
        <v>236</v>
      </c>
      <c r="K133" s="118" t="s">
        <v>66</v>
      </c>
      <c r="L133" s="123">
        <v>1</v>
      </c>
    </row>
    <row r="134" spans="9:12" s="2" customFormat="1" x14ac:dyDescent="0.25">
      <c r="I134" s="117" t="s">
        <v>238</v>
      </c>
      <c r="J134" s="118" t="s">
        <v>236</v>
      </c>
      <c r="K134" s="118" t="s">
        <v>66</v>
      </c>
      <c r="L134" s="123">
        <v>1</v>
      </c>
    </row>
    <row r="135" spans="9:12" s="2" customFormat="1" x14ac:dyDescent="0.25">
      <c r="I135" s="117" t="s">
        <v>239</v>
      </c>
      <c r="J135" s="118" t="s">
        <v>236</v>
      </c>
      <c r="K135" s="118" t="s">
        <v>66</v>
      </c>
      <c r="L135" s="123">
        <v>1</v>
      </c>
    </row>
    <row r="136" spans="9:12" s="2" customFormat="1" x14ac:dyDescent="0.25">
      <c r="I136" s="117" t="s">
        <v>240</v>
      </c>
      <c r="J136" s="118" t="s">
        <v>236</v>
      </c>
      <c r="K136" s="118" t="s">
        <v>66</v>
      </c>
      <c r="L136" s="123">
        <v>1</v>
      </c>
    </row>
    <row r="137" spans="9:12" s="2" customFormat="1" x14ac:dyDescent="0.25">
      <c r="I137" s="117" t="s">
        <v>241</v>
      </c>
      <c r="J137" s="118" t="s">
        <v>236</v>
      </c>
      <c r="K137" s="118" t="s">
        <v>66</v>
      </c>
      <c r="L137" s="123">
        <v>1</v>
      </c>
    </row>
    <row r="138" spans="9:12" s="2" customFormat="1" x14ac:dyDescent="0.25">
      <c r="I138" s="117" t="s">
        <v>242</v>
      </c>
      <c r="J138" s="118" t="s">
        <v>236</v>
      </c>
      <c r="K138" s="118" t="s">
        <v>66</v>
      </c>
      <c r="L138" s="123">
        <v>1</v>
      </c>
    </row>
    <row r="139" spans="9:12" s="2" customFormat="1" x14ac:dyDescent="0.25">
      <c r="I139" s="117" t="s">
        <v>243</v>
      </c>
      <c r="J139" s="118" t="s">
        <v>236</v>
      </c>
      <c r="K139" s="118" t="s">
        <v>66</v>
      </c>
      <c r="L139" s="123">
        <v>1</v>
      </c>
    </row>
    <row r="140" spans="9:12" s="2" customFormat="1" x14ac:dyDescent="0.25">
      <c r="I140" s="117" t="s">
        <v>244</v>
      </c>
      <c r="J140" s="118" t="s">
        <v>236</v>
      </c>
      <c r="K140" s="118" t="s">
        <v>66</v>
      </c>
      <c r="L140" s="123">
        <v>1</v>
      </c>
    </row>
    <row r="141" spans="9:12" s="2" customFormat="1" x14ac:dyDescent="0.25">
      <c r="I141" s="117" t="s">
        <v>245</v>
      </c>
      <c r="J141" s="118" t="s">
        <v>236</v>
      </c>
      <c r="K141" s="118" t="s">
        <v>66</v>
      </c>
      <c r="L141" s="123">
        <v>1</v>
      </c>
    </row>
    <row r="142" spans="9:12" s="2" customFormat="1" x14ac:dyDescent="0.25">
      <c r="I142" s="117" t="s">
        <v>246</v>
      </c>
      <c r="J142" s="118" t="s">
        <v>236</v>
      </c>
      <c r="K142" s="118" t="s">
        <v>66</v>
      </c>
      <c r="L142" s="123">
        <v>1</v>
      </c>
    </row>
    <row r="143" spans="9:12" s="2" customFormat="1" x14ac:dyDescent="0.25">
      <c r="I143" s="117" t="s">
        <v>247</v>
      </c>
      <c r="J143" s="118" t="s">
        <v>248</v>
      </c>
      <c r="K143" s="118" t="s">
        <v>249</v>
      </c>
      <c r="L143" s="122">
        <v>2</v>
      </c>
    </row>
    <row r="144" spans="9:12" s="2" customFormat="1" x14ac:dyDescent="0.25">
      <c r="I144" s="117" t="s">
        <v>250</v>
      </c>
      <c r="J144" s="118" t="s">
        <v>248</v>
      </c>
      <c r="K144" s="118" t="s">
        <v>249</v>
      </c>
      <c r="L144" s="122">
        <v>2</v>
      </c>
    </row>
    <row r="145" spans="9:12" s="2" customFormat="1" x14ac:dyDescent="0.25">
      <c r="I145" s="117" t="s">
        <v>251</v>
      </c>
      <c r="J145" s="118" t="s">
        <v>248</v>
      </c>
      <c r="K145" s="118" t="s">
        <v>249</v>
      </c>
      <c r="L145" s="122">
        <v>2</v>
      </c>
    </row>
    <row r="146" spans="9:12" s="2" customFormat="1" x14ac:dyDescent="0.25">
      <c r="I146" s="117" t="s">
        <v>252</v>
      </c>
      <c r="J146" s="118" t="s">
        <v>248</v>
      </c>
      <c r="K146" s="118" t="s">
        <v>249</v>
      </c>
      <c r="L146" s="122">
        <v>2</v>
      </c>
    </row>
    <row r="147" spans="9:12" s="2" customFormat="1" x14ac:dyDescent="0.25">
      <c r="I147" s="117" t="s">
        <v>253</v>
      </c>
      <c r="J147" s="118" t="s">
        <v>248</v>
      </c>
      <c r="K147" s="118" t="s">
        <v>249</v>
      </c>
      <c r="L147" s="122">
        <v>2</v>
      </c>
    </row>
    <row r="148" spans="9:12" s="2" customFormat="1" x14ac:dyDescent="0.25">
      <c r="I148" s="117" t="s">
        <v>254</v>
      </c>
      <c r="J148" s="118" t="s">
        <v>248</v>
      </c>
      <c r="K148" s="118" t="s">
        <v>249</v>
      </c>
      <c r="L148" s="122">
        <v>2</v>
      </c>
    </row>
    <row r="149" spans="9:12" s="2" customFormat="1" x14ac:dyDescent="0.25">
      <c r="I149" s="117" t="s">
        <v>255</v>
      </c>
      <c r="J149" s="118" t="s">
        <v>248</v>
      </c>
      <c r="K149" s="118" t="s">
        <v>249</v>
      </c>
      <c r="L149" s="122">
        <v>2</v>
      </c>
    </row>
    <row r="150" spans="9:12" s="2" customFormat="1" x14ac:dyDescent="0.25">
      <c r="I150" s="117" t="s">
        <v>256</v>
      </c>
      <c r="J150" s="118" t="s">
        <v>248</v>
      </c>
      <c r="K150" s="118" t="s">
        <v>249</v>
      </c>
      <c r="L150" s="122">
        <v>2</v>
      </c>
    </row>
    <row r="151" spans="9:12" s="2" customFormat="1" x14ac:dyDescent="0.25">
      <c r="I151" s="117" t="s">
        <v>257</v>
      </c>
      <c r="J151" s="118" t="s">
        <v>248</v>
      </c>
      <c r="K151" s="118" t="s">
        <v>249</v>
      </c>
      <c r="L151" s="122">
        <v>2</v>
      </c>
    </row>
    <row r="152" spans="9:12" s="2" customFormat="1" x14ac:dyDescent="0.25">
      <c r="I152" s="117" t="s">
        <v>258</v>
      </c>
      <c r="J152" s="118" t="s">
        <v>248</v>
      </c>
      <c r="K152" s="118" t="s">
        <v>249</v>
      </c>
      <c r="L152" s="122">
        <v>2</v>
      </c>
    </row>
    <row r="153" spans="9:12" s="2" customFormat="1" x14ac:dyDescent="0.25">
      <c r="I153" s="117" t="s">
        <v>259</v>
      </c>
      <c r="J153" s="118" t="s">
        <v>248</v>
      </c>
      <c r="K153" s="118" t="s">
        <v>249</v>
      </c>
      <c r="L153" s="122">
        <v>2</v>
      </c>
    </row>
    <row r="154" spans="9:12" s="2" customFormat="1" x14ac:dyDescent="0.25">
      <c r="I154" s="117" t="s">
        <v>260</v>
      </c>
      <c r="J154" s="118" t="s">
        <v>248</v>
      </c>
      <c r="K154" s="118" t="s">
        <v>249</v>
      </c>
      <c r="L154" s="122">
        <v>2</v>
      </c>
    </row>
    <row r="155" spans="9:12" s="2" customFormat="1" x14ac:dyDescent="0.25">
      <c r="I155" s="117" t="s">
        <v>261</v>
      </c>
      <c r="J155" s="118" t="s">
        <v>248</v>
      </c>
      <c r="K155" s="118" t="s">
        <v>249</v>
      </c>
      <c r="L155" s="122">
        <v>2</v>
      </c>
    </row>
    <row r="156" spans="9:12" s="2" customFormat="1" x14ac:dyDescent="0.25">
      <c r="I156" s="120" t="s">
        <v>262</v>
      </c>
      <c r="J156" s="121" t="s">
        <v>248</v>
      </c>
      <c r="K156" s="121" t="s">
        <v>249</v>
      </c>
      <c r="L156" s="122">
        <v>2</v>
      </c>
    </row>
    <row r="157" spans="9:12" s="2" customFormat="1" x14ac:dyDescent="0.25"/>
    <row r="158" spans="9:12" s="2" customFormat="1" x14ac:dyDescent="0.25"/>
    <row r="159" spans="9:12" s="2" customFormat="1" x14ac:dyDescent="0.25"/>
    <row r="160" spans="9:12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</sheetData>
  <mergeCells count="1">
    <mergeCell ref="P1:Q1"/>
  </mergeCells>
  <conditionalFormatting sqref="D16:D21 D23:D26 E13:E24">
    <cfRule type="containsText" dxfId="0" priority="3" stopIfTrue="1" operator="containsText" text="B,C,E,F,G,H,J,P,Q,R,T,W,X,Z">
      <formula>NOT(ISERROR(SEARCH("B,C,E,F,G,H,J,P,Q,R,T,W,X,Z",D13)))</formula>
    </cfRule>
  </conditionalFormatting>
  <dataValidations count="1">
    <dataValidation type="list" allowBlank="1" showInputMessage="1" showErrorMessage="1" sqref="O20">
      <formula1>$F$2:$F$24</formula1>
    </dataValidation>
  </dataValidations>
  <pageMargins left="0.7" right="0.7" top="0.75" bottom="0.75" header="0.3" footer="0.3"/>
  <pageSetup orientation="portrait" horizontalDpi="4294967293" verticalDpi="4294967293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8 D A A B Q S w M E F A A C A A g A K k 8 4 T s a t r A S n A A A A + A A A A B I A H A B D b 2 5 m a W c v U G F j a 2 F n Z S 5 4 b W w g o h g A K K A U A A A A A A A A A A A A A A A A A A A A A A A A A A A A h Y 9 N D o I w G E S v Q r q n f y p R 8 l E W b i U x I R q 3 D V R o h G J o s d 7 N h U f y C p I o 6 s 7 l T N 4 k b x 6 3 O 6 T X t g k u q r e 6 M w l i m K J A m a I r t a k S N L h j u E S p g K 0 s T r J S w Q g b G 1 + t T l D t 3 D k m x H u P / Q x 3 f U U 4 p Y w c s k 1 e 1 K q V o T b W S V M o 9 F m V / 1 d I w P 4 l I z i O G F 6 w F c f z i A G Z a s i 0 + S J 8 N M Y U y E 8 J 6 6 F x Q 6 + E M u E u B z J F I O 8 X 4 g l Q S w M E F A A C A A g A K k 8 4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p P O E 4 C 9 2 V V p g A A A P A A A A A T A B w A R m 9 y b X V s Y X M v U 2 V j d G l v b j E u b S C i G A A o o B Q A A A A A A A A A A A A A A A A A A A A A A A A A A A B t j T E L g z A U h P d A / k N I F w U R u l a c Q t c u C h 3 E I d r X K i Z 5 k k R Q x P / e W K F L e 8 u D u 3 v f O W h 9 j 4 Y V x z 1 n l F D i O m n h w a 5 6 V L g A 3 K Q G V 8 p G A c u Z A k 8 J C y p w s u 3 u X O c W V C o m a 8 H 4 O 9 q h Q R y i e K 3 2 v 5 z / U n i 9 V Q K N D / U 6 O W A n L j p p X m G 0 X E b g g f p p p q W V x j 3 R a o F q 0 m Y P X X Q s J + v 6 Z V 9 4 w n z I m I f Z b 1 t M S W / + g r M 3 U E s B A i 0 A F A A C A A g A K k 8 4 T s a t r A S n A A A A + A A A A B I A A A A A A A A A A A A A A A A A A A A A A E N v b m Z p Z y 9 Q Y W N r Y W d l L n h t b F B L A Q I t A B Q A A g A I A C p P O E 4 P y u m r p A A A A O k A A A A T A A A A A A A A A A A A A A A A A P M A A A B b Q 2 9 u d G V u d F 9 U e X B l c 1 0 u e G 1 s U E s B A i 0 A F A A C A A g A K k 8 4 T g L 3 Z V W m A A A A 8 A A A A B M A A A A A A A A A A A A A A A A A 5 A E A A E Z v c m 1 1 b G F z L 1 N l Y 3 R p b 2 4 x L m 1 Q S w U G A A A A A A M A A w D C A A A A 1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e g Y A A A A A A A B Y B g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t c G x v e W V l T m F t Z X N U Y W J s Z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S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S Z W N v d m V y e V R h c m d l d F N o Z W V 0 I i B W Y W x 1 Z T 0 i c 1 N o Z W V 0 M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R m l s b F N 0 Y X R 1 c y I g V m F s d W U 9 I n N F c n J v c i I g L z 4 8 R W 5 0 c n k g V H l w Z T 0 i R m l s b E x h c 3 R V c G R h d G V k I i B W Y W x 1 Z T 0 i Z D I w M T k t M D E t M j R U M T g 6 N T c 6 M T Q u M z Y 1 M D k 4 O V o i I C 8 + P E V u d H J 5 I F R 5 c G U 9 I k Z p b G x F c n J v c k 1 l c 3 N h Z 2 U i I F Z h b H V l P S J z V G h l c m U g Y X J l I G 5 v I G N v b m 5 l Y 3 R p b 2 5 z I G Z v c i B 0 a G l z I H F 1 Z X J 5 L i I g L z 4 8 R W 5 0 c n k g V H l w Z T 0 i R m l s b E V y c m 9 y Q 2 9 k Z S I g V m F s d W U 9 I n N D b 2 5 u Z W N 0 a W 9 u T m 9 0 R m 9 1 b m Q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F b X B s b 3 l l Z U 5 h b W V z V G F i b G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W 1 w b G 9 5 Z W V O Y W 1 l c 1 R h Y m x l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F 8 A / z I 2 V g t L m S f 1 t K k B 4 Z c A A A A A A g A A A A A A A 2 Y A A M A A A A A Q A A A A i 4 2 z J k Z z V S S 2 l V b x c W E 5 u Q A A A A A E g A A A o A A A A B A A A A C Z G A u p u w j L d o 0 q Z h 2 v + 9 1 E U A A A A P V j Q A k I x e w O R 2 d 6 t L O u o U m e c 4 l W s 7 2 i c X X G d s Y b w c B P 0 4 o Q C l C z j a j c N 1 z I L w i T Q W m H e A o u t k J 1 2 H l U p I a A G K Z D 8 M 9 N G J b 4 l L q Q K l A E e i S n F A A A A K c T e 1 Z 0 P L R a O T l H h t Z M 7 H r v w a K J < / D a t a M a s h u p > 
</file>

<file path=customXml/itemProps1.xml><?xml version="1.0" encoding="utf-8"?>
<ds:datastoreItem xmlns:ds="http://schemas.openxmlformats.org/officeDocument/2006/customXml" ds:itemID="{17BB9636-CFDB-4AB5-B2DC-3455AD6A93B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Daily Input</vt:lpstr>
      <vt:lpstr>Data</vt:lpstr>
      <vt:lpstr>Status Board</vt:lpstr>
      <vt:lpstr>List</vt:lpstr>
      <vt:lpstr>Aircraft</vt:lpstr>
      <vt:lpstr>AMU</vt:lpstr>
      <vt:lpstr>EmployeeNames</vt:lpstr>
      <vt:lpstr>EnginePosition</vt:lpstr>
      <vt:lpstr>LabCodes</vt:lpstr>
      <vt:lpstr>Squadrons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HARRIS, MICHAEL P WG-10 USAF PACAF 3 MXS/MXMFN</dc:creator>
  <cp:lastModifiedBy>HARRIS, MICHAEL P WG-10 USAF PACAF 3 MXS/MXMFN</cp:lastModifiedBy>
  <cp:lastPrinted>2019-05-01T16:37:45Z</cp:lastPrinted>
  <dcterms:created xsi:type="dcterms:W3CDTF">2018-11-20T23:17:54Z</dcterms:created>
  <dcterms:modified xsi:type="dcterms:W3CDTF">2019-10-22T20:20:26Z</dcterms:modified>
</cp:coreProperties>
</file>