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BuÇalışmaKitabı" defaultThemeVersion="164011"/>
  <mc:AlternateContent xmlns:mc="http://schemas.openxmlformats.org/markup-compatibility/2006">
    <mc:Choice Requires="x15">
      <x15ac:absPath xmlns:x15ac="http://schemas.microsoft.com/office/spreadsheetml/2010/11/ac" url="C:\Users\berk&amp;Şimal\Desktop\"/>
    </mc:Choice>
  </mc:AlternateContent>
  <bookViews>
    <workbookView xWindow="0" yWindow="0" windowWidth="22260" windowHeight="12645" firstSheet="1" activeTab="1"/>
  </bookViews>
  <sheets>
    <sheet name="Yevmiye" sheetId="2" state="hidden" r:id="rId1"/>
    <sheet name="Personel" sheetId="1" r:id="rId2"/>
    <sheet name="Okullar" sheetId="4" state="hidden" r:id="rId3"/>
    <sheet name="Yolluk" sheetId="3" r:id="rId4"/>
  </sheets>
  <functionGroups builtInGroupCount="18"/>
  <definedNames>
    <definedName name="_xlnm.Print_Area" localSheetId="3">Yolluk!$A$1:$O$29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  <c r="Q7" i="1"/>
  <c r="P7" i="1"/>
  <c r="L7" i="1"/>
  <c r="R6" i="1"/>
  <c r="Q6" i="1"/>
  <c r="P6" i="1"/>
  <c r="L6" i="1"/>
  <c r="R5" i="1"/>
  <c r="Q5" i="1"/>
  <c r="P5" i="1"/>
  <c r="L5" i="1"/>
  <c r="R4" i="1"/>
  <c r="Q4" i="1"/>
  <c r="P4" i="1"/>
  <c r="L4" i="1"/>
  <c r="R3" i="1"/>
  <c r="Q3" i="1"/>
  <c r="P3" i="1"/>
  <c r="L3" i="1"/>
  <c r="R2" i="1"/>
  <c r="Q2" i="1"/>
  <c r="P2" i="1"/>
  <c r="L2" i="1"/>
</calcChain>
</file>

<file path=xl/sharedStrings.xml><?xml version="1.0" encoding="utf-8"?>
<sst xmlns="http://schemas.openxmlformats.org/spreadsheetml/2006/main" count="125" uniqueCount="89">
  <si>
    <t>Sıra No</t>
  </si>
  <si>
    <t>Görev Yeri</t>
  </si>
  <si>
    <t>Adı Soyadı</t>
  </si>
  <si>
    <t>T.C Kimlik No</t>
  </si>
  <si>
    <t>Emekli Sicil No</t>
  </si>
  <si>
    <t>Unvanı</t>
  </si>
  <si>
    <t>Yeni Unvanı</t>
  </si>
  <si>
    <t>Branşı</t>
  </si>
  <si>
    <t>Yeni Branşı</t>
  </si>
  <si>
    <t>Öğrenim Durumu</t>
  </si>
  <si>
    <t>İlk İşe Başlama Tarihi</t>
  </si>
  <si>
    <t>Hizmet Yılı</t>
  </si>
  <si>
    <t>Derece</t>
  </si>
  <si>
    <t>Kademe</t>
  </si>
  <si>
    <t>Terfi Tarihi</t>
  </si>
  <si>
    <t>Sendika  Adı</t>
  </si>
  <si>
    <t>Sendika Üye No</t>
  </si>
  <si>
    <t>Medeni Durumu</t>
  </si>
  <si>
    <t>Ahmet</t>
  </si>
  <si>
    <t>Sınıf Öğretmeni</t>
  </si>
  <si>
    <t>Lisans</t>
  </si>
  <si>
    <t>Mehmet</t>
  </si>
  <si>
    <t>Şube Müdürü</t>
  </si>
  <si>
    <t>Türk Dili ve Edebiyatı</t>
  </si>
  <si>
    <t>Hasan</t>
  </si>
  <si>
    <t>İlköğretim Matematik</t>
  </si>
  <si>
    <t>Önlisans</t>
  </si>
  <si>
    <t>Kamil</t>
  </si>
  <si>
    <t>Görsel Sanatlar</t>
  </si>
  <si>
    <t>Fen Bilimleri / Fen Teknolojileri</t>
  </si>
  <si>
    <t>Halim</t>
  </si>
  <si>
    <t>Okul Müdür Yardımcısı</t>
  </si>
  <si>
    <t>Kimya</t>
  </si>
  <si>
    <t>Veri Hazırlama ve Kontrol İşletmeni</t>
  </si>
  <si>
    <t>Eş Durumu</t>
  </si>
  <si>
    <t>Bakmakla Yükümlü Çocuk Sayısı</t>
  </si>
  <si>
    <t>Yurt İçinde Verilecek Gündelikler (Madde : 33)</t>
  </si>
  <si>
    <t>6245 SAYILI HARCIRAH KANUNU
HÜKÜMLERİ UYARINCA VERİLECEK GÜNDELİK VE TAZMİNAT
TUTARLARI</t>
  </si>
  <si>
    <t>Memur Kadro ve Ek Gösterge Durumu</t>
  </si>
  <si>
    <t xml:space="preserve">Gündelik Miktarı </t>
  </si>
  <si>
    <t>Ek göstergesi 3000 (dahil) - 5800 (hariç)</t>
  </si>
  <si>
    <t>Ek göstergesi 5800 (dahil) - 8000 (hariç)</t>
  </si>
  <si>
    <t>Ek göstergesi 8000 ve daha yüksek</t>
  </si>
  <si>
    <t>Aylık/kadro derecesi 1-4</t>
  </si>
  <si>
    <t>Aylık/kadro derecesi 5-15</t>
  </si>
  <si>
    <t>OKUL KURUM ADLARI</t>
  </si>
  <si>
    <t>UNVAN / BRANŞLAR</t>
  </si>
  <si>
    <t>Gündeliği (Yevmiye)</t>
  </si>
  <si>
    <t/>
  </si>
  <si>
    <t>Nerden - Nereye Gidildiği</t>
  </si>
  <si>
    <t>Yakınlık 
Derecesi</t>
  </si>
  <si>
    <t>Gündelikleri</t>
  </si>
  <si>
    <t>Gün Sayısı</t>
  </si>
  <si>
    <t>1 
 Günlük Yevmiye 
(TL)</t>
  </si>
  <si>
    <t>Toplam Tutar 
(1)</t>
  </si>
  <si>
    <t>Taşıt Gideri</t>
  </si>
  <si>
    <t>Taşıt Çeşidi</t>
  </si>
  <si>
    <t>Toplam Tutar 
(2)</t>
  </si>
  <si>
    <t>Yer Değiştirme Giderleri</t>
  </si>
  <si>
    <t>Sabit
Unsur 
(3)</t>
  </si>
  <si>
    <t>Değişken 
Unsur 
Mesafe 
(Km)</t>
  </si>
  <si>
    <t>Değişken 
Unsur 
Tutarı
(4)</t>
  </si>
  <si>
    <t>TOPLAM 
 1+2+3+4</t>
  </si>
  <si>
    <t xml:space="preserve">Bütçe (Cari) Yılı </t>
  </si>
  <si>
    <t xml:space="preserve">Bütçe (Cari) Ay </t>
  </si>
  <si>
    <t>Eylül</t>
  </si>
  <si>
    <t>Atama Tarihi</t>
  </si>
  <si>
    <t>Derece/Kademe</t>
  </si>
  <si>
    <t>YURTİÇİ SÜREKLİ 
 GÖREV YOLLUĞU BİLDİRİMİ</t>
  </si>
  <si>
    <t xml:space="preserve">_x000D_
</t>
  </si>
  <si>
    <t>Kendisi</t>
  </si>
  <si>
    <t>Otobüs</t>
  </si>
  <si>
    <t>/</t>
  </si>
  <si>
    <t>500</t>
  </si>
  <si>
    <t xml:space="preserve"> T O P L A M L A R  :  </t>
  </si>
  <si>
    <t xml:space="preserve">    den/dan  atanan  ve aile fertlerine ait SÜREKLİ GÖREV YOLLUĞU olarak  tahakkuk eden toplam 2360,9 TL [(İki Bin Üç Yüz Altmış Türk Lirası, Doksan Kuruş.]) 
 harcamaya ait bildirimdir.</t>
  </si>
  <si>
    <t>BİRİM YETKİLİSİ *</t>
  </si>
  <si>
    <t>13.09.2020</t>
  </si>
  <si>
    <t>Adı Soyadı   :</t>
  </si>
  <si>
    <t>Unvanı   :</t>
  </si>
  <si>
    <t>Bilirim Sahibi</t>
  </si>
  <si>
    <t>(*) Bu kısım bildirim sahibinin görevi yerine getirmesinden 
 bilgisi olan amir tarafından imzalanacaktır.</t>
  </si>
  <si>
    <t xml:space="preserve"> Eşi Devlet Memuru</t>
  </si>
  <si>
    <t xml:space="preserve">Evli </t>
  </si>
  <si>
    <t xml:space="preserve"> Eşi Özel Şirkette Çalışıyor</t>
  </si>
  <si>
    <t xml:space="preserve"> Bekar</t>
  </si>
  <si>
    <t xml:space="preserve">Bekar </t>
  </si>
  <si>
    <t>A*************** Anaokulu</t>
  </si>
  <si>
    <t>İbrahim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</si>
</sst>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24"/>
      <color theme="1"/>
      <name val="Times New Roman"/>
      <family val="1"/>
      <charset val="162"/>
    </font>
    <font>
      <sz val="10.5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rgb="FF22222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/>
    </xf>
    <xf numFmtId="4" fontId="4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3" borderId="2" xfId="0" applyFont="1" applyFill="1" applyBorder="1"/>
    <xf numFmtId="0" fontId="4" fillId="3" borderId="8" xfId="0" applyFont="1" applyFill="1" applyBorder="1"/>
    <xf numFmtId="0" fontId="4" fillId="3" borderId="5" xfId="0" applyFont="1" applyFill="1" applyBorder="1" applyAlignment="1">
      <alignment wrapText="1"/>
    </xf>
    <xf numFmtId="0" fontId="4" fillId="3" borderId="6" xfId="0" applyFont="1" applyFill="1" applyBorder="1" applyAlignment="1">
      <alignment horizontal="left" textRotation="90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10" xfId="0" applyFont="1" applyFill="1" applyBorder="1"/>
    <xf numFmtId="0" fontId="4" fillId="0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4" fillId="0" borderId="9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/>
    <xf numFmtId="0" fontId="4" fillId="0" borderId="11" xfId="0" applyFont="1" applyFill="1" applyBorder="1"/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0" fontId="5" fillId="3" borderId="26" xfId="0" applyFont="1" applyFill="1" applyBorder="1"/>
    <xf numFmtId="0" fontId="5" fillId="3" borderId="26" xfId="0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3" borderId="27" xfId="0" applyNumberFormat="1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/>
    </xf>
    <xf numFmtId="2" fontId="5" fillId="3" borderId="26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/>
    <xf numFmtId="0" fontId="1" fillId="0" borderId="29" xfId="0" applyFont="1" applyBorder="1"/>
    <xf numFmtId="164" fontId="1" fillId="0" borderId="29" xfId="0" applyNumberFormat="1" applyFont="1" applyBorder="1" applyAlignment="1">
      <alignment horizontal="center"/>
    </xf>
    <xf numFmtId="0" fontId="1" fillId="0" borderId="29" xfId="0" quotePrefix="1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14" fontId="1" fillId="0" borderId="29" xfId="0" applyNumberFormat="1" applyFont="1" applyBorder="1" applyAlignment="1">
      <alignment horizontal="center"/>
    </xf>
    <xf numFmtId="0" fontId="2" fillId="0" borderId="29" xfId="0" applyFont="1" applyBorder="1"/>
    <xf numFmtId="0" fontId="1" fillId="0" borderId="29" xfId="0" applyFont="1" applyBorder="1" applyAlignment="1">
      <alignment horizontal="center"/>
    </xf>
    <xf numFmtId="0" fontId="1" fillId="0" borderId="0" xfId="0" applyFont="1"/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11" fillId="0" borderId="2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right" vertical="center"/>
    </xf>
    <xf numFmtId="49" fontId="4" fillId="0" borderId="7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right" vertical="center"/>
    </xf>
    <xf numFmtId="0" fontId="5" fillId="3" borderId="25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0</xdr:row>
          <xdr:rowOff>85725</xdr:rowOff>
        </xdr:from>
        <xdr:to>
          <xdr:col>1</xdr:col>
          <xdr:colOff>1362075</xdr:colOff>
          <xdr:row>2</xdr:row>
          <xdr:rowOff>76200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B1:Q8"/>
  <sheetViews>
    <sheetView workbookViewId="0">
      <selection activeCell="P1" sqref="P1:Q8"/>
    </sheetView>
  </sheetViews>
  <sheetFormatPr defaultRowHeight="15.75" x14ac:dyDescent="0.25"/>
  <cols>
    <col min="1" max="1" width="2.140625" style="7" customWidth="1"/>
    <col min="2" max="2" width="37.28515625" style="7" bestFit="1" customWidth="1"/>
    <col min="3" max="3" width="10.5703125" style="7" customWidth="1"/>
    <col min="4" max="16384" width="9.140625" style="7"/>
  </cols>
  <sheetData>
    <row r="1" spans="2:17" ht="63.75" customHeight="1" x14ac:dyDescent="0.25">
      <c r="B1" s="82" t="s">
        <v>37</v>
      </c>
      <c r="C1" s="82"/>
      <c r="P1" s="82" t="s">
        <v>37</v>
      </c>
      <c r="Q1" s="82"/>
    </row>
    <row r="2" spans="2:17" x14ac:dyDescent="0.25">
      <c r="B2" s="81" t="s">
        <v>36</v>
      </c>
      <c r="C2" s="81"/>
      <c r="P2" s="81" t="s">
        <v>36</v>
      </c>
      <c r="Q2" s="81"/>
    </row>
    <row r="3" spans="2:17" ht="31.5" x14ac:dyDescent="0.25">
      <c r="B3" s="11" t="s">
        <v>38</v>
      </c>
      <c r="C3" s="10" t="s">
        <v>39</v>
      </c>
      <c r="P3" s="11" t="s">
        <v>38</v>
      </c>
      <c r="Q3" s="10" t="s">
        <v>39</v>
      </c>
    </row>
    <row r="4" spans="2:17" x14ac:dyDescent="0.25">
      <c r="B4" s="7" t="s">
        <v>42</v>
      </c>
      <c r="C4" s="9">
        <v>56.1</v>
      </c>
      <c r="P4" s="7" t="s">
        <v>42</v>
      </c>
      <c r="Q4" s="9">
        <v>56.1</v>
      </c>
    </row>
    <row r="5" spans="2:17" x14ac:dyDescent="0.25">
      <c r="B5" s="8" t="s">
        <v>41</v>
      </c>
      <c r="C5" s="9">
        <v>52.35</v>
      </c>
      <c r="P5" s="8" t="s">
        <v>41</v>
      </c>
      <c r="Q5" s="9">
        <v>52.35</v>
      </c>
    </row>
    <row r="6" spans="2:17" x14ac:dyDescent="0.25">
      <c r="B6" s="7" t="s">
        <v>40</v>
      </c>
      <c r="C6" s="9">
        <v>49.15</v>
      </c>
      <c r="P6" s="7" t="s">
        <v>40</v>
      </c>
      <c r="Q6" s="9">
        <v>49.15</v>
      </c>
    </row>
    <row r="7" spans="2:17" x14ac:dyDescent="0.25">
      <c r="B7" s="7" t="s">
        <v>43</v>
      </c>
      <c r="C7" s="9">
        <v>43.35</v>
      </c>
      <c r="P7" s="7" t="s">
        <v>43</v>
      </c>
      <c r="Q7" s="9">
        <v>43.35</v>
      </c>
    </row>
    <row r="8" spans="2:17" x14ac:dyDescent="0.25">
      <c r="B8" s="7" t="s">
        <v>44</v>
      </c>
      <c r="C8" s="9">
        <v>42.15</v>
      </c>
      <c r="P8" s="7" t="s">
        <v>44</v>
      </c>
      <c r="Q8" s="9">
        <v>42.15</v>
      </c>
    </row>
  </sheetData>
  <mergeCells count="4">
    <mergeCell ref="B2:C2"/>
    <mergeCell ref="B1:C1"/>
    <mergeCell ref="P1:Q1"/>
    <mergeCell ref="P2:Q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W7"/>
  <sheetViews>
    <sheetView showGridLines="0" tabSelected="1" workbookViewId="0">
      <selection activeCell="B16" sqref="B16"/>
    </sheetView>
  </sheetViews>
  <sheetFormatPr defaultRowHeight="15" x14ac:dyDescent="0.25"/>
  <cols>
    <col min="1" max="1" width="6.140625" style="78" customWidth="1"/>
    <col min="2" max="2" width="62.140625" style="79" bestFit="1" customWidth="1"/>
    <col min="3" max="3" width="19.42578125" style="79" bestFit="1" customWidth="1"/>
    <col min="4" max="4" width="13.5703125" style="79" bestFit="1" customWidth="1"/>
    <col min="5" max="5" width="14" style="79" bestFit="1" customWidth="1"/>
    <col min="6" max="6" width="32.140625" style="79" bestFit="1" customWidth="1"/>
    <col min="7" max="7" width="11.5703125" style="79" bestFit="1" customWidth="1"/>
    <col min="8" max="8" width="27.7109375" style="79" bestFit="1" customWidth="1"/>
    <col min="9" max="9" width="11" style="79" bestFit="1" customWidth="1"/>
    <col min="10" max="10" width="15.85546875" style="79" bestFit="1" customWidth="1"/>
    <col min="11" max="11" width="10.140625" style="79" bestFit="1" customWidth="1"/>
    <col min="12" max="12" width="17.5703125" style="79" bestFit="1" customWidth="1"/>
    <col min="13" max="14" width="3.7109375" style="79" bestFit="1" customWidth="1"/>
    <col min="15" max="15" width="10.140625" style="79" bestFit="1" customWidth="1"/>
    <col min="16" max="17" width="3.7109375" style="79" bestFit="1" customWidth="1"/>
    <col min="18" max="18" width="11.28515625" style="79" bestFit="1" customWidth="1"/>
    <col min="19" max="19" width="19" style="79" bestFit="1" customWidth="1"/>
    <col min="20" max="20" width="7.7109375" style="79" bestFit="1" customWidth="1"/>
    <col min="21" max="21" width="9.140625" style="79"/>
    <col min="22" max="22" width="23.28515625" style="79" bestFit="1" customWidth="1"/>
    <col min="23" max="23" width="12.42578125" style="78" customWidth="1"/>
    <col min="24" max="16384" width="9.140625" style="76"/>
  </cols>
  <sheetData>
    <row r="1" spans="1:23" ht="45" x14ac:dyDescent="0.25">
      <c r="A1" s="59" t="s">
        <v>0</v>
      </c>
      <c r="B1" s="60" t="s">
        <v>1</v>
      </c>
      <c r="C1" s="2" t="s">
        <v>2</v>
      </c>
      <c r="D1" s="61" t="s">
        <v>3</v>
      </c>
      <c r="E1" s="6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1" t="s">
        <v>11</v>
      </c>
      <c r="M1" s="5" t="s">
        <v>12</v>
      </c>
      <c r="N1" s="5" t="s">
        <v>13</v>
      </c>
      <c r="O1" s="1" t="s">
        <v>14</v>
      </c>
      <c r="P1" s="5" t="s">
        <v>12</v>
      </c>
      <c r="Q1" s="5" t="s">
        <v>13</v>
      </c>
      <c r="R1" s="3" t="s">
        <v>14</v>
      </c>
      <c r="S1" s="6" t="s">
        <v>15</v>
      </c>
      <c r="T1" s="1" t="s">
        <v>16</v>
      </c>
      <c r="U1" s="1" t="s">
        <v>17</v>
      </c>
      <c r="V1" s="1" t="s">
        <v>34</v>
      </c>
      <c r="W1" s="1" t="s">
        <v>35</v>
      </c>
    </row>
    <row r="2" spans="1:23" x14ac:dyDescent="0.25">
      <c r="A2" s="67">
        <v>1</v>
      </c>
      <c r="B2" s="68" t="s">
        <v>87</v>
      </c>
      <c r="C2" s="69" t="s">
        <v>18</v>
      </c>
      <c r="D2" s="67">
        <v>11111111111</v>
      </c>
      <c r="E2" s="67">
        <v>6666666</v>
      </c>
      <c r="F2" s="69" t="s">
        <v>25</v>
      </c>
      <c r="G2" s="69"/>
      <c r="H2" s="69" t="s">
        <v>19</v>
      </c>
      <c r="I2" s="69"/>
      <c r="J2" s="69" t="s">
        <v>20</v>
      </c>
      <c r="K2" s="70">
        <v>41681</v>
      </c>
      <c r="L2" s="71" t="str">
        <f t="shared" ref="L2:L7" ca="1" si="0">IF(K2="","",INT((TODAY()-K2)/365.25)&amp;" Yıl "&amp;INT(MOD((TODAY()-K2)/365.25,1)*12)&amp;" Ay "&amp;INT(MOD((TODAY()-K2)/30.4375,1)*30.4375)&amp;" Gün")</f>
        <v>6 Yıl 7 Ay 2 Gün</v>
      </c>
      <c r="M2" s="72">
        <v>1</v>
      </c>
      <c r="N2" s="72">
        <v>1</v>
      </c>
      <c r="O2" s="73">
        <v>41681</v>
      </c>
      <c r="P2" s="72">
        <f t="shared" ref="P2:P7" si="1">IF(M2="","",IF(N2+1=4,M2-1,M2))</f>
        <v>1</v>
      </c>
      <c r="Q2" s="72">
        <f t="shared" ref="Q2:Q7" si="2">IF(M2="","",IF(N2="","",IF(N2+1=4,1,N2+1)))</f>
        <v>2</v>
      </c>
      <c r="R2" s="80">
        <f t="shared" ref="R2:R7" si="3">IF(O2="","",DATE(YEAR(O2)+1,MONTH(O2),DAY(O2)))</f>
        <v>42046</v>
      </c>
      <c r="S2" s="74"/>
      <c r="T2" s="75"/>
      <c r="U2" s="69" t="s">
        <v>83</v>
      </c>
      <c r="V2" s="69" t="s">
        <v>82</v>
      </c>
      <c r="W2" s="75">
        <v>2</v>
      </c>
    </row>
    <row r="3" spans="1:23" x14ac:dyDescent="0.25">
      <c r="A3" s="67">
        <v>2</v>
      </c>
      <c r="B3" s="68" t="s">
        <v>87</v>
      </c>
      <c r="C3" s="69" t="s">
        <v>21</v>
      </c>
      <c r="D3" s="67">
        <v>22222222222</v>
      </c>
      <c r="E3" s="67">
        <v>5555555</v>
      </c>
      <c r="F3" s="69" t="s">
        <v>22</v>
      </c>
      <c r="G3" s="69"/>
      <c r="H3" s="69" t="s">
        <v>23</v>
      </c>
      <c r="I3" s="69"/>
      <c r="J3" s="69" t="s">
        <v>20</v>
      </c>
      <c r="K3" s="70">
        <v>40634</v>
      </c>
      <c r="L3" s="71" t="str">
        <f t="shared" ca="1" si="0"/>
        <v>9 Yıl 5 Ay 14 Gün</v>
      </c>
      <c r="M3" s="72">
        <v>2</v>
      </c>
      <c r="N3" s="72">
        <v>2</v>
      </c>
      <c r="O3" s="73">
        <v>41682</v>
      </c>
      <c r="P3" s="72">
        <f t="shared" si="1"/>
        <v>2</v>
      </c>
      <c r="Q3" s="72">
        <f t="shared" si="2"/>
        <v>3</v>
      </c>
      <c r="R3" s="80">
        <f t="shared" si="3"/>
        <v>42047</v>
      </c>
      <c r="S3" s="69"/>
      <c r="T3" s="75"/>
      <c r="U3" s="69" t="s">
        <v>83</v>
      </c>
      <c r="V3" s="69" t="s">
        <v>84</v>
      </c>
      <c r="W3" s="75">
        <v>4</v>
      </c>
    </row>
    <row r="4" spans="1:23" x14ac:dyDescent="0.25">
      <c r="A4" s="67">
        <v>3</v>
      </c>
      <c r="B4" s="68" t="s">
        <v>87</v>
      </c>
      <c r="C4" s="69" t="s">
        <v>24</v>
      </c>
      <c r="D4" s="67">
        <v>33333333333</v>
      </c>
      <c r="E4" s="67">
        <v>4444444</v>
      </c>
      <c r="F4" s="69" t="s">
        <v>25</v>
      </c>
      <c r="G4" s="69"/>
      <c r="H4" s="69" t="s">
        <v>25</v>
      </c>
      <c r="I4" s="69"/>
      <c r="J4" s="69" t="s">
        <v>26</v>
      </c>
      <c r="K4" s="70">
        <v>39954</v>
      </c>
      <c r="L4" s="71" t="str">
        <f t="shared" ca="1" si="0"/>
        <v>11 Yıl 3 Ay 24 Gün</v>
      </c>
      <c r="M4" s="72">
        <v>3</v>
      </c>
      <c r="N4" s="72">
        <v>1</v>
      </c>
      <c r="O4" s="73">
        <v>41683</v>
      </c>
      <c r="P4" s="72">
        <f t="shared" si="1"/>
        <v>3</v>
      </c>
      <c r="Q4" s="72">
        <f t="shared" si="2"/>
        <v>2</v>
      </c>
      <c r="R4" s="80">
        <f t="shared" si="3"/>
        <v>42048</v>
      </c>
      <c r="S4" s="69"/>
      <c r="T4" s="75"/>
      <c r="U4" s="69" t="s">
        <v>86</v>
      </c>
      <c r="V4" s="69" t="s">
        <v>85</v>
      </c>
      <c r="W4" s="75">
        <v>1</v>
      </c>
    </row>
    <row r="5" spans="1:23" x14ac:dyDescent="0.25">
      <c r="A5" s="67">
        <v>4</v>
      </c>
      <c r="B5" s="68" t="s">
        <v>87</v>
      </c>
      <c r="C5" s="69" t="s">
        <v>27</v>
      </c>
      <c r="D5" s="67">
        <v>44444444444</v>
      </c>
      <c r="E5" s="67">
        <v>3333333</v>
      </c>
      <c r="F5" s="69" t="s">
        <v>33</v>
      </c>
      <c r="G5" s="69"/>
      <c r="H5" s="69" t="s">
        <v>28</v>
      </c>
      <c r="I5" s="69"/>
      <c r="J5" s="69" t="s">
        <v>20</v>
      </c>
      <c r="K5" s="70">
        <v>35086</v>
      </c>
      <c r="L5" s="71" t="str">
        <f t="shared" ca="1" si="0"/>
        <v>24 Yıl 7 Ay 22 Gün</v>
      </c>
      <c r="M5" s="72">
        <v>4</v>
      </c>
      <c r="N5" s="72">
        <v>2</v>
      </c>
      <c r="O5" s="73">
        <v>41684</v>
      </c>
      <c r="P5" s="72">
        <f t="shared" si="1"/>
        <v>4</v>
      </c>
      <c r="Q5" s="72">
        <f t="shared" si="2"/>
        <v>3</v>
      </c>
      <c r="R5" s="80">
        <f t="shared" si="3"/>
        <v>42049</v>
      </c>
      <c r="S5" s="69"/>
      <c r="T5" s="75"/>
      <c r="U5" s="69"/>
      <c r="V5" s="69"/>
      <c r="W5" s="75"/>
    </row>
    <row r="6" spans="1:23" x14ac:dyDescent="0.25">
      <c r="A6" s="67">
        <v>5</v>
      </c>
      <c r="B6" s="68" t="s">
        <v>87</v>
      </c>
      <c r="C6" s="69" t="s">
        <v>88</v>
      </c>
      <c r="D6" s="67">
        <v>55555555555</v>
      </c>
      <c r="E6" s="67">
        <v>2222222</v>
      </c>
      <c r="F6" s="69" t="s">
        <v>33</v>
      </c>
      <c r="G6" s="69"/>
      <c r="H6" s="69" t="s">
        <v>29</v>
      </c>
      <c r="I6" s="69"/>
      <c r="J6" s="69" t="s">
        <v>20</v>
      </c>
      <c r="K6" s="70">
        <v>33280</v>
      </c>
      <c r="L6" s="71" t="str">
        <f t="shared" ca="1" si="0"/>
        <v>29 Yıl 7 Ay 2 Gün</v>
      </c>
      <c r="M6" s="72">
        <v>5</v>
      </c>
      <c r="N6" s="72">
        <v>1</v>
      </c>
      <c r="O6" s="73">
        <v>41685</v>
      </c>
      <c r="P6" s="72">
        <f t="shared" si="1"/>
        <v>5</v>
      </c>
      <c r="Q6" s="72">
        <f t="shared" si="2"/>
        <v>2</v>
      </c>
      <c r="R6" s="80">
        <f t="shared" si="3"/>
        <v>42050</v>
      </c>
      <c r="S6" s="69"/>
      <c r="T6" s="75"/>
      <c r="U6" s="69"/>
      <c r="V6" s="69"/>
      <c r="W6" s="75"/>
    </row>
    <row r="7" spans="1:23" x14ac:dyDescent="0.25">
      <c r="A7" s="67">
        <v>6</v>
      </c>
      <c r="B7" s="68" t="s">
        <v>87</v>
      </c>
      <c r="C7" s="69" t="s">
        <v>30</v>
      </c>
      <c r="D7" s="67">
        <v>66666666666</v>
      </c>
      <c r="E7" s="67">
        <v>1111111</v>
      </c>
      <c r="F7" s="69" t="s">
        <v>31</v>
      </c>
      <c r="G7" s="69"/>
      <c r="H7" s="69" t="s">
        <v>32</v>
      </c>
      <c r="I7" s="69"/>
      <c r="J7" s="69" t="s">
        <v>20</v>
      </c>
      <c r="K7" s="70">
        <v>36732</v>
      </c>
      <c r="L7" s="71" t="str">
        <f t="shared" ca="1" si="0"/>
        <v>20 Yıl 1 Ay 20 Gün</v>
      </c>
      <c r="M7" s="72">
        <v>9</v>
      </c>
      <c r="N7" s="72">
        <v>1</v>
      </c>
      <c r="O7" s="73">
        <v>41686</v>
      </c>
      <c r="P7" s="72">
        <f t="shared" si="1"/>
        <v>9</v>
      </c>
      <c r="Q7" s="72">
        <f t="shared" si="2"/>
        <v>2</v>
      </c>
      <c r="R7" s="80">
        <f t="shared" si="3"/>
        <v>42051</v>
      </c>
      <c r="S7" s="69"/>
      <c r="T7" s="75"/>
      <c r="U7" s="69"/>
      <c r="V7" s="69"/>
      <c r="W7" s="75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D7"/>
  <sheetViews>
    <sheetView topLeftCell="A4" workbookViewId="0">
      <selection activeCell="B22" sqref="B22"/>
    </sheetView>
  </sheetViews>
  <sheetFormatPr defaultRowHeight="15" x14ac:dyDescent="0.25"/>
  <cols>
    <col min="1" max="1" width="4.5703125" style="76" customWidth="1"/>
    <col min="2" max="2" width="62" style="66" bestFit="1" customWidth="1"/>
    <col min="3" max="3" width="49.7109375" style="76" bestFit="1" customWidth="1"/>
    <col min="4" max="4" width="27.140625" style="76" bestFit="1" customWidth="1"/>
    <col min="5" max="16384" width="9.140625" style="76"/>
  </cols>
  <sheetData>
    <row r="1" spans="2:4" x14ac:dyDescent="0.25">
      <c r="B1" s="77" t="s">
        <v>45</v>
      </c>
      <c r="C1" s="77" t="s">
        <v>46</v>
      </c>
    </row>
    <row r="7" spans="2:4" x14ac:dyDescent="0.25">
      <c r="D7" s="137"/>
    </row>
  </sheetData>
  <sortState ref="C2:C47">
    <sortCondition ref="C2:C47"/>
  </sortState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3">
    <pageSetUpPr fitToPage="1"/>
  </sheetPr>
  <dimension ref="A1:O29"/>
  <sheetViews>
    <sheetView showGridLines="0" zoomScaleNormal="100" workbookViewId="0">
      <selection activeCell="D22" sqref="D22"/>
    </sheetView>
  </sheetViews>
  <sheetFormatPr defaultRowHeight="15.75" x14ac:dyDescent="0.25"/>
  <cols>
    <col min="1" max="1" width="1.140625" style="62" customWidth="1"/>
    <col min="2" max="3" width="36.85546875" style="7" customWidth="1"/>
    <col min="4" max="4" width="25" style="7" customWidth="1"/>
    <col min="5" max="5" width="11" style="7" customWidth="1"/>
    <col min="6" max="6" width="4.140625" style="7" customWidth="1"/>
    <col min="7" max="7" width="9.85546875" style="12" customWidth="1"/>
    <col min="8" max="8" width="9.7109375" style="12" customWidth="1"/>
    <col min="9" max="10" width="9.140625" style="7"/>
    <col min="11" max="11" width="9.140625" style="13"/>
    <col min="12" max="12" width="10.140625" style="12" customWidth="1"/>
    <col min="13" max="13" width="11.140625" style="12" customWidth="1"/>
    <col min="14" max="14" width="11.85546875" style="12" customWidth="1"/>
    <col min="15" max="15" width="2.42578125" style="62" customWidth="1"/>
    <col min="16" max="16384" width="9.140625" style="7"/>
  </cols>
  <sheetData>
    <row r="1" spans="1:15" s="62" customFormat="1" x14ac:dyDescent="0.25">
      <c r="G1" s="63"/>
      <c r="H1" s="63"/>
      <c r="K1" s="64"/>
      <c r="L1" s="63"/>
      <c r="M1" s="63"/>
      <c r="N1" s="63"/>
    </row>
    <row r="2" spans="1:15" s="62" customFormat="1" x14ac:dyDescent="0.25">
      <c r="G2" s="63"/>
      <c r="H2" s="63"/>
      <c r="K2" s="64"/>
      <c r="L2" s="63"/>
      <c r="M2" s="63"/>
      <c r="N2" s="63"/>
    </row>
    <row r="3" spans="1:15" s="62" customFormat="1" ht="16.5" thickBot="1" x14ac:dyDescent="0.3">
      <c r="G3" s="63"/>
      <c r="H3" s="63"/>
      <c r="K3" s="64"/>
      <c r="L3" s="63"/>
      <c r="M3" s="63"/>
      <c r="N3" s="63"/>
    </row>
    <row r="4" spans="1:15" ht="16.5" thickTop="1" x14ac:dyDescent="0.25">
      <c r="B4" s="14" t="s">
        <v>2</v>
      </c>
      <c r="C4" s="21"/>
      <c r="D4" s="115" t="s">
        <v>68</v>
      </c>
      <c r="E4" s="116"/>
      <c r="F4" s="116"/>
      <c r="G4" s="116"/>
      <c r="H4" s="116"/>
      <c r="I4" s="116"/>
      <c r="J4" s="117"/>
      <c r="K4" s="127" t="s">
        <v>63</v>
      </c>
      <c r="L4" s="128"/>
      <c r="M4" s="129">
        <v>2020</v>
      </c>
      <c r="N4" s="130"/>
    </row>
    <row r="5" spans="1:15" x14ac:dyDescent="0.25">
      <c r="B5" s="15" t="s">
        <v>3</v>
      </c>
      <c r="C5" s="22" t="s">
        <v>48</v>
      </c>
      <c r="D5" s="118"/>
      <c r="E5" s="116"/>
      <c r="F5" s="116"/>
      <c r="G5" s="116"/>
      <c r="H5" s="116"/>
      <c r="I5" s="116"/>
      <c r="J5" s="117"/>
      <c r="K5" s="131" t="s">
        <v>64</v>
      </c>
      <c r="L5" s="132"/>
      <c r="M5" s="133" t="s">
        <v>65</v>
      </c>
      <c r="N5" s="134"/>
    </row>
    <row r="6" spans="1:15" x14ac:dyDescent="0.25">
      <c r="B6" s="15" t="s">
        <v>5</v>
      </c>
      <c r="C6" s="22" t="s">
        <v>48</v>
      </c>
      <c r="D6" s="118"/>
      <c r="E6" s="116"/>
      <c r="F6" s="116"/>
      <c r="G6" s="116"/>
      <c r="H6" s="116"/>
      <c r="I6" s="116"/>
      <c r="J6" s="117"/>
      <c r="K6" s="131" t="s">
        <v>66</v>
      </c>
      <c r="L6" s="132"/>
      <c r="M6" s="133"/>
      <c r="N6" s="134"/>
    </row>
    <row r="7" spans="1:15" ht="16.5" thickBot="1" x14ac:dyDescent="0.3">
      <c r="B7" s="16" t="s">
        <v>47</v>
      </c>
      <c r="C7" s="23"/>
      <c r="D7" s="119"/>
      <c r="E7" s="120"/>
      <c r="F7" s="120"/>
      <c r="G7" s="120"/>
      <c r="H7" s="120"/>
      <c r="I7" s="120"/>
      <c r="J7" s="121"/>
      <c r="K7" s="135" t="s">
        <v>67</v>
      </c>
      <c r="L7" s="136"/>
      <c r="M7" s="113" t="s">
        <v>72</v>
      </c>
      <c r="N7" s="114"/>
    </row>
    <row r="8" spans="1:15" ht="29.25" customHeight="1" thickTop="1" x14ac:dyDescent="0.25">
      <c r="B8" s="102" t="s">
        <v>49</v>
      </c>
      <c r="C8" s="98"/>
      <c r="D8" s="98" t="s">
        <v>2</v>
      </c>
      <c r="E8" s="99" t="s">
        <v>50</v>
      </c>
      <c r="F8" s="98" t="s">
        <v>51</v>
      </c>
      <c r="G8" s="98"/>
      <c r="H8" s="98"/>
      <c r="I8" s="98" t="s">
        <v>55</v>
      </c>
      <c r="J8" s="98"/>
      <c r="K8" s="99" t="s">
        <v>58</v>
      </c>
      <c r="L8" s="99"/>
      <c r="M8" s="99"/>
      <c r="N8" s="125" t="s">
        <v>62</v>
      </c>
    </row>
    <row r="9" spans="1:15" ht="65.25" customHeight="1" thickBot="1" x14ac:dyDescent="0.3">
      <c r="B9" s="103"/>
      <c r="C9" s="101"/>
      <c r="D9" s="101"/>
      <c r="E9" s="100"/>
      <c r="F9" s="17" t="s">
        <v>52</v>
      </c>
      <c r="G9" s="18" t="s">
        <v>53</v>
      </c>
      <c r="H9" s="18" t="s">
        <v>54</v>
      </c>
      <c r="I9" s="18" t="s">
        <v>56</v>
      </c>
      <c r="J9" s="19" t="s">
        <v>57</v>
      </c>
      <c r="K9" s="20" t="s">
        <v>59</v>
      </c>
      <c r="L9" s="18" t="s">
        <v>60</v>
      </c>
      <c r="M9" s="18" t="s">
        <v>61</v>
      </c>
      <c r="N9" s="126"/>
    </row>
    <row r="10" spans="1:15" s="11" customFormat="1" ht="16.5" hidden="1" thickTop="1" x14ac:dyDescent="0.25">
      <c r="A10" s="65"/>
      <c r="B10" s="87" t="s">
        <v>69</v>
      </c>
      <c r="C10" s="88"/>
      <c r="D10" s="24" t="s">
        <v>48</v>
      </c>
      <c r="E10" s="24" t="s">
        <v>70</v>
      </c>
      <c r="F10" s="25">
        <v>1</v>
      </c>
      <c r="G10" s="25">
        <v>49.15</v>
      </c>
      <c r="H10" s="25">
        <v>49.15</v>
      </c>
      <c r="I10" s="25" t="s">
        <v>71</v>
      </c>
      <c r="J10" s="26">
        <v>100</v>
      </c>
      <c r="K10" s="26">
        <v>983</v>
      </c>
      <c r="L10" s="26" t="s">
        <v>73</v>
      </c>
      <c r="M10" s="26">
        <v>1228.75</v>
      </c>
      <c r="N10" s="27">
        <v>2360.9</v>
      </c>
      <c r="O10" s="65"/>
    </row>
    <row r="11" spans="1:15" hidden="1" x14ac:dyDescent="0.25">
      <c r="B11" s="83"/>
      <c r="C11" s="84"/>
      <c r="D11" s="28"/>
      <c r="E11" s="28"/>
      <c r="F11" s="29"/>
      <c r="G11" s="30"/>
      <c r="H11" s="30"/>
      <c r="I11" s="29"/>
      <c r="J11" s="31"/>
      <c r="K11" s="32"/>
      <c r="L11" s="32"/>
      <c r="M11" s="32"/>
      <c r="N11" s="33"/>
    </row>
    <row r="12" spans="1:15" hidden="1" x14ac:dyDescent="0.25">
      <c r="B12" s="83"/>
      <c r="C12" s="84"/>
      <c r="D12" s="28"/>
      <c r="E12" s="28"/>
      <c r="F12" s="29"/>
      <c r="G12" s="30"/>
      <c r="H12" s="30"/>
      <c r="I12" s="29"/>
      <c r="J12" s="31"/>
      <c r="K12" s="32"/>
      <c r="L12" s="32"/>
      <c r="M12" s="32"/>
      <c r="N12" s="33"/>
    </row>
    <row r="13" spans="1:15" hidden="1" x14ac:dyDescent="0.25">
      <c r="B13" s="83"/>
      <c r="C13" s="84"/>
      <c r="D13" s="28"/>
      <c r="E13" s="28"/>
      <c r="F13" s="29"/>
      <c r="G13" s="30"/>
      <c r="H13" s="30"/>
      <c r="I13" s="29"/>
      <c r="J13" s="31"/>
      <c r="K13" s="32"/>
      <c r="L13" s="32"/>
      <c r="M13" s="32"/>
      <c r="N13" s="33"/>
    </row>
    <row r="14" spans="1:15" hidden="1" x14ac:dyDescent="0.25">
      <c r="B14" s="83"/>
      <c r="C14" s="84"/>
      <c r="D14" s="28"/>
      <c r="E14" s="28"/>
      <c r="F14" s="29"/>
      <c r="G14" s="30"/>
      <c r="H14" s="30"/>
      <c r="I14" s="29"/>
      <c r="J14" s="31"/>
      <c r="K14" s="32"/>
      <c r="L14" s="32"/>
      <c r="M14" s="32"/>
      <c r="N14" s="33"/>
    </row>
    <row r="15" spans="1:15" ht="20.25" hidden="1" customHeight="1" x14ac:dyDescent="0.25">
      <c r="B15" s="83"/>
      <c r="C15" s="84"/>
      <c r="D15" s="28"/>
      <c r="E15" s="28"/>
      <c r="F15" s="29"/>
      <c r="G15" s="30"/>
      <c r="H15" s="30"/>
      <c r="I15" s="29"/>
      <c r="J15" s="31"/>
      <c r="K15" s="32"/>
      <c r="L15" s="32"/>
      <c r="M15" s="32"/>
      <c r="N15" s="33"/>
    </row>
    <row r="16" spans="1:15" ht="20.25" hidden="1" customHeight="1" thickBot="1" x14ac:dyDescent="0.3">
      <c r="B16" s="85"/>
      <c r="C16" s="86"/>
      <c r="D16" s="47"/>
      <c r="E16" s="47"/>
      <c r="F16" s="48"/>
      <c r="G16" s="49"/>
      <c r="H16" s="49"/>
      <c r="I16" s="48"/>
      <c r="J16" s="50"/>
      <c r="K16" s="51"/>
      <c r="L16" s="51"/>
      <c r="M16" s="51"/>
      <c r="N16" s="52"/>
    </row>
    <row r="17" spans="2:14" ht="17.25" thickTop="1" thickBot="1" x14ac:dyDescent="0.3">
      <c r="B17" s="122" t="s">
        <v>74</v>
      </c>
      <c r="C17" s="123"/>
      <c r="D17" s="123"/>
      <c r="E17" s="124"/>
      <c r="F17" s="53"/>
      <c r="G17" s="54"/>
      <c r="H17" s="54">
        <v>49.15</v>
      </c>
      <c r="I17" s="57"/>
      <c r="J17" s="58">
        <v>100</v>
      </c>
      <c r="K17" s="55">
        <v>983</v>
      </c>
      <c r="L17" s="54"/>
      <c r="M17" s="55">
        <v>1228.75</v>
      </c>
      <c r="N17" s="56">
        <v>2360.9</v>
      </c>
    </row>
    <row r="18" spans="2:14" ht="16.5" thickTop="1" x14ac:dyDescent="0.25">
      <c r="B18" s="107" t="s">
        <v>75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9"/>
    </row>
    <row r="19" spans="2:14" x14ac:dyDescent="0.25">
      <c r="B19" s="110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2"/>
    </row>
    <row r="20" spans="2:14" x14ac:dyDescent="0.25">
      <c r="B20" s="34"/>
      <c r="C20" s="35"/>
      <c r="D20" s="35"/>
      <c r="E20" s="35"/>
      <c r="F20" s="35"/>
      <c r="G20" s="36"/>
      <c r="H20" s="36"/>
      <c r="I20" s="35"/>
      <c r="J20" s="35"/>
      <c r="K20" s="37"/>
      <c r="L20" s="36"/>
      <c r="M20" s="37"/>
      <c r="N20" s="38"/>
    </row>
    <row r="21" spans="2:14" x14ac:dyDescent="0.25">
      <c r="B21" s="34"/>
      <c r="C21" s="35"/>
      <c r="D21" s="35"/>
      <c r="E21" s="35"/>
      <c r="F21" s="35"/>
      <c r="G21" s="90" t="s">
        <v>76</v>
      </c>
      <c r="H21" s="90"/>
      <c r="I21" s="90"/>
      <c r="J21" s="35"/>
      <c r="K21" s="37"/>
      <c r="L21" s="90" t="s">
        <v>80</v>
      </c>
      <c r="M21" s="90"/>
      <c r="N21" s="91"/>
    </row>
    <row r="22" spans="2:14" x14ac:dyDescent="0.25">
      <c r="B22" s="34"/>
      <c r="C22" s="35"/>
      <c r="D22" s="39"/>
      <c r="E22" s="39"/>
      <c r="F22" s="39"/>
      <c r="G22" s="92"/>
      <c r="H22" s="92"/>
      <c r="I22" s="92"/>
      <c r="J22" s="35"/>
      <c r="K22" s="37"/>
      <c r="L22" s="36"/>
      <c r="M22" s="37"/>
      <c r="N22" s="38"/>
    </row>
    <row r="23" spans="2:14" x14ac:dyDescent="0.25">
      <c r="B23" s="34"/>
      <c r="C23" s="35"/>
      <c r="D23" s="97"/>
      <c r="E23" s="97"/>
      <c r="F23" s="97"/>
      <c r="G23" s="92" t="s">
        <v>77</v>
      </c>
      <c r="H23" s="92"/>
      <c r="I23" s="92"/>
      <c r="J23" s="35"/>
      <c r="K23" s="37"/>
      <c r="L23" s="92" t="s">
        <v>77</v>
      </c>
      <c r="M23" s="92"/>
      <c r="N23" s="93"/>
    </row>
    <row r="24" spans="2:14" x14ac:dyDescent="0.25">
      <c r="B24" s="34"/>
      <c r="C24" s="35"/>
      <c r="D24" s="97"/>
      <c r="E24" s="97"/>
      <c r="F24" s="97"/>
      <c r="G24" s="92"/>
      <c r="H24" s="92"/>
      <c r="I24" s="92"/>
      <c r="J24" s="35"/>
      <c r="K24" s="37"/>
      <c r="L24" s="36"/>
      <c r="M24" s="37"/>
      <c r="N24" s="38"/>
    </row>
    <row r="25" spans="2:14" x14ac:dyDescent="0.25">
      <c r="B25" s="104" t="s">
        <v>81</v>
      </c>
      <c r="C25" s="105"/>
      <c r="D25" s="35"/>
      <c r="E25" s="89" t="s">
        <v>78</v>
      </c>
      <c r="F25" s="89"/>
      <c r="G25" s="94"/>
      <c r="H25" s="94"/>
      <c r="I25" s="94"/>
      <c r="J25" s="96" t="s">
        <v>78</v>
      </c>
      <c r="K25" s="96"/>
      <c r="L25" s="94" t="s">
        <v>48</v>
      </c>
      <c r="M25" s="94"/>
      <c r="N25" s="95"/>
    </row>
    <row r="26" spans="2:14" x14ac:dyDescent="0.25">
      <c r="B26" s="106"/>
      <c r="C26" s="105"/>
      <c r="D26" s="35"/>
      <c r="E26" s="89" t="s">
        <v>79</v>
      </c>
      <c r="F26" s="89"/>
      <c r="G26" s="94"/>
      <c r="H26" s="94"/>
      <c r="I26" s="94"/>
      <c r="J26" s="96" t="s">
        <v>79</v>
      </c>
      <c r="K26" s="96"/>
      <c r="L26" s="94" t="s">
        <v>48</v>
      </c>
      <c r="M26" s="94"/>
      <c r="N26" s="95"/>
    </row>
    <row r="27" spans="2:14" x14ac:dyDescent="0.25">
      <c r="B27" s="34"/>
      <c r="C27" s="35"/>
      <c r="D27" s="35"/>
      <c r="E27" s="35"/>
      <c r="F27" s="35"/>
      <c r="G27" s="36"/>
      <c r="H27" s="36"/>
      <c r="I27" s="35"/>
      <c r="J27" s="35"/>
      <c r="K27" s="37"/>
      <c r="L27" s="40"/>
      <c r="M27" s="40"/>
      <c r="N27" s="41"/>
    </row>
    <row r="28" spans="2:14" ht="16.5" thickBot="1" x14ac:dyDescent="0.3">
      <c r="B28" s="42"/>
      <c r="C28" s="43"/>
      <c r="D28" s="43"/>
      <c r="E28" s="43"/>
      <c r="F28" s="43"/>
      <c r="G28" s="44"/>
      <c r="H28" s="44"/>
      <c r="I28" s="43"/>
      <c r="J28" s="43"/>
      <c r="K28" s="45"/>
      <c r="L28" s="44"/>
      <c r="M28" s="45"/>
      <c r="N28" s="46"/>
    </row>
    <row r="29" spans="2:14" s="62" customFormat="1" ht="16.5" thickTop="1" x14ac:dyDescent="0.25">
      <c r="G29" s="63"/>
      <c r="H29" s="63"/>
      <c r="K29" s="64"/>
      <c r="L29" s="63"/>
      <c r="M29" s="64"/>
      <c r="N29" s="64"/>
    </row>
  </sheetData>
  <mergeCells count="42">
    <mergeCell ref="B8:C9"/>
    <mergeCell ref="B25:C26"/>
    <mergeCell ref="B18:N19"/>
    <mergeCell ref="M7:N7"/>
    <mergeCell ref="D4:J7"/>
    <mergeCell ref="B17:E17"/>
    <mergeCell ref="I8:J8"/>
    <mergeCell ref="K8:M8"/>
    <mergeCell ref="N8:N9"/>
    <mergeCell ref="K4:L4"/>
    <mergeCell ref="M4:N4"/>
    <mergeCell ref="K5:L5"/>
    <mergeCell ref="M5:N5"/>
    <mergeCell ref="K6:L6"/>
    <mergeCell ref="M6:N6"/>
    <mergeCell ref="K7:L7"/>
    <mergeCell ref="F8:H8"/>
    <mergeCell ref="E8:E9"/>
    <mergeCell ref="D23:F23"/>
    <mergeCell ref="D8:D9"/>
    <mergeCell ref="E25:F25"/>
    <mergeCell ref="E26:F26"/>
    <mergeCell ref="L21:N21"/>
    <mergeCell ref="L23:N23"/>
    <mergeCell ref="L25:N25"/>
    <mergeCell ref="L26:N26"/>
    <mergeCell ref="J25:K25"/>
    <mergeCell ref="J26:K26"/>
    <mergeCell ref="G25:I25"/>
    <mergeCell ref="G26:I26"/>
    <mergeCell ref="D24:F24"/>
    <mergeCell ref="G23:I23"/>
    <mergeCell ref="G24:I24"/>
    <mergeCell ref="G22:I22"/>
    <mergeCell ref="G21:I21"/>
    <mergeCell ref="B15:C15"/>
    <mergeCell ref="B16:C16"/>
    <mergeCell ref="B10:C10"/>
    <mergeCell ref="B11:C11"/>
    <mergeCell ref="B12:C12"/>
    <mergeCell ref="B13:C13"/>
    <mergeCell ref="B14:C14"/>
  </mergeCells>
  <pageMargins left="0.11811023622047245" right="0.11811023622047245" top="0.23622047244094491" bottom="0.23622047244094491" header="7.874015748031496E-2" footer="0.11811023622047245"/>
  <pageSetup paperSize="9" scale="75" fitToHeight="0" orientation="landscape" blackAndWhite="1" horizontalDpi="300" verticalDpi="300" r:id="rId1"/>
  <drawing r:id="rId2"/>
  <legacyDrawing r:id="rId3"/>
  <controls>
    <mc:AlternateContent xmlns:mc="http://schemas.openxmlformats.org/markup-compatibility/2006">
      <mc:Choice Requires="x14">
        <control shapeId="3073" r:id="rId4" name="CommandButton1">
          <controlPr defaultSize="0" print="0" autoLine="0" r:id="rId5">
            <anchor moveWithCells="1">
              <from>
                <xdr:col>1</xdr:col>
                <xdr:colOff>685800</xdr:colOff>
                <xdr:row>0</xdr:row>
                <xdr:rowOff>85725</xdr:rowOff>
              </from>
              <to>
                <xdr:col>1</xdr:col>
                <xdr:colOff>1362075</xdr:colOff>
                <xdr:row>2</xdr:row>
                <xdr:rowOff>76200</xdr:rowOff>
              </to>
            </anchor>
          </controlPr>
        </control>
      </mc:Choice>
      <mc:Fallback>
        <control shapeId="3073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Yevmiye</vt:lpstr>
      <vt:lpstr>Personel</vt:lpstr>
      <vt:lpstr>Okullar</vt:lpstr>
      <vt:lpstr>Yolluk</vt:lpstr>
      <vt:lpstr>Yolluk!Yazdırma_Alanı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berk&amp;Şimal</dc:creator>
  <cp:lastModifiedBy>berk&amp;Şimal</cp:lastModifiedBy>
  <cp:lastPrinted>2020-09-12T22:10:16Z</cp:lastPrinted>
  <dcterms:created xsi:type="dcterms:W3CDTF">2015-06-05T18:19:34Z</dcterms:created>
  <dcterms:modified xsi:type="dcterms:W3CDTF">2020-09-14T17:54:19Z</dcterms:modified>
</cp:coreProperties>
</file>