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 codeName="{4D1C537B-E38A-612A-F078-A93A15B4B7F4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ebruiker\Downloads\"/>
    </mc:Choice>
  </mc:AlternateContent>
  <xr:revisionPtr revIDLastSave="0" documentId="8_{CA1DE24B-EB69-4078-9F7B-11E4508CDC4F}" xr6:coauthVersionLast="47" xr6:coauthVersionMax="47" xr10:uidLastSave="{00000000-0000-0000-0000-000000000000}"/>
  <bookViews>
    <workbookView xWindow="-120" yWindow="-120" windowWidth="29040" windowHeight="15720" activeTab="5" xr2:uid="{00000000-000D-0000-FFFF-FFFF00000000}"/>
  </bookViews>
  <sheets>
    <sheet name="Fact sheet" sheetId="1" r:id="rId1"/>
    <sheet name="Number of guests" sheetId="11" r:id="rId2"/>
    <sheet name="Room division" sheetId="12" r:id="rId3"/>
    <sheet name="Maintenance costs" sheetId="13" r:id="rId4"/>
    <sheet name="Dashboard" sheetId="7" r:id="rId5"/>
    <sheet name="Simulation output" sheetId="3" r:id="rId6"/>
    <sheet name="Sheet2" sheetId="15" r:id="rId7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1" l="1"/>
  <c r="G18" i="11"/>
  <c r="H18" i="11"/>
  <c r="I18" i="11"/>
  <c r="J18" i="11"/>
  <c r="E18" i="11"/>
  <c r="F17" i="11"/>
  <c r="G17" i="11"/>
  <c r="H17" i="11"/>
  <c r="I17" i="11"/>
  <c r="J17" i="11"/>
  <c r="E17" i="11"/>
  <c r="E9" i="13" l="1"/>
  <c r="E10" i="13" s="1"/>
  <c r="D9" i="13"/>
  <c r="D10" i="13" s="1"/>
  <c r="D3" i="13"/>
  <c r="D5" i="13" s="1"/>
  <c r="F20" i="12"/>
  <c r="G20" i="12"/>
  <c r="H20" i="12"/>
  <c r="I20" i="12"/>
  <c r="J20" i="12"/>
  <c r="K20" i="12"/>
  <c r="L20" i="12"/>
  <c r="M20" i="12"/>
  <c r="N20" i="12"/>
  <c r="O20" i="12"/>
  <c r="P20" i="12"/>
  <c r="Q20" i="12"/>
  <c r="R20" i="12"/>
  <c r="S20" i="12"/>
  <c r="T20" i="12"/>
  <c r="U20" i="12"/>
  <c r="V20" i="12"/>
  <c r="W20" i="12"/>
  <c r="X20" i="12"/>
  <c r="Y20" i="12"/>
  <c r="Z20" i="12"/>
  <c r="AA20" i="12"/>
  <c r="AB20" i="12"/>
  <c r="AC20" i="12"/>
  <c r="AD20" i="12"/>
  <c r="AE20" i="12"/>
  <c r="AF20" i="12"/>
  <c r="AG20" i="12"/>
  <c r="AH20" i="12"/>
  <c r="AI20" i="12"/>
  <c r="AJ20" i="12"/>
  <c r="AK20" i="12"/>
  <c r="AL20" i="12"/>
  <c r="AM20" i="12"/>
  <c r="AN20" i="12"/>
  <c r="AO20" i="12"/>
  <c r="AP20" i="12"/>
  <c r="AQ20" i="12"/>
  <c r="AR20" i="12"/>
  <c r="AS20" i="12"/>
  <c r="AT20" i="12"/>
  <c r="AU20" i="12"/>
  <c r="AV20" i="12"/>
  <c r="AW20" i="12"/>
  <c r="AX20" i="12"/>
  <c r="AY20" i="12"/>
  <c r="AZ20" i="12"/>
  <c r="BA20" i="12"/>
  <c r="BB20" i="12"/>
  <c r="BC20" i="12"/>
  <c r="BD20" i="12"/>
  <c r="BE20" i="12"/>
  <c r="BF20" i="12"/>
  <c r="BG20" i="12"/>
  <c r="BH20" i="12"/>
  <c r="BI20" i="12"/>
  <c r="BJ20" i="12"/>
  <c r="BK20" i="12"/>
  <c r="BL20" i="12"/>
  <c r="BM20" i="12"/>
  <c r="BN20" i="12"/>
  <c r="BO20" i="12"/>
  <c r="BP20" i="12"/>
  <c r="BQ20" i="12"/>
  <c r="BR20" i="12"/>
  <c r="BS20" i="12"/>
  <c r="BT20" i="12"/>
  <c r="BU20" i="12"/>
  <c r="BV20" i="12"/>
  <c r="BW20" i="12"/>
  <c r="BX20" i="12"/>
  <c r="BY20" i="12"/>
  <c r="BZ20" i="12"/>
  <c r="CA20" i="12"/>
  <c r="CB20" i="12"/>
  <c r="CC20" i="12"/>
  <c r="CD20" i="12"/>
  <c r="CE20" i="12"/>
  <c r="CF20" i="12"/>
  <c r="CG20" i="12"/>
  <c r="CH20" i="12"/>
  <c r="CI20" i="12"/>
  <c r="CJ20" i="12"/>
  <c r="CK20" i="12"/>
  <c r="CL20" i="12"/>
  <c r="CM20" i="12"/>
  <c r="CN20" i="12"/>
  <c r="CO20" i="12"/>
  <c r="CP20" i="12"/>
  <c r="CQ20" i="12"/>
  <c r="CR20" i="12"/>
  <c r="CS20" i="12"/>
  <c r="CT20" i="12"/>
  <c r="CU20" i="12"/>
  <c r="CV20" i="12"/>
  <c r="CW20" i="12"/>
  <c r="CX20" i="12"/>
  <c r="CY20" i="12"/>
  <c r="CZ20" i="12"/>
  <c r="DA20" i="12"/>
  <c r="F21" i="12"/>
  <c r="G21" i="12"/>
  <c r="H21" i="12"/>
  <c r="I21" i="12"/>
  <c r="J21" i="12"/>
  <c r="K21" i="12"/>
  <c r="L21" i="12"/>
  <c r="M21" i="12"/>
  <c r="N21" i="12"/>
  <c r="O21" i="12"/>
  <c r="P21" i="12"/>
  <c r="Q21" i="12"/>
  <c r="R21" i="12"/>
  <c r="S21" i="12"/>
  <c r="T21" i="12"/>
  <c r="U21" i="12"/>
  <c r="V21" i="12"/>
  <c r="W21" i="12"/>
  <c r="X21" i="12"/>
  <c r="Y21" i="12"/>
  <c r="Z21" i="12"/>
  <c r="AA21" i="12"/>
  <c r="AB21" i="12"/>
  <c r="AC21" i="12"/>
  <c r="AD21" i="12"/>
  <c r="AE21" i="12"/>
  <c r="AF21" i="12"/>
  <c r="AG21" i="12"/>
  <c r="AH21" i="12"/>
  <c r="AI21" i="12"/>
  <c r="AJ21" i="12"/>
  <c r="AK21" i="12"/>
  <c r="AL21" i="12"/>
  <c r="AM21" i="12"/>
  <c r="AN21" i="12"/>
  <c r="AO21" i="12"/>
  <c r="AP21" i="12"/>
  <c r="AQ21" i="12"/>
  <c r="AR21" i="12"/>
  <c r="AS21" i="12"/>
  <c r="AT21" i="12"/>
  <c r="AU21" i="12"/>
  <c r="AV21" i="12"/>
  <c r="AW21" i="12"/>
  <c r="AX21" i="12"/>
  <c r="AY21" i="12"/>
  <c r="AZ21" i="12"/>
  <c r="BA21" i="12"/>
  <c r="BB21" i="12"/>
  <c r="BC21" i="12"/>
  <c r="BD21" i="12"/>
  <c r="BE21" i="12"/>
  <c r="BF21" i="12"/>
  <c r="BG21" i="12"/>
  <c r="BH21" i="12"/>
  <c r="BI21" i="12"/>
  <c r="BJ21" i="12"/>
  <c r="BK21" i="12"/>
  <c r="BL21" i="12"/>
  <c r="BM21" i="12"/>
  <c r="BN21" i="12"/>
  <c r="BO21" i="12"/>
  <c r="BP21" i="12"/>
  <c r="BQ21" i="12"/>
  <c r="BR21" i="12"/>
  <c r="BS21" i="12"/>
  <c r="BT21" i="12"/>
  <c r="BU21" i="12"/>
  <c r="BV21" i="12"/>
  <c r="BW21" i="12"/>
  <c r="BX21" i="12"/>
  <c r="BY21" i="12"/>
  <c r="BZ21" i="12"/>
  <c r="CA21" i="12"/>
  <c r="CB21" i="12"/>
  <c r="CC21" i="12"/>
  <c r="CD21" i="12"/>
  <c r="CE21" i="12"/>
  <c r="CF21" i="12"/>
  <c r="CG21" i="12"/>
  <c r="CH21" i="12"/>
  <c r="CI21" i="12"/>
  <c r="CJ21" i="12"/>
  <c r="CK21" i="12"/>
  <c r="CL21" i="12"/>
  <c r="CM21" i="12"/>
  <c r="CN21" i="12"/>
  <c r="CO21" i="12"/>
  <c r="CP21" i="12"/>
  <c r="CQ21" i="12"/>
  <c r="CR21" i="12"/>
  <c r="CS21" i="12"/>
  <c r="CT21" i="12"/>
  <c r="CU21" i="12"/>
  <c r="CV21" i="12"/>
  <c r="CW21" i="12"/>
  <c r="CX21" i="12"/>
  <c r="CY21" i="12"/>
  <c r="CZ21" i="12"/>
  <c r="DA21" i="12"/>
  <c r="F22" i="12"/>
  <c r="G22" i="12"/>
  <c r="H22" i="12"/>
  <c r="I22" i="12"/>
  <c r="J22" i="12"/>
  <c r="K22" i="12"/>
  <c r="L22" i="12"/>
  <c r="M22" i="12"/>
  <c r="N22" i="12"/>
  <c r="O22" i="12"/>
  <c r="P22" i="12"/>
  <c r="Q22" i="12"/>
  <c r="R22" i="12"/>
  <c r="S22" i="12"/>
  <c r="T22" i="12"/>
  <c r="U22" i="12"/>
  <c r="V22" i="12"/>
  <c r="W22" i="12"/>
  <c r="X22" i="12"/>
  <c r="Y22" i="12"/>
  <c r="Z22" i="12"/>
  <c r="AA22" i="12"/>
  <c r="AB22" i="12"/>
  <c r="AC22" i="12"/>
  <c r="AD22" i="12"/>
  <c r="AE22" i="12"/>
  <c r="AF22" i="12"/>
  <c r="AG22" i="12"/>
  <c r="AH22" i="12"/>
  <c r="AI22" i="12"/>
  <c r="AJ22" i="12"/>
  <c r="AK22" i="12"/>
  <c r="AL22" i="12"/>
  <c r="AM22" i="12"/>
  <c r="AN22" i="12"/>
  <c r="AO22" i="12"/>
  <c r="AP22" i="12"/>
  <c r="AQ22" i="12"/>
  <c r="AR22" i="12"/>
  <c r="AS22" i="12"/>
  <c r="AT22" i="12"/>
  <c r="AU22" i="12"/>
  <c r="AV22" i="12"/>
  <c r="AW22" i="12"/>
  <c r="AX22" i="12"/>
  <c r="AY22" i="12"/>
  <c r="AZ22" i="12"/>
  <c r="BA22" i="12"/>
  <c r="BB22" i="12"/>
  <c r="BC22" i="12"/>
  <c r="BD22" i="12"/>
  <c r="BE22" i="12"/>
  <c r="BF22" i="12"/>
  <c r="BG22" i="12"/>
  <c r="BH22" i="12"/>
  <c r="BI22" i="12"/>
  <c r="BJ22" i="12"/>
  <c r="BK22" i="12"/>
  <c r="BL22" i="12"/>
  <c r="BM22" i="12"/>
  <c r="BN22" i="12"/>
  <c r="BO22" i="12"/>
  <c r="BP22" i="12"/>
  <c r="BQ22" i="12"/>
  <c r="BR22" i="12"/>
  <c r="BS22" i="12"/>
  <c r="BT22" i="12"/>
  <c r="BU22" i="12"/>
  <c r="BV22" i="12"/>
  <c r="BW22" i="12"/>
  <c r="BX22" i="12"/>
  <c r="BY22" i="12"/>
  <c r="BZ22" i="12"/>
  <c r="CA22" i="12"/>
  <c r="CB22" i="12"/>
  <c r="CC22" i="12"/>
  <c r="CD22" i="12"/>
  <c r="CE22" i="12"/>
  <c r="CF22" i="12"/>
  <c r="CG22" i="12"/>
  <c r="CH22" i="12"/>
  <c r="CI22" i="12"/>
  <c r="CJ22" i="12"/>
  <c r="CK22" i="12"/>
  <c r="CL22" i="12"/>
  <c r="CM22" i="12"/>
  <c r="CN22" i="12"/>
  <c r="CO22" i="12"/>
  <c r="CP22" i="12"/>
  <c r="CQ22" i="12"/>
  <c r="CR22" i="12"/>
  <c r="CS22" i="12"/>
  <c r="CT22" i="12"/>
  <c r="CU22" i="12"/>
  <c r="CV22" i="12"/>
  <c r="CW22" i="12"/>
  <c r="CX22" i="12"/>
  <c r="CY22" i="12"/>
  <c r="CZ22" i="12"/>
  <c r="DA22" i="12"/>
  <c r="F23" i="12"/>
  <c r="G23" i="12"/>
  <c r="H23" i="12"/>
  <c r="I23" i="12"/>
  <c r="J23" i="12"/>
  <c r="K23" i="12"/>
  <c r="L23" i="12"/>
  <c r="M23" i="12"/>
  <c r="N23" i="12"/>
  <c r="O23" i="12"/>
  <c r="P23" i="12"/>
  <c r="Q23" i="12"/>
  <c r="R23" i="12"/>
  <c r="S23" i="12"/>
  <c r="T23" i="12"/>
  <c r="U23" i="12"/>
  <c r="V23" i="12"/>
  <c r="W23" i="12"/>
  <c r="X23" i="12"/>
  <c r="Y23" i="12"/>
  <c r="Z23" i="12"/>
  <c r="AA23" i="12"/>
  <c r="AB23" i="12"/>
  <c r="AC23" i="12"/>
  <c r="AD23" i="12"/>
  <c r="AE23" i="12"/>
  <c r="AF23" i="12"/>
  <c r="AG23" i="12"/>
  <c r="AH23" i="12"/>
  <c r="AI23" i="12"/>
  <c r="AJ23" i="12"/>
  <c r="AK23" i="12"/>
  <c r="AL23" i="12"/>
  <c r="AM23" i="12"/>
  <c r="AN23" i="12"/>
  <c r="AO23" i="12"/>
  <c r="AP23" i="12"/>
  <c r="AQ23" i="12"/>
  <c r="AR23" i="12"/>
  <c r="AS23" i="12"/>
  <c r="AT23" i="12"/>
  <c r="AU23" i="12"/>
  <c r="AV23" i="12"/>
  <c r="AW23" i="12"/>
  <c r="AX23" i="12"/>
  <c r="AY23" i="12"/>
  <c r="AZ23" i="12"/>
  <c r="BA23" i="12"/>
  <c r="BB23" i="12"/>
  <c r="BC23" i="12"/>
  <c r="BD23" i="12"/>
  <c r="BE23" i="12"/>
  <c r="BF23" i="12"/>
  <c r="BG23" i="12"/>
  <c r="BH23" i="12"/>
  <c r="BI23" i="12"/>
  <c r="BJ23" i="12"/>
  <c r="BK23" i="12"/>
  <c r="BL23" i="12"/>
  <c r="BM23" i="12"/>
  <c r="BN23" i="12"/>
  <c r="BO23" i="12"/>
  <c r="BP23" i="12"/>
  <c r="BQ23" i="12"/>
  <c r="BR23" i="12"/>
  <c r="BS23" i="12"/>
  <c r="BT23" i="12"/>
  <c r="BU23" i="12"/>
  <c r="BV23" i="12"/>
  <c r="BW23" i="12"/>
  <c r="BX23" i="12"/>
  <c r="BY23" i="12"/>
  <c r="BZ23" i="12"/>
  <c r="CA23" i="12"/>
  <c r="CB23" i="12"/>
  <c r="CC23" i="12"/>
  <c r="CD23" i="12"/>
  <c r="CE23" i="12"/>
  <c r="CF23" i="12"/>
  <c r="CG23" i="12"/>
  <c r="CH23" i="12"/>
  <c r="CI23" i="12"/>
  <c r="CJ23" i="12"/>
  <c r="CK23" i="12"/>
  <c r="CL23" i="12"/>
  <c r="CM23" i="12"/>
  <c r="CN23" i="12"/>
  <c r="CO23" i="12"/>
  <c r="CP23" i="12"/>
  <c r="CQ23" i="12"/>
  <c r="CR23" i="12"/>
  <c r="CS23" i="12"/>
  <c r="CT23" i="12"/>
  <c r="CU23" i="12"/>
  <c r="CV23" i="12"/>
  <c r="CW23" i="12"/>
  <c r="CX23" i="12"/>
  <c r="CY23" i="12"/>
  <c r="CZ23" i="12"/>
  <c r="DA23" i="12"/>
  <c r="F24" i="12"/>
  <c r="G24" i="12"/>
  <c r="H24" i="12"/>
  <c r="I24" i="12"/>
  <c r="J24" i="12"/>
  <c r="K24" i="12"/>
  <c r="L24" i="12"/>
  <c r="M24" i="12"/>
  <c r="N24" i="12"/>
  <c r="O24" i="12"/>
  <c r="P24" i="12"/>
  <c r="Q24" i="12"/>
  <c r="R24" i="12"/>
  <c r="S24" i="12"/>
  <c r="T24" i="12"/>
  <c r="U24" i="12"/>
  <c r="V24" i="12"/>
  <c r="W24" i="12"/>
  <c r="X24" i="12"/>
  <c r="Y24" i="12"/>
  <c r="Z24" i="12"/>
  <c r="AA24" i="12"/>
  <c r="AB24" i="12"/>
  <c r="AC24" i="12"/>
  <c r="AD24" i="12"/>
  <c r="AE24" i="12"/>
  <c r="AF24" i="12"/>
  <c r="AG24" i="12"/>
  <c r="AH24" i="12"/>
  <c r="AI24" i="12"/>
  <c r="AJ24" i="12"/>
  <c r="AK24" i="12"/>
  <c r="AL24" i="12"/>
  <c r="AM24" i="12"/>
  <c r="AN24" i="12"/>
  <c r="AO24" i="12"/>
  <c r="AP24" i="12"/>
  <c r="AQ24" i="12"/>
  <c r="AR24" i="12"/>
  <c r="AS24" i="12"/>
  <c r="AT24" i="12"/>
  <c r="AU24" i="12"/>
  <c r="AV24" i="12"/>
  <c r="AW24" i="12"/>
  <c r="AX24" i="12"/>
  <c r="AY24" i="12"/>
  <c r="AZ24" i="12"/>
  <c r="BA24" i="12"/>
  <c r="BB24" i="12"/>
  <c r="BC24" i="12"/>
  <c r="BD24" i="12"/>
  <c r="BE24" i="12"/>
  <c r="BF24" i="12"/>
  <c r="BG24" i="12"/>
  <c r="BH24" i="12"/>
  <c r="BI24" i="12"/>
  <c r="BJ24" i="12"/>
  <c r="BK24" i="12"/>
  <c r="BL24" i="12"/>
  <c r="BM24" i="12"/>
  <c r="BN24" i="12"/>
  <c r="BO24" i="12"/>
  <c r="BP24" i="12"/>
  <c r="BQ24" i="12"/>
  <c r="BR24" i="12"/>
  <c r="BS24" i="12"/>
  <c r="BT24" i="12"/>
  <c r="BU24" i="12"/>
  <c r="BV24" i="12"/>
  <c r="BW24" i="12"/>
  <c r="BX24" i="12"/>
  <c r="BY24" i="12"/>
  <c r="BZ24" i="12"/>
  <c r="CA24" i="12"/>
  <c r="CB24" i="12"/>
  <c r="CC24" i="12"/>
  <c r="CD24" i="12"/>
  <c r="CE24" i="12"/>
  <c r="CF24" i="12"/>
  <c r="CG24" i="12"/>
  <c r="CH24" i="12"/>
  <c r="CI24" i="12"/>
  <c r="CJ24" i="12"/>
  <c r="CK24" i="12"/>
  <c r="CL24" i="12"/>
  <c r="CM24" i="12"/>
  <c r="CN24" i="12"/>
  <c r="CO24" i="12"/>
  <c r="CP24" i="12"/>
  <c r="CQ24" i="12"/>
  <c r="CR24" i="12"/>
  <c r="CS24" i="12"/>
  <c r="CT24" i="12"/>
  <c r="CU24" i="12"/>
  <c r="CV24" i="12"/>
  <c r="CW24" i="12"/>
  <c r="CX24" i="12"/>
  <c r="CY24" i="12"/>
  <c r="CZ24" i="12"/>
  <c r="DA24" i="12"/>
  <c r="F25" i="12"/>
  <c r="G25" i="12"/>
  <c r="H25" i="12"/>
  <c r="I25" i="12"/>
  <c r="J25" i="12"/>
  <c r="K25" i="12"/>
  <c r="L25" i="12"/>
  <c r="M25" i="12"/>
  <c r="N25" i="12"/>
  <c r="O25" i="12"/>
  <c r="P25" i="12"/>
  <c r="Q25" i="12"/>
  <c r="R25" i="12"/>
  <c r="S25" i="12"/>
  <c r="T25" i="12"/>
  <c r="U25" i="12"/>
  <c r="V25" i="12"/>
  <c r="W25" i="12"/>
  <c r="X25" i="12"/>
  <c r="Y25" i="12"/>
  <c r="Z25" i="12"/>
  <c r="AA25" i="12"/>
  <c r="AB25" i="12"/>
  <c r="AC25" i="12"/>
  <c r="AD25" i="12"/>
  <c r="AE25" i="12"/>
  <c r="AF25" i="12"/>
  <c r="AG25" i="12"/>
  <c r="AH25" i="12"/>
  <c r="AI25" i="12"/>
  <c r="AJ25" i="12"/>
  <c r="AK25" i="12"/>
  <c r="AL25" i="12"/>
  <c r="AM25" i="12"/>
  <c r="AN25" i="12"/>
  <c r="AO25" i="12"/>
  <c r="AP25" i="12"/>
  <c r="AQ25" i="12"/>
  <c r="AR25" i="12"/>
  <c r="AS25" i="12"/>
  <c r="AT25" i="12"/>
  <c r="AU25" i="12"/>
  <c r="AV25" i="12"/>
  <c r="AW25" i="12"/>
  <c r="AX25" i="12"/>
  <c r="AY25" i="12"/>
  <c r="AZ25" i="12"/>
  <c r="BA25" i="12"/>
  <c r="BB25" i="12"/>
  <c r="BC25" i="12"/>
  <c r="BD25" i="12"/>
  <c r="BE25" i="12"/>
  <c r="BF25" i="12"/>
  <c r="BG25" i="12"/>
  <c r="BH25" i="12"/>
  <c r="BI25" i="12"/>
  <c r="BJ25" i="12"/>
  <c r="BK25" i="12"/>
  <c r="BL25" i="12"/>
  <c r="BM25" i="12"/>
  <c r="BN25" i="12"/>
  <c r="BO25" i="12"/>
  <c r="BP25" i="12"/>
  <c r="BQ25" i="12"/>
  <c r="BR25" i="12"/>
  <c r="BS25" i="12"/>
  <c r="BT25" i="12"/>
  <c r="BU25" i="12"/>
  <c r="BV25" i="12"/>
  <c r="BW25" i="12"/>
  <c r="BX25" i="12"/>
  <c r="BY25" i="12"/>
  <c r="BZ25" i="12"/>
  <c r="CA25" i="12"/>
  <c r="CB25" i="12"/>
  <c r="CC25" i="12"/>
  <c r="CD25" i="12"/>
  <c r="CE25" i="12"/>
  <c r="CF25" i="12"/>
  <c r="CG25" i="12"/>
  <c r="CH25" i="12"/>
  <c r="CI25" i="12"/>
  <c r="CJ25" i="12"/>
  <c r="CK25" i="12"/>
  <c r="CL25" i="12"/>
  <c r="CM25" i="12"/>
  <c r="CN25" i="12"/>
  <c r="CO25" i="12"/>
  <c r="CP25" i="12"/>
  <c r="CQ25" i="12"/>
  <c r="CR25" i="12"/>
  <c r="CS25" i="12"/>
  <c r="CT25" i="12"/>
  <c r="CU25" i="12"/>
  <c r="CV25" i="12"/>
  <c r="CW25" i="12"/>
  <c r="CX25" i="12"/>
  <c r="CY25" i="12"/>
  <c r="CZ25" i="12"/>
  <c r="DA25" i="12"/>
  <c r="F26" i="12"/>
  <c r="G26" i="12"/>
  <c r="H26" i="12"/>
  <c r="I26" i="12"/>
  <c r="J26" i="12"/>
  <c r="K26" i="12"/>
  <c r="L26" i="12"/>
  <c r="M26" i="12"/>
  <c r="N26" i="12"/>
  <c r="O26" i="12"/>
  <c r="P26" i="12"/>
  <c r="Q26" i="12"/>
  <c r="R26" i="12"/>
  <c r="S26" i="12"/>
  <c r="T26" i="12"/>
  <c r="U26" i="12"/>
  <c r="V26" i="12"/>
  <c r="W26" i="12"/>
  <c r="X26" i="12"/>
  <c r="Y26" i="12"/>
  <c r="Z26" i="12"/>
  <c r="AA26" i="12"/>
  <c r="AB26" i="12"/>
  <c r="AC26" i="12"/>
  <c r="AD26" i="12"/>
  <c r="AE26" i="12"/>
  <c r="AF26" i="12"/>
  <c r="AG26" i="12"/>
  <c r="AH26" i="12"/>
  <c r="AI26" i="12"/>
  <c r="AJ26" i="12"/>
  <c r="AK26" i="12"/>
  <c r="AL26" i="12"/>
  <c r="AM26" i="12"/>
  <c r="AN26" i="12"/>
  <c r="AO26" i="12"/>
  <c r="AP26" i="12"/>
  <c r="AQ26" i="12"/>
  <c r="AR26" i="12"/>
  <c r="AS26" i="12"/>
  <c r="AT26" i="12"/>
  <c r="AU26" i="12"/>
  <c r="AV26" i="12"/>
  <c r="AW26" i="12"/>
  <c r="AX26" i="12"/>
  <c r="AY26" i="12"/>
  <c r="AZ26" i="12"/>
  <c r="BA26" i="12"/>
  <c r="BB26" i="12"/>
  <c r="BC26" i="12"/>
  <c r="BD26" i="12"/>
  <c r="BE26" i="12"/>
  <c r="BF26" i="12"/>
  <c r="BG26" i="12"/>
  <c r="BH26" i="12"/>
  <c r="BI26" i="12"/>
  <c r="BJ26" i="12"/>
  <c r="BK26" i="12"/>
  <c r="BL26" i="12"/>
  <c r="BM26" i="12"/>
  <c r="BN26" i="12"/>
  <c r="BO26" i="12"/>
  <c r="BP26" i="12"/>
  <c r="BQ26" i="12"/>
  <c r="BR26" i="12"/>
  <c r="BS26" i="12"/>
  <c r="BT26" i="12"/>
  <c r="BU26" i="12"/>
  <c r="BV26" i="12"/>
  <c r="BW26" i="12"/>
  <c r="BX26" i="12"/>
  <c r="BY26" i="12"/>
  <c r="BZ26" i="12"/>
  <c r="CA26" i="12"/>
  <c r="CB26" i="12"/>
  <c r="CC26" i="12"/>
  <c r="CD26" i="12"/>
  <c r="CE26" i="12"/>
  <c r="CF26" i="12"/>
  <c r="CG26" i="12"/>
  <c r="CH26" i="12"/>
  <c r="CI26" i="12"/>
  <c r="CJ26" i="12"/>
  <c r="CK26" i="12"/>
  <c r="CL26" i="12"/>
  <c r="CM26" i="12"/>
  <c r="CN26" i="12"/>
  <c r="CO26" i="12"/>
  <c r="CP26" i="12"/>
  <c r="CQ26" i="12"/>
  <c r="CR26" i="12"/>
  <c r="CS26" i="12"/>
  <c r="CT26" i="12"/>
  <c r="CU26" i="12"/>
  <c r="CV26" i="12"/>
  <c r="CW26" i="12"/>
  <c r="CX26" i="12"/>
  <c r="CY26" i="12"/>
  <c r="CZ26" i="12"/>
  <c r="DA26" i="12"/>
  <c r="F27" i="12"/>
  <c r="G27" i="12"/>
  <c r="H27" i="12"/>
  <c r="I27" i="12"/>
  <c r="J27" i="12"/>
  <c r="K27" i="12"/>
  <c r="L27" i="12"/>
  <c r="M27" i="12"/>
  <c r="N27" i="12"/>
  <c r="O27" i="12"/>
  <c r="P27" i="12"/>
  <c r="Q27" i="12"/>
  <c r="R27" i="12"/>
  <c r="S27" i="12"/>
  <c r="T27" i="12"/>
  <c r="U27" i="12"/>
  <c r="V27" i="12"/>
  <c r="W27" i="12"/>
  <c r="X27" i="12"/>
  <c r="Y27" i="12"/>
  <c r="Z27" i="12"/>
  <c r="AA27" i="12"/>
  <c r="AB27" i="12"/>
  <c r="AC27" i="12"/>
  <c r="AD27" i="12"/>
  <c r="AE27" i="12"/>
  <c r="AF27" i="12"/>
  <c r="AG27" i="12"/>
  <c r="AH27" i="12"/>
  <c r="AI27" i="12"/>
  <c r="AJ27" i="12"/>
  <c r="AK27" i="12"/>
  <c r="AL27" i="12"/>
  <c r="AM27" i="12"/>
  <c r="AN27" i="12"/>
  <c r="AO27" i="12"/>
  <c r="AP27" i="12"/>
  <c r="AQ27" i="12"/>
  <c r="AR27" i="12"/>
  <c r="AS27" i="12"/>
  <c r="AT27" i="12"/>
  <c r="AU27" i="12"/>
  <c r="AV27" i="12"/>
  <c r="AW27" i="12"/>
  <c r="AX27" i="12"/>
  <c r="AY27" i="12"/>
  <c r="AZ27" i="12"/>
  <c r="BA27" i="12"/>
  <c r="BB27" i="12"/>
  <c r="BC27" i="12"/>
  <c r="BD27" i="12"/>
  <c r="BE27" i="12"/>
  <c r="BF27" i="12"/>
  <c r="BG27" i="12"/>
  <c r="BH27" i="12"/>
  <c r="BI27" i="12"/>
  <c r="BJ27" i="12"/>
  <c r="BK27" i="12"/>
  <c r="BL27" i="12"/>
  <c r="BM27" i="12"/>
  <c r="BN27" i="12"/>
  <c r="BO27" i="12"/>
  <c r="BP27" i="12"/>
  <c r="BQ27" i="12"/>
  <c r="BR27" i="12"/>
  <c r="BS27" i="12"/>
  <c r="BT27" i="12"/>
  <c r="BU27" i="12"/>
  <c r="BV27" i="12"/>
  <c r="BW27" i="12"/>
  <c r="BX27" i="12"/>
  <c r="BY27" i="12"/>
  <c r="BZ27" i="12"/>
  <c r="CA27" i="12"/>
  <c r="CB27" i="12"/>
  <c r="CC27" i="12"/>
  <c r="CD27" i="12"/>
  <c r="CE27" i="12"/>
  <c r="CF27" i="12"/>
  <c r="CG27" i="12"/>
  <c r="CH27" i="12"/>
  <c r="CI27" i="12"/>
  <c r="CJ27" i="12"/>
  <c r="CK27" i="12"/>
  <c r="CL27" i="12"/>
  <c r="CM27" i="12"/>
  <c r="CN27" i="12"/>
  <c r="CO27" i="12"/>
  <c r="CP27" i="12"/>
  <c r="CQ27" i="12"/>
  <c r="CR27" i="12"/>
  <c r="CS27" i="12"/>
  <c r="CT27" i="12"/>
  <c r="CU27" i="12"/>
  <c r="CV27" i="12"/>
  <c r="CW27" i="12"/>
  <c r="CX27" i="12"/>
  <c r="CY27" i="12"/>
  <c r="CZ27" i="12"/>
  <c r="DA27" i="12"/>
  <c r="F28" i="12"/>
  <c r="G28" i="12"/>
  <c r="H28" i="12"/>
  <c r="I28" i="12"/>
  <c r="J28" i="12"/>
  <c r="K28" i="12"/>
  <c r="L28" i="12"/>
  <c r="M28" i="12"/>
  <c r="N28" i="12"/>
  <c r="O28" i="12"/>
  <c r="P28" i="12"/>
  <c r="Q28" i="12"/>
  <c r="R28" i="12"/>
  <c r="S28" i="12"/>
  <c r="T28" i="12"/>
  <c r="U28" i="12"/>
  <c r="V28" i="12"/>
  <c r="W28" i="12"/>
  <c r="X28" i="12"/>
  <c r="Y28" i="12"/>
  <c r="Z28" i="12"/>
  <c r="AA28" i="12"/>
  <c r="AB28" i="12"/>
  <c r="AC28" i="12"/>
  <c r="AD28" i="12"/>
  <c r="AE28" i="12"/>
  <c r="AF28" i="12"/>
  <c r="AG28" i="12"/>
  <c r="AH28" i="12"/>
  <c r="AI28" i="12"/>
  <c r="AJ28" i="12"/>
  <c r="AK28" i="12"/>
  <c r="AL28" i="12"/>
  <c r="AM28" i="12"/>
  <c r="AN28" i="12"/>
  <c r="AO28" i="12"/>
  <c r="AP28" i="12"/>
  <c r="AQ28" i="12"/>
  <c r="AR28" i="12"/>
  <c r="AS28" i="12"/>
  <c r="AT28" i="12"/>
  <c r="AU28" i="12"/>
  <c r="AV28" i="12"/>
  <c r="AW28" i="12"/>
  <c r="AX28" i="12"/>
  <c r="AY28" i="12"/>
  <c r="AZ28" i="12"/>
  <c r="BA28" i="12"/>
  <c r="BB28" i="12"/>
  <c r="BC28" i="12"/>
  <c r="BD28" i="12"/>
  <c r="BE28" i="12"/>
  <c r="BF28" i="12"/>
  <c r="BG28" i="12"/>
  <c r="BH28" i="12"/>
  <c r="BI28" i="12"/>
  <c r="BJ28" i="12"/>
  <c r="BK28" i="12"/>
  <c r="BL28" i="12"/>
  <c r="BM28" i="12"/>
  <c r="BN28" i="12"/>
  <c r="BO28" i="12"/>
  <c r="BP28" i="12"/>
  <c r="BQ28" i="12"/>
  <c r="BR28" i="12"/>
  <c r="BS28" i="12"/>
  <c r="BT28" i="12"/>
  <c r="BU28" i="12"/>
  <c r="BV28" i="12"/>
  <c r="BW28" i="12"/>
  <c r="BX28" i="12"/>
  <c r="BY28" i="12"/>
  <c r="BZ28" i="12"/>
  <c r="CA28" i="12"/>
  <c r="CB28" i="12"/>
  <c r="CC28" i="12"/>
  <c r="CD28" i="12"/>
  <c r="CE28" i="12"/>
  <c r="CF28" i="12"/>
  <c r="CG28" i="12"/>
  <c r="CH28" i="12"/>
  <c r="CI28" i="12"/>
  <c r="CJ28" i="12"/>
  <c r="CK28" i="12"/>
  <c r="CL28" i="12"/>
  <c r="CM28" i="12"/>
  <c r="CN28" i="12"/>
  <c r="CO28" i="12"/>
  <c r="CP28" i="12"/>
  <c r="CQ28" i="12"/>
  <c r="CR28" i="12"/>
  <c r="CS28" i="12"/>
  <c r="CT28" i="12"/>
  <c r="CU28" i="12"/>
  <c r="CV28" i="12"/>
  <c r="CW28" i="12"/>
  <c r="CX28" i="12"/>
  <c r="CY28" i="12"/>
  <c r="CZ28" i="12"/>
  <c r="DA28" i="12"/>
  <c r="F29" i="12"/>
  <c r="G29" i="12"/>
  <c r="H29" i="12"/>
  <c r="I29" i="12"/>
  <c r="J29" i="12"/>
  <c r="K29" i="12"/>
  <c r="L29" i="12"/>
  <c r="M29" i="12"/>
  <c r="N29" i="12"/>
  <c r="O29" i="12"/>
  <c r="P29" i="12"/>
  <c r="Q29" i="12"/>
  <c r="R29" i="12"/>
  <c r="S29" i="12"/>
  <c r="T29" i="12"/>
  <c r="U29" i="12"/>
  <c r="V29" i="12"/>
  <c r="W29" i="12"/>
  <c r="X29" i="12"/>
  <c r="Y29" i="12"/>
  <c r="Z29" i="12"/>
  <c r="AA29" i="12"/>
  <c r="AB29" i="12"/>
  <c r="AC29" i="12"/>
  <c r="AD29" i="12"/>
  <c r="AE29" i="12"/>
  <c r="AF29" i="12"/>
  <c r="AG29" i="12"/>
  <c r="AH29" i="12"/>
  <c r="AI29" i="12"/>
  <c r="AJ29" i="12"/>
  <c r="AK29" i="12"/>
  <c r="AL29" i="12"/>
  <c r="AM29" i="12"/>
  <c r="AN29" i="12"/>
  <c r="AO29" i="12"/>
  <c r="AP29" i="12"/>
  <c r="AQ29" i="12"/>
  <c r="AR29" i="12"/>
  <c r="AS29" i="12"/>
  <c r="AT29" i="12"/>
  <c r="AU29" i="12"/>
  <c r="AV29" i="12"/>
  <c r="AW29" i="12"/>
  <c r="AX29" i="12"/>
  <c r="AY29" i="12"/>
  <c r="AZ29" i="12"/>
  <c r="BA29" i="12"/>
  <c r="BB29" i="12"/>
  <c r="BC29" i="12"/>
  <c r="BD29" i="12"/>
  <c r="BE29" i="12"/>
  <c r="BF29" i="12"/>
  <c r="BG29" i="12"/>
  <c r="BH29" i="12"/>
  <c r="BI29" i="12"/>
  <c r="BJ29" i="12"/>
  <c r="BK29" i="12"/>
  <c r="BL29" i="12"/>
  <c r="BM29" i="12"/>
  <c r="BN29" i="12"/>
  <c r="BO29" i="12"/>
  <c r="BP29" i="12"/>
  <c r="BQ29" i="12"/>
  <c r="BR29" i="12"/>
  <c r="BS29" i="12"/>
  <c r="BT29" i="12"/>
  <c r="BU29" i="12"/>
  <c r="BV29" i="12"/>
  <c r="BW29" i="12"/>
  <c r="BX29" i="12"/>
  <c r="BY29" i="12"/>
  <c r="BZ29" i="12"/>
  <c r="CA29" i="12"/>
  <c r="CB29" i="12"/>
  <c r="CC29" i="12"/>
  <c r="CD29" i="12"/>
  <c r="CE29" i="12"/>
  <c r="CF29" i="12"/>
  <c r="CG29" i="12"/>
  <c r="CH29" i="12"/>
  <c r="CI29" i="12"/>
  <c r="CJ29" i="12"/>
  <c r="CK29" i="12"/>
  <c r="CL29" i="12"/>
  <c r="CM29" i="12"/>
  <c r="CN29" i="12"/>
  <c r="CO29" i="12"/>
  <c r="CP29" i="12"/>
  <c r="CQ29" i="12"/>
  <c r="CR29" i="12"/>
  <c r="CS29" i="12"/>
  <c r="CT29" i="12"/>
  <c r="CU29" i="12"/>
  <c r="CV29" i="12"/>
  <c r="CW29" i="12"/>
  <c r="CX29" i="12"/>
  <c r="CY29" i="12"/>
  <c r="CZ29" i="12"/>
  <c r="DA29" i="12"/>
  <c r="F30" i="12"/>
  <c r="G30" i="12"/>
  <c r="H30" i="12"/>
  <c r="I30" i="12"/>
  <c r="J30" i="12"/>
  <c r="K30" i="12"/>
  <c r="L30" i="12"/>
  <c r="M30" i="12"/>
  <c r="N30" i="12"/>
  <c r="O30" i="12"/>
  <c r="P30" i="12"/>
  <c r="Q30" i="12"/>
  <c r="R30" i="12"/>
  <c r="S30" i="12"/>
  <c r="T30" i="12"/>
  <c r="U30" i="12"/>
  <c r="V30" i="12"/>
  <c r="W30" i="12"/>
  <c r="X30" i="12"/>
  <c r="Y30" i="12"/>
  <c r="Z30" i="12"/>
  <c r="AA30" i="12"/>
  <c r="AB30" i="12"/>
  <c r="AC30" i="12"/>
  <c r="AD30" i="12"/>
  <c r="AE30" i="12"/>
  <c r="AF30" i="12"/>
  <c r="AG30" i="12"/>
  <c r="AH30" i="12"/>
  <c r="AI30" i="12"/>
  <c r="AJ30" i="12"/>
  <c r="AK30" i="12"/>
  <c r="AL30" i="12"/>
  <c r="AM30" i="12"/>
  <c r="AN30" i="12"/>
  <c r="AO30" i="12"/>
  <c r="AP30" i="12"/>
  <c r="AQ30" i="12"/>
  <c r="AR30" i="12"/>
  <c r="AS30" i="12"/>
  <c r="AT30" i="12"/>
  <c r="AU30" i="12"/>
  <c r="AV30" i="12"/>
  <c r="AW30" i="12"/>
  <c r="AX30" i="12"/>
  <c r="AY30" i="12"/>
  <c r="AZ30" i="12"/>
  <c r="BA30" i="12"/>
  <c r="BB30" i="12"/>
  <c r="BC30" i="12"/>
  <c r="BD30" i="12"/>
  <c r="BE30" i="12"/>
  <c r="BF30" i="12"/>
  <c r="BG30" i="12"/>
  <c r="BH30" i="12"/>
  <c r="BI30" i="12"/>
  <c r="BJ30" i="12"/>
  <c r="BK30" i="12"/>
  <c r="BL30" i="12"/>
  <c r="BM30" i="12"/>
  <c r="BN30" i="12"/>
  <c r="BO30" i="12"/>
  <c r="BP30" i="12"/>
  <c r="BQ30" i="12"/>
  <c r="BR30" i="12"/>
  <c r="BS30" i="12"/>
  <c r="BT30" i="12"/>
  <c r="BU30" i="12"/>
  <c r="BV30" i="12"/>
  <c r="BW30" i="12"/>
  <c r="BX30" i="12"/>
  <c r="BY30" i="12"/>
  <c r="BZ30" i="12"/>
  <c r="CA30" i="12"/>
  <c r="CB30" i="12"/>
  <c r="CC30" i="12"/>
  <c r="CD30" i="12"/>
  <c r="CE30" i="12"/>
  <c r="CF30" i="12"/>
  <c r="CG30" i="12"/>
  <c r="CH30" i="12"/>
  <c r="CI30" i="12"/>
  <c r="CJ30" i="12"/>
  <c r="CK30" i="12"/>
  <c r="CL30" i="12"/>
  <c r="CM30" i="12"/>
  <c r="CN30" i="12"/>
  <c r="CO30" i="12"/>
  <c r="CP30" i="12"/>
  <c r="CQ30" i="12"/>
  <c r="CR30" i="12"/>
  <c r="CS30" i="12"/>
  <c r="CT30" i="12"/>
  <c r="CU30" i="12"/>
  <c r="CV30" i="12"/>
  <c r="CW30" i="12"/>
  <c r="CX30" i="12"/>
  <c r="CY30" i="12"/>
  <c r="CZ30" i="12"/>
  <c r="DA30" i="12"/>
  <c r="F31" i="12"/>
  <c r="G31" i="12"/>
  <c r="H31" i="12"/>
  <c r="I31" i="12"/>
  <c r="J31" i="12"/>
  <c r="K31" i="12"/>
  <c r="L31" i="12"/>
  <c r="M31" i="12"/>
  <c r="N31" i="12"/>
  <c r="O31" i="12"/>
  <c r="P31" i="12"/>
  <c r="Q31" i="12"/>
  <c r="R31" i="12"/>
  <c r="S31" i="12"/>
  <c r="T31" i="12"/>
  <c r="U31" i="12"/>
  <c r="V31" i="12"/>
  <c r="W31" i="12"/>
  <c r="X31" i="12"/>
  <c r="Y31" i="12"/>
  <c r="Z31" i="12"/>
  <c r="AA31" i="12"/>
  <c r="AB31" i="12"/>
  <c r="AC31" i="12"/>
  <c r="AD31" i="12"/>
  <c r="AE31" i="12"/>
  <c r="AF31" i="12"/>
  <c r="AG31" i="12"/>
  <c r="AH31" i="12"/>
  <c r="AI31" i="12"/>
  <c r="AJ31" i="12"/>
  <c r="AK31" i="12"/>
  <c r="AL31" i="12"/>
  <c r="AM31" i="12"/>
  <c r="AN31" i="12"/>
  <c r="AO31" i="12"/>
  <c r="AP31" i="12"/>
  <c r="AQ31" i="12"/>
  <c r="AR31" i="12"/>
  <c r="AS31" i="12"/>
  <c r="AT31" i="12"/>
  <c r="AU31" i="12"/>
  <c r="AV31" i="12"/>
  <c r="AW31" i="12"/>
  <c r="AX31" i="12"/>
  <c r="AY31" i="12"/>
  <c r="AZ31" i="12"/>
  <c r="BA31" i="12"/>
  <c r="BB31" i="12"/>
  <c r="BC31" i="12"/>
  <c r="BD31" i="12"/>
  <c r="BE31" i="12"/>
  <c r="BF31" i="12"/>
  <c r="BG31" i="12"/>
  <c r="BH31" i="12"/>
  <c r="BI31" i="12"/>
  <c r="BJ31" i="12"/>
  <c r="BK31" i="12"/>
  <c r="BL31" i="12"/>
  <c r="BM31" i="12"/>
  <c r="BN31" i="12"/>
  <c r="BO31" i="12"/>
  <c r="BP31" i="12"/>
  <c r="BQ31" i="12"/>
  <c r="BR31" i="12"/>
  <c r="BS31" i="12"/>
  <c r="BT31" i="12"/>
  <c r="BU31" i="12"/>
  <c r="BV31" i="12"/>
  <c r="BW31" i="12"/>
  <c r="BX31" i="12"/>
  <c r="BY31" i="12"/>
  <c r="BZ31" i="12"/>
  <c r="CA31" i="12"/>
  <c r="CB31" i="12"/>
  <c r="CC31" i="12"/>
  <c r="CD31" i="12"/>
  <c r="CE31" i="12"/>
  <c r="CF31" i="12"/>
  <c r="CG31" i="12"/>
  <c r="CH31" i="12"/>
  <c r="CI31" i="12"/>
  <c r="CJ31" i="12"/>
  <c r="CK31" i="12"/>
  <c r="CL31" i="12"/>
  <c r="CM31" i="12"/>
  <c r="CN31" i="12"/>
  <c r="CO31" i="12"/>
  <c r="CP31" i="12"/>
  <c r="CQ31" i="12"/>
  <c r="CR31" i="12"/>
  <c r="CS31" i="12"/>
  <c r="CT31" i="12"/>
  <c r="CU31" i="12"/>
  <c r="CV31" i="12"/>
  <c r="CW31" i="12"/>
  <c r="CX31" i="12"/>
  <c r="CY31" i="12"/>
  <c r="CZ31" i="12"/>
  <c r="DA31" i="12"/>
  <c r="E21" i="12"/>
  <c r="E22" i="12"/>
  <c r="E23" i="12"/>
  <c r="E24" i="12"/>
  <c r="E25" i="12"/>
  <c r="E26" i="12"/>
  <c r="E27" i="12"/>
  <c r="E28" i="12"/>
  <c r="E29" i="12"/>
  <c r="E30" i="12"/>
  <c r="E31" i="12"/>
  <c r="E20" i="12"/>
  <c r="F6" i="12"/>
  <c r="G6" i="12"/>
  <c r="H6" i="12"/>
  <c r="I6" i="12"/>
  <c r="J6" i="12"/>
  <c r="K6" i="12"/>
  <c r="L6" i="12"/>
  <c r="M6" i="12"/>
  <c r="N6" i="12"/>
  <c r="O6" i="12"/>
  <c r="P6" i="12"/>
  <c r="Q6" i="12"/>
  <c r="R6" i="12"/>
  <c r="S6" i="12"/>
  <c r="T6" i="12"/>
  <c r="U6" i="12"/>
  <c r="V6" i="12"/>
  <c r="W6" i="12"/>
  <c r="X6" i="12"/>
  <c r="Y6" i="12"/>
  <c r="Z6" i="12"/>
  <c r="AA6" i="12"/>
  <c r="AB6" i="12"/>
  <c r="AC6" i="12"/>
  <c r="AD6" i="12"/>
  <c r="AE6" i="12"/>
  <c r="AF6" i="12"/>
  <c r="AG6" i="12"/>
  <c r="AH6" i="12"/>
  <c r="AI6" i="12"/>
  <c r="AJ6" i="12"/>
  <c r="AK6" i="12"/>
  <c r="AL6" i="12"/>
  <c r="AM6" i="12"/>
  <c r="AN6" i="12"/>
  <c r="AO6" i="12"/>
  <c r="AP6" i="12"/>
  <c r="AQ6" i="12"/>
  <c r="AR6" i="12"/>
  <c r="AS6" i="12"/>
  <c r="AT6" i="12"/>
  <c r="AU6" i="12"/>
  <c r="AV6" i="12"/>
  <c r="AW6" i="12"/>
  <c r="AX6" i="12"/>
  <c r="AY6" i="12"/>
  <c r="AZ6" i="12"/>
  <c r="BA6" i="12"/>
  <c r="BB6" i="12"/>
  <c r="BC6" i="12"/>
  <c r="BD6" i="12"/>
  <c r="BE6" i="12"/>
  <c r="BF6" i="12"/>
  <c r="BG6" i="12"/>
  <c r="BH6" i="12"/>
  <c r="BI6" i="12"/>
  <c r="BJ6" i="12"/>
  <c r="BK6" i="12"/>
  <c r="BL6" i="12"/>
  <c r="BM6" i="12"/>
  <c r="BN6" i="12"/>
  <c r="BO6" i="12"/>
  <c r="BP6" i="12"/>
  <c r="BQ6" i="12"/>
  <c r="BR6" i="12"/>
  <c r="BS6" i="12"/>
  <c r="BT6" i="12"/>
  <c r="BU6" i="12"/>
  <c r="BV6" i="12"/>
  <c r="BW6" i="12"/>
  <c r="BX6" i="12"/>
  <c r="BY6" i="12"/>
  <c r="BZ6" i="12"/>
  <c r="CA6" i="12"/>
  <c r="CB6" i="12"/>
  <c r="CC6" i="12"/>
  <c r="CD6" i="12"/>
  <c r="CE6" i="12"/>
  <c r="CF6" i="12"/>
  <c r="CG6" i="12"/>
  <c r="CH6" i="12"/>
  <c r="CI6" i="12"/>
  <c r="CJ6" i="12"/>
  <c r="CK6" i="12"/>
  <c r="CL6" i="12"/>
  <c r="CM6" i="12"/>
  <c r="CN6" i="12"/>
  <c r="CO6" i="12"/>
  <c r="CP6" i="12"/>
  <c r="CQ6" i="12"/>
  <c r="CR6" i="12"/>
  <c r="CS6" i="12"/>
  <c r="CT6" i="12"/>
  <c r="CU6" i="12"/>
  <c r="CV6" i="12"/>
  <c r="CW6" i="12"/>
  <c r="CX6" i="12"/>
  <c r="CY6" i="12"/>
  <c r="CZ6" i="12"/>
  <c r="DA6" i="12"/>
  <c r="F7" i="12"/>
  <c r="G7" i="12"/>
  <c r="H7" i="12"/>
  <c r="I7" i="12"/>
  <c r="J7" i="12"/>
  <c r="K7" i="12"/>
  <c r="L7" i="12"/>
  <c r="M7" i="12"/>
  <c r="N7" i="12"/>
  <c r="O7" i="12"/>
  <c r="P7" i="12"/>
  <c r="Q7" i="12"/>
  <c r="R7" i="12"/>
  <c r="S7" i="12"/>
  <c r="T7" i="12"/>
  <c r="U7" i="12"/>
  <c r="V7" i="12"/>
  <c r="W7" i="12"/>
  <c r="X7" i="12"/>
  <c r="Y7" i="12"/>
  <c r="Z7" i="12"/>
  <c r="AA7" i="12"/>
  <c r="AB7" i="12"/>
  <c r="AC7" i="12"/>
  <c r="AD7" i="12"/>
  <c r="AE7" i="12"/>
  <c r="AF7" i="12"/>
  <c r="AG7" i="12"/>
  <c r="AH7" i="12"/>
  <c r="AI7" i="12"/>
  <c r="AJ7" i="12"/>
  <c r="AK7" i="12"/>
  <c r="AL7" i="12"/>
  <c r="AM7" i="12"/>
  <c r="AN7" i="12"/>
  <c r="AO7" i="12"/>
  <c r="AP7" i="12"/>
  <c r="AQ7" i="12"/>
  <c r="AR7" i="12"/>
  <c r="AS7" i="12"/>
  <c r="AT7" i="12"/>
  <c r="AU7" i="12"/>
  <c r="AV7" i="12"/>
  <c r="AW7" i="12"/>
  <c r="AX7" i="12"/>
  <c r="AY7" i="12"/>
  <c r="AZ7" i="12"/>
  <c r="BA7" i="12"/>
  <c r="BB7" i="12"/>
  <c r="BC7" i="12"/>
  <c r="BD7" i="12"/>
  <c r="BE7" i="12"/>
  <c r="BF7" i="12"/>
  <c r="BG7" i="12"/>
  <c r="BH7" i="12"/>
  <c r="BI7" i="12"/>
  <c r="BJ7" i="12"/>
  <c r="BK7" i="12"/>
  <c r="BL7" i="12"/>
  <c r="BM7" i="12"/>
  <c r="BN7" i="12"/>
  <c r="BO7" i="12"/>
  <c r="BP7" i="12"/>
  <c r="BQ7" i="12"/>
  <c r="BR7" i="12"/>
  <c r="BS7" i="12"/>
  <c r="BT7" i="12"/>
  <c r="BU7" i="12"/>
  <c r="BV7" i="12"/>
  <c r="BW7" i="12"/>
  <c r="BX7" i="12"/>
  <c r="BY7" i="12"/>
  <c r="BZ7" i="12"/>
  <c r="CA7" i="12"/>
  <c r="CB7" i="12"/>
  <c r="CC7" i="12"/>
  <c r="CD7" i="12"/>
  <c r="CE7" i="12"/>
  <c r="CF7" i="12"/>
  <c r="CG7" i="12"/>
  <c r="CH7" i="12"/>
  <c r="CI7" i="12"/>
  <c r="CJ7" i="12"/>
  <c r="CK7" i="12"/>
  <c r="CL7" i="12"/>
  <c r="CM7" i="12"/>
  <c r="CN7" i="12"/>
  <c r="CO7" i="12"/>
  <c r="CP7" i="12"/>
  <c r="CQ7" i="12"/>
  <c r="CR7" i="12"/>
  <c r="CS7" i="12"/>
  <c r="CT7" i="12"/>
  <c r="CU7" i="12"/>
  <c r="CV7" i="12"/>
  <c r="CW7" i="12"/>
  <c r="CX7" i="12"/>
  <c r="CY7" i="12"/>
  <c r="CZ7" i="12"/>
  <c r="DA7" i="12"/>
  <c r="F8" i="12"/>
  <c r="G8" i="12"/>
  <c r="H8" i="12"/>
  <c r="I8" i="12"/>
  <c r="J8" i="12"/>
  <c r="K8" i="12"/>
  <c r="L8" i="12"/>
  <c r="M8" i="12"/>
  <c r="N8" i="12"/>
  <c r="O8" i="12"/>
  <c r="P8" i="12"/>
  <c r="Q8" i="12"/>
  <c r="R8" i="12"/>
  <c r="S8" i="12"/>
  <c r="T8" i="12"/>
  <c r="U8" i="12"/>
  <c r="V8" i="12"/>
  <c r="W8" i="12"/>
  <c r="X8" i="12"/>
  <c r="Y8" i="12"/>
  <c r="Z8" i="12"/>
  <c r="AA8" i="12"/>
  <c r="AB8" i="12"/>
  <c r="AC8" i="12"/>
  <c r="AD8" i="12"/>
  <c r="AE8" i="12"/>
  <c r="AF8" i="12"/>
  <c r="AG8" i="12"/>
  <c r="AH8" i="12"/>
  <c r="AI8" i="12"/>
  <c r="AJ8" i="12"/>
  <c r="AK8" i="12"/>
  <c r="AL8" i="12"/>
  <c r="AM8" i="12"/>
  <c r="AN8" i="12"/>
  <c r="AO8" i="12"/>
  <c r="AP8" i="12"/>
  <c r="AQ8" i="12"/>
  <c r="AR8" i="12"/>
  <c r="AS8" i="12"/>
  <c r="AT8" i="12"/>
  <c r="AU8" i="12"/>
  <c r="AV8" i="12"/>
  <c r="AW8" i="12"/>
  <c r="AX8" i="12"/>
  <c r="AY8" i="12"/>
  <c r="AZ8" i="12"/>
  <c r="BA8" i="12"/>
  <c r="BB8" i="12"/>
  <c r="BC8" i="12"/>
  <c r="BD8" i="12"/>
  <c r="BE8" i="12"/>
  <c r="BF8" i="12"/>
  <c r="BG8" i="12"/>
  <c r="BH8" i="12"/>
  <c r="BI8" i="12"/>
  <c r="BJ8" i="12"/>
  <c r="BK8" i="12"/>
  <c r="BL8" i="12"/>
  <c r="BM8" i="12"/>
  <c r="BN8" i="12"/>
  <c r="BO8" i="12"/>
  <c r="BP8" i="12"/>
  <c r="BQ8" i="12"/>
  <c r="BR8" i="12"/>
  <c r="BS8" i="12"/>
  <c r="BT8" i="12"/>
  <c r="BU8" i="12"/>
  <c r="BV8" i="12"/>
  <c r="BW8" i="12"/>
  <c r="BX8" i="12"/>
  <c r="BY8" i="12"/>
  <c r="BZ8" i="12"/>
  <c r="CA8" i="12"/>
  <c r="CB8" i="12"/>
  <c r="CC8" i="12"/>
  <c r="CD8" i="12"/>
  <c r="CE8" i="12"/>
  <c r="CF8" i="12"/>
  <c r="CG8" i="12"/>
  <c r="CH8" i="12"/>
  <c r="CI8" i="12"/>
  <c r="CJ8" i="12"/>
  <c r="CK8" i="12"/>
  <c r="CL8" i="12"/>
  <c r="CM8" i="12"/>
  <c r="CN8" i="12"/>
  <c r="CO8" i="12"/>
  <c r="CP8" i="12"/>
  <c r="CQ8" i="12"/>
  <c r="CR8" i="12"/>
  <c r="CS8" i="12"/>
  <c r="CT8" i="12"/>
  <c r="CU8" i="12"/>
  <c r="CV8" i="12"/>
  <c r="CW8" i="12"/>
  <c r="CX8" i="12"/>
  <c r="CY8" i="12"/>
  <c r="CZ8" i="12"/>
  <c r="DA8" i="12"/>
  <c r="F9" i="12"/>
  <c r="G9" i="12"/>
  <c r="H9" i="12"/>
  <c r="I9" i="12"/>
  <c r="J9" i="12"/>
  <c r="K9" i="12"/>
  <c r="L9" i="12"/>
  <c r="M9" i="12"/>
  <c r="N9" i="12"/>
  <c r="O9" i="12"/>
  <c r="P9" i="12"/>
  <c r="Q9" i="12"/>
  <c r="R9" i="12"/>
  <c r="S9" i="12"/>
  <c r="T9" i="12"/>
  <c r="U9" i="12"/>
  <c r="V9" i="12"/>
  <c r="W9" i="12"/>
  <c r="X9" i="12"/>
  <c r="Y9" i="12"/>
  <c r="Z9" i="12"/>
  <c r="AA9" i="12"/>
  <c r="AB9" i="12"/>
  <c r="AC9" i="12"/>
  <c r="AD9" i="12"/>
  <c r="AE9" i="12"/>
  <c r="AF9" i="12"/>
  <c r="AG9" i="12"/>
  <c r="AH9" i="12"/>
  <c r="AI9" i="12"/>
  <c r="AJ9" i="12"/>
  <c r="AK9" i="12"/>
  <c r="AL9" i="12"/>
  <c r="AM9" i="12"/>
  <c r="AN9" i="12"/>
  <c r="AO9" i="12"/>
  <c r="AP9" i="12"/>
  <c r="AQ9" i="12"/>
  <c r="AR9" i="12"/>
  <c r="AS9" i="12"/>
  <c r="AT9" i="12"/>
  <c r="AU9" i="12"/>
  <c r="AV9" i="12"/>
  <c r="AW9" i="12"/>
  <c r="AX9" i="12"/>
  <c r="AY9" i="12"/>
  <c r="AZ9" i="12"/>
  <c r="BA9" i="12"/>
  <c r="BB9" i="12"/>
  <c r="BC9" i="12"/>
  <c r="BD9" i="12"/>
  <c r="BE9" i="12"/>
  <c r="BF9" i="12"/>
  <c r="BG9" i="12"/>
  <c r="BH9" i="12"/>
  <c r="BI9" i="12"/>
  <c r="BJ9" i="12"/>
  <c r="BK9" i="12"/>
  <c r="BL9" i="12"/>
  <c r="BM9" i="12"/>
  <c r="BN9" i="12"/>
  <c r="BO9" i="12"/>
  <c r="BP9" i="12"/>
  <c r="BQ9" i="12"/>
  <c r="BR9" i="12"/>
  <c r="BS9" i="12"/>
  <c r="BT9" i="12"/>
  <c r="BU9" i="12"/>
  <c r="BV9" i="12"/>
  <c r="BW9" i="12"/>
  <c r="BX9" i="12"/>
  <c r="BY9" i="12"/>
  <c r="BZ9" i="12"/>
  <c r="CA9" i="12"/>
  <c r="CB9" i="12"/>
  <c r="CC9" i="12"/>
  <c r="CD9" i="12"/>
  <c r="CE9" i="12"/>
  <c r="CF9" i="12"/>
  <c r="CG9" i="12"/>
  <c r="CH9" i="12"/>
  <c r="CI9" i="12"/>
  <c r="CJ9" i="12"/>
  <c r="CK9" i="12"/>
  <c r="CL9" i="12"/>
  <c r="CM9" i="12"/>
  <c r="CN9" i="12"/>
  <c r="CO9" i="12"/>
  <c r="CP9" i="12"/>
  <c r="CQ9" i="12"/>
  <c r="CR9" i="12"/>
  <c r="CS9" i="12"/>
  <c r="CT9" i="12"/>
  <c r="CU9" i="12"/>
  <c r="CV9" i="12"/>
  <c r="CW9" i="12"/>
  <c r="CX9" i="12"/>
  <c r="CY9" i="12"/>
  <c r="CZ9" i="12"/>
  <c r="DA9" i="12"/>
  <c r="F10" i="12"/>
  <c r="G10" i="12"/>
  <c r="H10" i="12"/>
  <c r="I10" i="12"/>
  <c r="J10" i="12"/>
  <c r="K10" i="12"/>
  <c r="L10" i="12"/>
  <c r="M10" i="12"/>
  <c r="N10" i="12"/>
  <c r="O10" i="12"/>
  <c r="P10" i="12"/>
  <c r="Q10" i="12"/>
  <c r="R10" i="12"/>
  <c r="S10" i="12"/>
  <c r="T10" i="12"/>
  <c r="U10" i="12"/>
  <c r="V10" i="12"/>
  <c r="W10" i="12"/>
  <c r="X10" i="12"/>
  <c r="Y10" i="12"/>
  <c r="Z10" i="12"/>
  <c r="AA10" i="12"/>
  <c r="AB10" i="12"/>
  <c r="AC10" i="12"/>
  <c r="AD10" i="12"/>
  <c r="AE10" i="12"/>
  <c r="AF10" i="12"/>
  <c r="AG10" i="12"/>
  <c r="AH10" i="12"/>
  <c r="AI10" i="12"/>
  <c r="AJ10" i="12"/>
  <c r="AK10" i="12"/>
  <c r="AL10" i="12"/>
  <c r="AM10" i="12"/>
  <c r="AN10" i="12"/>
  <c r="AO10" i="12"/>
  <c r="AP10" i="12"/>
  <c r="AQ10" i="12"/>
  <c r="AR10" i="12"/>
  <c r="AS10" i="12"/>
  <c r="AT10" i="12"/>
  <c r="AU10" i="12"/>
  <c r="AV10" i="12"/>
  <c r="AW10" i="12"/>
  <c r="AX10" i="12"/>
  <c r="AY10" i="12"/>
  <c r="AZ10" i="12"/>
  <c r="BA10" i="12"/>
  <c r="BB10" i="12"/>
  <c r="BC10" i="12"/>
  <c r="BD10" i="12"/>
  <c r="BE10" i="12"/>
  <c r="BF10" i="12"/>
  <c r="BG10" i="12"/>
  <c r="BH10" i="12"/>
  <c r="BI10" i="12"/>
  <c r="BJ10" i="12"/>
  <c r="BK10" i="12"/>
  <c r="BL10" i="12"/>
  <c r="BM10" i="12"/>
  <c r="BN10" i="12"/>
  <c r="BO10" i="12"/>
  <c r="BP10" i="12"/>
  <c r="BQ10" i="12"/>
  <c r="BR10" i="12"/>
  <c r="BS10" i="12"/>
  <c r="BT10" i="12"/>
  <c r="BU10" i="12"/>
  <c r="BV10" i="12"/>
  <c r="BW10" i="12"/>
  <c r="BX10" i="12"/>
  <c r="BY10" i="12"/>
  <c r="BZ10" i="12"/>
  <c r="CA10" i="12"/>
  <c r="CB10" i="12"/>
  <c r="CC10" i="12"/>
  <c r="CD10" i="12"/>
  <c r="CE10" i="12"/>
  <c r="CF10" i="12"/>
  <c r="CG10" i="12"/>
  <c r="CH10" i="12"/>
  <c r="CI10" i="12"/>
  <c r="CJ10" i="12"/>
  <c r="CK10" i="12"/>
  <c r="CL10" i="12"/>
  <c r="CM10" i="12"/>
  <c r="CN10" i="12"/>
  <c r="CO10" i="12"/>
  <c r="CP10" i="12"/>
  <c r="CQ10" i="12"/>
  <c r="CR10" i="12"/>
  <c r="CS10" i="12"/>
  <c r="CT10" i="12"/>
  <c r="CU10" i="12"/>
  <c r="CV10" i="12"/>
  <c r="CW10" i="12"/>
  <c r="CX10" i="12"/>
  <c r="CY10" i="12"/>
  <c r="CZ10" i="12"/>
  <c r="DA10" i="12"/>
  <c r="F11" i="12"/>
  <c r="G11" i="12"/>
  <c r="H11" i="12"/>
  <c r="I11" i="12"/>
  <c r="J11" i="12"/>
  <c r="K11" i="12"/>
  <c r="L11" i="12"/>
  <c r="M11" i="12"/>
  <c r="N11" i="12"/>
  <c r="O11" i="12"/>
  <c r="P11" i="12"/>
  <c r="Q11" i="12"/>
  <c r="R11" i="12"/>
  <c r="S11" i="12"/>
  <c r="T11" i="12"/>
  <c r="U11" i="12"/>
  <c r="V11" i="12"/>
  <c r="W11" i="12"/>
  <c r="X11" i="12"/>
  <c r="Y11" i="12"/>
  <c r="Z11" i="12"/>
  <c r="AA11" i="12"/>
  <c r="AB11" i="12"/>
  <c r="AC11" i="12"/>
  <c r="AD11" i="12"/>
  <c r="AE11" i="12"/>
  <c r="AF11" i="12"/>
  <c r="AG11" i="12"/>
  <c r="AH11" i="12"/>
  <c r="AI11" i="12"/>
  <c r="AJ11" i="12"/>
  <c r="AK11" i="12"/>
  <c r="AL11" i="12"/>
  <c r="AM11" i="12"/>
  <c r="AN11" i="12"/>
  <c r="AO11" i="12"/>
  <c r="AP11" i="12"/>
  <c r="AQ11" i="12"/>
  <c r="AR11" i="12"/>
  <c r="AS11" i="12"/>
  <c r="AT11" i="12"/>
  <c r="AU11" i="12"/>
  <c r="AV11" i="12"/>
  <c r="AW11" i="12"/>
  <c r="AX11" i="12"/>
  <c r="AY11" i="12"/>
  <c r="AZ11" i="12"/>
  <c r="BA11" i="12"/>
  <c r="BB11" i="12"/>
  <c r="BC11" i="12"/>
  <c r="BD11" i="12"/>
  <c r="BE11" i="12"/>
  <c r="BF11" i="12"/>
  <c r="BG11" i="12"/>
  <c r="BH11" i="12"/>
  <c r="BI11" i="12"/>
  <c r="BJ11" i="12"/>
  <c r="BK11" i="12"/>
  <c r="BL11" i="12"/>
  <c r="BM11" i="12"/>
  <c r="BN11" i="12"/>
  <c r="BO11" i="12"/>
  <c r="BP11" i="12"/>
  <c r="BQ11" i="12"/>
  <c r="BR11" i="12"/>
  <c r="BS11" i="12"/>
  <c r="BT11" i="12"/>
  <c r="BU11" i="12"/>
  <c r="BV11" i="12"/>
  <c r="BW11" i="12"/>
  <c r="BX11" i="12"/>
  <c r="BY11" i="12"/>
  <c r="BZ11" i="12"/>
  <c r="CA11" i="12"/>
  <c r="CB11" i="12"/>
  <c r="CC11" i="12"/>
  <c r="CD11" i="12"/>
  <c r="CE11" i="12"/>
  <c r="CF11" i="12"/>
  <c r="CG11" i="12"/>
  <c r="CH11" i="12"/>
  <c r="CI11" i="12"/>
  <c r="CJ11" i="12"/>
  <c r="CK11" i="12"/>
  <c r="CL11" i="12"/>
  <c r="CM11" i="12"/>
  <c r="CN11" i="12"/>
  <c r="CO11" i="12"/>
  <c r="CP11" i="12"/>
  <c r="CQ11" i="12"/>
  <c r="CR11" i="12"/>
  <c r="CS11" i="12"/>
  <c r="CT11" i="12"/>
  <c r="CU11" i="12"/>
  <c r="CV11" i="12"/>
  <c r="CW11" i="12"/>
  <c r="CX11" i="12"/>
  <c r="CY11" i="12"/>
  <c r="CZ11" i="12"/>
  <c r="DA11" i="12"/>
  <c r="F12" i="12"/>
  <c r="G12" i="12"/>
  <c r="H12" i="12"/>
  <c r="I12" i="12"/>
  <c r="J12" i="12"/>
  <c r="K12" i="12"/>
  <c r="L12" i="12"/>
  <c r="M12" i="12"/>
  <c r="N12" i="12"/>
  <c r="O12" i="12"/>
  <c r="P12" i="12"/>
  <c r="Q12" i="12"/>
  <c r="R12" i="12"/>
  <c r="S12" i="12"/>
  <c r="T12" i="12"/>
  <c r="U12" i="12"/>
  <c r="V12" i="12"/>
  <c r="W12" i="12"/>
  <c r="X12" i="12"/>
  <c r="Y12" i="12"/>
  <c r="Z12" i="12"/>
  <c r="AA12" i="12"/>
  <c r="AB12" i="12"/>
  <c r="AC12" i="12"/>
  <c r="AD12" i="12"/>
  <c r="AE12" i="12"/>
  <c r="AF12" i="12"/>
  <c r="AG12" i="12"/>
  <c r="AH12" i="12"/>
  <c r="AI12" i="12"/>
  <c r="AJ12" i="12"/>
  <c r="AK12" i="12"/>
  <c r="AL12" i="12"/>
  <c r="AM12" i="12"/>
  <c r="AN12" i="12"/>
  <c r="AO12" i="12"/>
  <c r="AP12" i="12"/>
  <c r="AQ12" i="12"/>
  <c r="AR12" i="12"/>
  <c r="AS12" i="12"/>
  <c r="AT12" i="12"/>
  <c r="AU12" i="12"/>
  <c r="AV12" i="12"/>
  <c r="AW12" i="12"/>
  <c r="AX12" i="12"/>
  <c r="AY12" i="12"/>
  <c r="AZ12" i="12"/>
  <c r="BA12" i="12"/>
  <c r="BB12" i="12"/>
  <c r="BC12" i="12"/>
  <c r="BD12" i="12"/>
  <c r="BE12" i="12"/>
  <c r="BF12" i="12"/>
  <c r="BG12" i="12"/>
  <c r="BH12" i="12"/>
  <c r="BI12" i="12"/>
  <c r="BJ12" i="12"/>
  <c r="BK12" i="12"/>
  <c r="BL12" i="12"/>
  <c r="BM12" i="12"/>
  <c r="BN12" i="12"/>
  <c r="BO12" i="12"/>
  <c r="BP12" i="12"/>
  <c r="BQ12" i="12"/>
  <c r="BR12" i="12"/>
  <c r="BS12" i="12"/>
  <c r="BT12" i="12"/>
  <c r="BU12" i="12"/>
  <c r="BV12" i="12"/>
  <c r="BW12" i="12"/>
  <c r="BX12" i="12"/>
  <c r="BY12" i="12"/>
  <c r="BZ12" i="12"/>
  <c r="CA12" i="12"/>
  <c r="CB12" i="12"/>
  <c r="CC12" i="12"/>
  <c r="CD12" i="12"/>
  <c r="CE12" i="12"/>
  <c r="CF12" i="12"/>
  <c r="CG12" i="12"/>
  <c r="CH12" i="12"/>
  <c r="CI12" i="12"/>
  <c r="CJ12" i="12"/>
  <c r="CK12" i="12"/>
  <c r="CL12" i="12"/>
  <c r="CM12" i="12"/>
  <c r="CN12" i="12"/>
  <c r="CO12" i="12"/>
  <c r="CP12" i="12"/>
  <c r="CQ12" i="12"/>
  <c r="CR12" i="12"/>
  <c r="CS12" i="12"/>
  <c r="CT12" i="12"/>
  <c r="CU12" i="12"/>
  <c r="CV12" i="12"/>
  <c r="CW12" i="12"/>
  <c r="CX12" i="12"/>
  <c r="CY12" i="12"/>
  <c r="CZ12" i="12"/>
  <c r="DA12" i="12"/>
  <c r="F13" i="12"/>
  <c r="G13" i="12"/>
  <c r="H13" i="12"/>
  <c r="I13" i="12"/>
  <c r="J13" i="12"/>
  <c r="K13" i="12"/>
  <c r="L13" i="12"/>
  <c r="M13" i="12"/>
  <c r="N13" i="12"/>
  <c r="O13" i="12"/>
  <c r="P13" i="12"/>
  <c r="Q13" i="12"/>
  <c r="R13" i="12"/>
  <c r="S13" i="12"/>
  <c r="T13" i="12"/>
  <c r="U13" i="12"/>
  <c r="V13" i="12"/>
  <c r="W13" i="12"/>
  <c r="X13" i="12"/>
  <c r="Y13" i="12"/>
  <c r="Z13" i="12"/>
  <c r="AA13" i="12"/>
  <c r="AB13" i="12"/>
  <c r="AC13" i="12"/>
  <c r="AD13" i="12"/>
  <c r="AE13" i="12"/>
  <c r="AF13" i="12"/>
  <c r="AG13" i="12"/>
  <c r="AH13" i="12"/>
  <c r="AI13" i="12"/>
  <c r="AJ13" i="12"/>
  <c r="AK13" i="12"/>
  <c r="AL13" i="12"/>
  <c r="AM13" i="12"/>
  <c r="AN13" i="12"/>
  <c r="AO13" i="12"/>
  <c r="AP13" i="12"/>
  <c r="AQ13" i="12"/>
  <c r="AR13" i="12"/>
  <c r="AS13" i="12"/>
  <c r="AT13" i="12"/>
  <c r="AU13" i="12"/>
  <c r="AV13" i="12"/>
  <c r="AW13" i="12"/>
  <c r="AX13" i="12"/>
  <c r="AY13" i="12"/>
  <c r="AZ13" i="12"/>
  <c r="BA13" i="12"/>
  <c r="BB13" i="12"/>
  <c r="BC13" i="12"/>
  <c r="BD13" i="12"/>
  <c r="BE13" i="12"/>
  <c r="BF13" i="12"/>
  <c r="BG13" i="12"/>
  <c r="BH13" i="12"/>
  <c r="BI13" i="12"/>
  <c r="BJ13" i="12"/>
  <c r="BK13" i="12"/>
  <c r="BL13" i="12"/>
  <c r="BM13" i="12"/>
  <c r="BN13" i="12"/>
  <c r="BO13" i="12"/>
  <c r="BP13" i="12"/>
  <c r="BQ13" i="12"/>
  <c r="BR13" i="12"/>
  <c r="BS13" i="12"/>
  <c r="BT13" i="12"/>
  <c r="BU13" i="12"/>
  <c r="BV13" i="12"/>
  <c r="BW13" i="12"/>
  <c r="BX13" i="12"/>
  <c r="BY13" i="12"/>
  <c r="BZ13" i="12"/>
  <c r="CA13" i="12"/>
  <c r="CB13" i="12"/>
  <c r="CC13" i="12"/>
  <c r="CD13" i="12"/>
  <c r="CE13" i="12"/>
  <c r="CF13" i="12"/>
  <c r="CG13" i="12"/>
  <c r="CH13" i="12"/>
  <c r="CI13" i="12"/>
  <c r="CJ13" i="12"/>
  <c r="CK13" i="12"/>
  <c r="CL13" i="12"/>
  <c r="CM13" i="12"/>
  <c r="CN13" i="12"/>
  <c r="CO13" i="12"/>
  <c r="CP13" i="12"/>
  <c r="CQ13" i="12"/>
  <c r="CR13" i="12"/>
  <c r="CS13" i="12"/>
  <c r="CT13" i="12"/>
  <c r="CU13" i="12"/>
  <c r="CV13" i="12"/>
  <c r="CW13" i="12"/>
  <c r="CX13" i="12"/>
  <c r="CY13" i="12"/>
  <c r="CZ13" i="12"/>
  <c r="DA13" i="12"/>
  <c r="F14" i="12"/>
  <c r="G14" i="12"/>
  <c r="H14" i="12"/>
  <c r="I14" i="12"/>
  <c r="J14" i="12"/>
  <c r="K14" i="12"/>
  <c r="L14" i="12"/>
  <c r="M14" i="12"/>
  <c r="N14" i="12"/>
  <c r="O14" i="12"/>
  <c r="P14" i="12"/>
  <c r="Q14" i="12"/>
  <c r="R14" i="12"/>
  <c r="S14" i="12"/>
  <c r="T14" i="12"/>
  <c r="U14" i="12"/>
  <c r="V14" i="12"/>
  <c r="W14" i="12"/>
  <c r="X14" i="12"/>
  <c r="Y14" i="12"/>
  <c r="Z14" i="12"/>
  <c r="AA14" i="12"/>
  <c r="AB14" i="12"/>
  <c r="AC14" i="12"/>
  <c r="AD14" i="12"/>
  <c r="AE14" i="12"/>
  <c r="AF14" i="12"/>
  <c r="AG14" i="12"/>
  <c r="AH14" i="12"/>
  <c r="AI14" i="12"/>
  <c r="AJ14" i="12"/>
  <c r="AK14" i="12"/>
  <c r="AL14" i="12"/>
  <c r="AM14" i="12"/>
  <c r="AN14" i="12"/>
  <c r="AO14" i="12"/>
  <c r="AP14" i="12"/>
  <c r="AQ14" i="12"/>
  <c r="AR14" i="12"/>
  <c r="AS14" i="12"/>
  <c r="AT14" i="12"/>
  <c r="AU14" i="12"/>
  <c r="AV14" i="12"/>
  <c r="AW14" i="12"/>
  <c r="AX14" i="12"/>
  <c r="AY14" i="12"/>
  <c r="AZ14" i="12"/>
  <c r="BA14" i="12"/>
  <c r="BB14" i="12"/>
  <c r="BC14" i="12"/>
  <c r="BD14" i="12"/>
  <c r="BE14" i="12"/>
  <c r="BF14" i="12"/>
  <c r="BG14" i="12"/>
  <c r="BH14" i="12"/>
  <c r="BI14" i="12"/>
  <c r="BJ14" i="12"/>
  <c r="BK14" i="12"/>
  <c r="BL14" i="12"/>
  <c r="BM14" i="12"/>
  <c r="BN14" i="12"/>
  <c r="BO14" i="12"/>
  <c r="BP14" i="12"/>
  <c r="BQ14" i="12"/>
  <c r="BR14" i="12"/>
  <c r="BS14" i="12"/>
  <c r="BT14" i="12"/>
  <c r="BU14" i="12"/>
  <c r="BV14" i="12"/>
  <c r="BW14" i="12"/>
  <c r="BX14" i="12"/>
  <c r="BY14" i="12"/>
  <c r="BZ14" i="12"/>
  <c r="CA14" i="12"/>
  <c r="CB14" i="12"/>
  <c r="CC14" i="12"/>
  <c r="CD14" i="12"/>
  <c r="CE14" i="12"/>
  <c r="CF14" i="12"/>
  <c r="CG14" i="12"/>
  <c r="CH14" i="12"/>
  <c r="CI14" i="12"/>
  <c r="CJ14" i="12"/>
  <c r="CK14" i="12"/>
  <c r="CL14" i="12"/>
  <c r="CM14" i="12"/>
  <c r="CN14" i="12"/>
  <c r="CO14" i="12"/>
  <c r="CP14" i="12"/>
  <c r="CQ14" i="12"/>
  <c r="CR14" i="12"/>
  <c r="CS14" i="12"/>
  <c r="CT14" i="12"/>
  <c r="CU14" i="12"/>
  <c r="CV14" i="12"/>
  <c r="CW14" i="12"/>
  <c r="CX14" i="12"/>
  <c r="CY14" i="12"/>
  <c r="CZ14" i="12"/>
  <c r="DA14" i="12"/>
  <c r="F15" i="12"/>
  <c r="G15" i="12"/>
  <c r="H15" i="12"/>
  <c r="I15" i="12"/>
  <c r="J15" i="12"/>
  <c r="K15" i="12"/>
  <c r="L15" i="12"/>
  <c r="M15" i="12"/>
  <c r="N15" i="12"/>
  <c r="O15" i="12"/>
  <c r="P15" i="12"/>
  <c r="Q15" i="12"/>
  <c r="R15" i="12"/>
  <c r="S15" i="12"/>
  <c r="T15" i="12"/>
  <c r="U15" i="12"/>
  <c r="V15" i="12"/>
  <c r="W15" i="12"/>
  <c r="X15" i="12"/>
  <c r="Y15" i="12"/>
  <c r="Z15" i="12"/>
  <c r="AA15" i="12"/>
  <c r="AB15" i="12"/>
  <c r="AC15" i="12"/>
  <c r="AD15" i="12"/>
  <c r="AE15" i="12"/>
  <c r="AF15" i="12"/>
  <c r="AG15" i="12"/>
  <c r="AH15" i="12"/>
  <c r="AI15" i="12"/>
  <c r="AJ15" i="12"/>
  <c r="AK15" i="12"/>
  <c r="AL15" i="12"/>
  <c r="AM15" i="12"/>
  <c r="AN15" i="12"/>
  <c r="AO15" i="12"/>
  <c r="AP15" i="12"/>
  <c r="AQ15" i="12"/>
  <c r="AR15" i="12"/>
  <c r="AS15" i="12"/>
  <c r="AT15" i="12"/>
  <c r="AU15" i="12"/>
  <c r="AV15" i="12"/>
  <c r="AW15" i="12"/>
  <c r="AX15" i="12"/>
  <c r="AY15" i="12"/>
  <c r="AZ15" i="12"/>
  <c r="BA15" i="12"/>
  <c r="BB15" i="12"/>
  <c r="BC15" i="12"/>
  <c r="BD15" i="12"/>
  <c r="BE15" i="12"/>
  <c r="BF15" i="12"/>
  <c r="BG15" i="12"/>
  <c r="BH15" i="12"/>
  <c r="BI15" i="12"/>
  <c r="BJ15" i="12"/>
  <c r="BK15" i="12"/>
  <c r="BL15" i="12"/>
  <c r="BM15" i="12"/>
  <c r="BN15" i="12"/>
  <c r="BO15" i="12"/>
  <c r="BP15" i="12"/>
  <c r="BQ15" i="12"/>
  <c r="BR15" i="12"/>
  <c r="BS15" i="12"/>
  <c r="BT15" i="12"/>
  <c r="BU15" i="12"/>
  <c r="BV15" i="12"/>
  <c r="BW15" i="12"/>
  <c r="BX15" i="12"/>
  <c r="BY15" i="12"/>
  <c r="BZ15" i="12"/>
  <c r="CA15" i="12"/>
  <c r="CB15" i="12"/>
  <c r="CC15" i="12"/>
  <c r="CD15" i="12"/>
  <c r="CE15" i="12"/>
  <c r="CF15" i="12"/>
  <c r="CG15" i="12"/>
  <c r="CH15" i="12"/>
  <c r="CI15" i="12"/>
  <c r="CJ15" i="12"/>
  <c r="CK15" i="12"/>
  <c r="CL15" i="12"/>
  <c r="CM15" i="12"/>
  <c r="CN15" i="12"/>
  <c r="CO15" i="12"/>
  <c r="CP15" i="12"/>
  <c r="CQ15" i="12"/>
  <c r="CR15" i="12"/>
  <c r="CS15" i="12"/>
  <c r="CT15" i="12"/>
  <c r="CU15" i="12"/>
  <c r="CV15" i="12"/>
  <c r="CW15" i="12"/>
  <c r="CX15" i="12"/>
  <c r="CY15" i="12"/>
  <c r="CZ15" i="12"/>
  <c r="DA15" i="12"/>
  <c r="F16" i="12"/>
  <c r="G16" i="12"/>
  <c r="H16" i="12"/>
  <c r="I16" i="12"/>
  <c r="J16" i="12"/>
  <c r="K16" i="12"/>
  <c r="L16" i="12"/>
  <c r="M16" i="12"/>
  <c r="N16" i="12"/>
  <c r="O16" i="12"/>
  <c r="P16" i="12"/>
  <c r="Q16" i="12"/>
  <c r="R16" i="12"/>
  <c r="S16" i="12"/>
  <c r="T16" i="12"/>
  <c r="U16" i="12"/>
  <c r="V16" i="12"/>
  <c r="W16" i="12"/>
  <c r="X16" i="12"/>
  <c r="Y16" i="12"/>
  <c r="Z16" i="12"/>
  <c r="AA16" i="12"/>
  <c r="AB16" i="12"/>
  <c r="AC16" i="12"/>
  <c r="AD16" i="12"/>
  <c r="AE16" i="12"/>
  <c r="AF16" i="12"/>
  <c r="AG16" i="12"/>
  <c r="AH16" i="12"/>
  <c r="AI16" i="12"/>
  <c r="AJ16" i="12"/>
  <c r="AK16" i="12"/>
  <c r="AL16" i="12"/>
  <c r="AM16" i="12"/>
  <c r="AN16" i="12"/>
  <c r="AO16" i="12"/>
  <c r="AP16" i="12"/>
  <c r="AQ16" i="12"/>
  <c r="AR16" i="12"/>
  <c r="AS16" i="12"/>
  <c r="AT16" i="12"/>
  <c r="AU16" i="12"/>
  <c r="AV16" i="12"/>
  <c r="AW16" i="12"/>
  <c r="AX16" i="12"/>
  <c r="AY16" i="12"/>
  <c r="AZ16" i="12"/>
  <c r="BA16" i="12"/>
  <c r="BB16" i="12"/>
  <c r="BC16" i="12"/>
  <c r="BD16" i="12"/>
  <c r="BE16" i="12"/>
  <c r="BF16" i="12"/>
  <c r="BG16" i="12"/>
  <c r="BH16" i="12"/>
  <c r="BI16" i="12"/>
  <c r="BJ16" i="12"/>
  <c r="BK16" i="12"/>
  <c r="BL16" i="12"/>
  <c r="BM16" i="12"/>
  <c r="BN16" i="12"/>
  <c r="BO16" i="12"/>
  <c r="BP16" i="12"/>
  <c r="BQ16" i="12"/>
  <c r="BR16" i="12"/>
  <c r="BS16" i="12"/>
  <c r="BT16" i="12"/>
  <c r="BU16" i="12"/>
  <c r="BV16" i="12"/>
  <c r="BW16" i="12"/>
  <c r="BX16" i="12"/>
  <c r="BY16" i="12"/>
  <c r="BZ16" i="12"/>
  <c r="CA16" i="12"/>
  <c r="CB16" i="12"/>
  <c r="CC16" i="12"/>
  <c r="CD16" i="12"/>
  <c r="CE16" i="12"/>
  <c r="CF16" i="12"/>
  <c r="CG16" i="12"/>
  <c r="CH16" i="12"/>
  <c r="CI16" i="12"/>
  <c r="CJ16" i="12"/>
  <c r="CK16" i="12"/>
  <c r="CL16" i="12"/>
  <c r="CM16" i="12"/>
  <c r="CN16" i="12"/>
  <c r="CO16" i="12"/>
  <c r="CP16" i="12"/>
  <c r="CQ16" i="12"/>
  <c r="CR16" i="12"/>
  <c r="CS16" i="12"/>
  <c r="CT16" i="12"/>
  <c r="CU16" i="12"/>
  <c r="CV16" i="12"/>
  <c r="CW16" i="12"/>
  <c r="CX16" i="12"/>
  <c r="CY16" i="12"/>
  <c r="CZ16" i="12"/>
  <c r="DA16" i="12"/>
  <c r="F17" i="12"/>
  <c r="G17" i="12"/>
  <c r="H17" i="12"/>
  <c r="I17" i="12"/>
  <c r="J17" i="12"/>
  <c r="K17" i="12"/>
  <c r="L17" i="12"/>
  <c r="M17" i="12"/>
  <c r="N17" i="12"/>
  <c r="O17" i="12"/>
  <c r="P17" i="12"/>
  <c r="Q17" i="12"/>
  <c r="R17" i="12"/>
  <c r="S17" i="12"/>
  <c r="T17" i="12"/>
  <c r="U17" i="12"/>
  <c r="V17" i="12"/>
  <c r="W17" i="12"/>
  <c r="X17" i="12"/>
  <c r="Y17" i="12"/>
  <c r="Z17" i="12"/>
  <c r="AA17" i="12"/>
  <c r="AB17" i="12"/>
  <c r="AC17" i="12"/>
  <c r="AD17" i="12"/>
  <c r="AE17" i="12"/>
  <c r="AF17" i="12"/>
  <c r="AG17" i="12"/>
  <c r="AH17" i="12"/>
  <c r="AI17" i="12"/>
  <c r="AJ17" i="12"/>
  <c r="AK17" i="12"/>
  <c r="AL17" i="12"/>
  <c r="AM17" i="12"/>
  <c r="AN17" i="12"/>
  <c r="AO17" i="12"/>
  <c r="AP17" i="12"/>
  <c r="AQ17" i="12"/>
  <c r="AR17" i="12"/>
  <c r="AS17" i="12"/>
  <c r="AT17" i="12"/>
  <c r="AU17" i="12"/>
  <c r="AV17" i="12"/>
  <c r="AW17" i="12"/>
  <c r="AX17" i="12"/>
  <c r="AY17" i="12"/>
  <c r="AZ17" i="12"/>
  <c r="BA17" i="12"/>
  <c r="BB17" i="12"/>
  <c r="BC17" i="12"/>
  <c r="BD17" i="12"/>
  <c r="BE17" i="12"/>
  <c r="BF17" i="12"/>
  <c r="BG17" i="12"/>
  <c r="BH17" i="12"/>
  <c r="BI17" i="12"/>
  <c r="BJ17" i="12"/>
  <c r="BK17" i="12"/>
  <c r="BL17" i="12"/>
  <c r="BM17" i="12"/>
  <c r="BN17" i="12"/>
  <c r="BO17" i="12"/>
  <c r="BP17" i="12"/>
  <c r="BQ17" i="12"/>
  <c r="BR17" i="12"/>
  <c r="BS17" i="12"/>
  <c r="BT17" i="12"/>
  <c r="BU17" i="12"/>
  <c r="BV17" i="12"/>
  <c r="BW17" i="12"/>
  <c r="BX17" i="12"/>
  <c r="BY17" i="12"/>
  <c r="BZ17" i="12"/>
  <c r="CA17" i="12"/>
  <c r="CB17" i="12"/>
  <c r="CC17" i="12"/>
  <c r="CD17" i="12"/>
  <c r="CE17" i="12"/>
  <c r="CF17" i="12"/>
  <c r="CG17" i="12"/>
  <c r="CH17" i="12"/>
  <c r="CI17" i="12"/>
  <c r="CJ17" i="12"/>
  <c r="CK17" i="12"/>
  <c r="CL17" i="12"/>
  <c r="CM17" i="12"/>
  <c r="CN17" i="12"/>
  <c r="CO17" i="12"/>
  <c r="CP17" i="12"/>
  <c r="CQ17" i="12"/>
  <c r="CR17" i="12"/>
  <c r="CS17" i="12"/>
  <c r="CT17" i="12"/>
  <c r="CU17" i="12"/>
  <c r="CV17" i="12"/>
  <c r="CW17" i="12"/>
  <c r="CX17" i="12"/>
  <c r="CY17" i="12"/>
  <c r="CZ17" i="12"/>
  <c r="DA17" i="12"/>
  <c r="E7" i="12"/>
  <c r="E8" i="12"/>
  <c r="E9" i="12"/>
  <c r="E10" i="12"/>
  <c r="E11" i="12"/>
  <c r="E12" i="12"/>
  <c r="E13" i="12"/>
  <c r="E14" i="12"/>
  <c r="E15" i="12"/>
  <c r="E16" i="12"/>
  <c r="E17" i="12"/>
  <c r="E6" i="12"/>
  <c r="I5" i="11"/>
  <c r="J5" i="11"/>
  <c r="I6" i="11"/>
  <c r="J6" i="11"/>
  <c r="I7" i="11"/>
  <c r="J7" i="11"/>
  <c r="I8" i="11"/>
  <c r="J8" i="11"/>
  <c r="I9" i="11"/>
  <c r="J9" i="11"/>
  <c r="I10" i="11"/>
  <c r="J10" i="11"/>
  <c r="I11" i="11"/>
  <c r="J11" i="11"/>
  <c r="I12" i="11"/>
  <c r="J12" i="11"/>
  <c r="I13" i="11"/>
  <c r="J13" i="11"/>
  <c r="I14" i="11"/>
  <c r="J14" i="11"/>
  <c r="I15" i="11"/>
  <c r="J15" i="11"/>
  <c r="I16" i="11"/>
  <c r="J16" i="11"/>
  <c r="H6" i="11"/>
  <c r="H7" i="11"/>
  <c r="H8" i="11"/>
  <c r="H9" i="11"/>
  <c r="H10" i="11"/>
  <c r="H11" i="11"/>
  <c r="H12" i="11"/>
  <c r="H13" i="11"/>
  <c r="H14" i="11"/>
  <c r="H15" i="11"/>
  <c r="H16" i="11"/>
  <c r="H5" i="11"/>
  <c r="F5" i="11"/>
  <c r="G5" i="11"/>
  <c r="F6" i="11"/>
  <c r="G6" i="11"/>
  <c r="F7" i="11"/>
  <c r="G7" i="11"/>
  <c r="F8" i="11"/>
  <c r="G8" i="11"/>
  <c r="F9" i="11"/>
  <c r="G9" i="11"/>
  <c r="F10" i="11"/>
  <c r="G10" i="11"/>
  <c r="F11" i="11"/>
  <c r="G11" i="11"/>
  <c r="F12" i="11"/>
  <c r="G12" i="11"/>
  <c r="F13" i="11"/>
  <c r="G13" i="11"/>
  <c r="F14" i="11"/>
  <c r="G14" i="11"/>
  <c r="F15" i="11"/>
  <c r="G15" i="11"/>
  <c r="F16" i="11"/>
  <c r="G16" i="11"/>
  <c r="E6" i="11"/>
  <c r="E7" i="11"/>
  <c r="E8" i="11"/>
  <c r="E9" i="11"/>
  <c r="E10" i="11"/>
  <c r="E11" i="11"/>
  <c r="E12" i="11"/>
  <c r="E13" i="11"/>
  <c r="E14" i="11"/>
  <c r="E15" i="11"/>
  <c r="E16" i="11"/>
  <c r="E5" i="11"/>
  <c r="DA3" i="12"/>
  <c r="CZ3" i="12"/>
  <c r="CY3" i="12"/>
  <c r="CX3" i="12"/>
  <c r="CW3" i="12"/>
  <c r="CV3" i="12"/>
  <c r="CU3" i="12"/>
  <c r="CT3" i="12"/>
  <c r="CS3" i="12"/>
  <c r="CR3" i="12"/>
  <c r="CQ3" i="12"/>
  <c r="CP3" i="12"/>
  <c r="CO3" i="12"/>
  <c r="CN3" i="12"/>
  <c r="CM3" i="12"/>
  <c r="CL3" i="12"/>
  <c r="CK3" i="12"/>
  <c r="CJ3" i="12"/>
  <c r="CI3" i="12"/>
  <c r="CH3" i="12"/>
  <c r="CG3" i="12"/>
  <c r="CF3" i="12"/>
  <c r="CE3" i="12"/>
  <c r="CD3" i="12"/>
  <c r="CC3" i="12"/>
  <c r="CB3" i="12"/>
  <c r="CA3" i="12"/>
  <c r="BZ3" i="12"/>
  <c r="BY3" i="12"/>
  <c r="BX3" i="12"/>
  <c r="BW3" i="12"/>
  <c r="BV3" i="12"/>
  <c r="BU3" i="12"/>
  <c r="BT3" i="12"/>
  <c r="BS3" i="12"/>
  <c r="BR3" i="12"/>
  <c r="BQ3" i="12"/>
  <c r="BP3" i="12"/>
  <c r="BO3" i="12"/>
  <c r="BN3" i="12"/>
  <c r="BM3" i="12"/>
  <c r="BL3" i="12"/>
  <c r="BK3" i="12"/>
  <c r="BJ3" i="12"/>
  <c r="BI3" i="12"/>
  <c r="BH3" i="12"/>
  <c r="BG3" i="12"/>
  <c r="BF3" i="12"/>
  <c r="BE3" i="12"/>
  <c r="BD3" i="12"/>
  <c r="BC3" i="12"/>
  <c r="BB3" i="12"/>
  <c r="BA3" i="12"/>
  <c r="AZ3" i="12"/>
  <c r="AY3" i="12"/>
  <c r="AX3" i="12"/>
  <c r="AW3" i="12"/>
  <c r="AV3" i="12"/>
  <c r="AU3" i="12"/>
  <c r="AT3" i="12"/>
  <c r="AS3" i="12"/>
  <c r="AR3" i="12"/>
  <c r="AQ3" i="12"/>
  <c r="AP3" i="12"/>
  <c r="AO3" i="12"/>
  <c r="AN3" i="12"/>
  <c r="AM3" i="12"/>
  <c r="AL3" i="12"/>
  <c r="AK3" i="12"/>
  <c r="AJ3" i="12"/>
  <c r="AI3" i="12"/>
  <c r="AH3" i="12"/>
  <c r="AG3" i="12"/>
  <c r="AF3" i="12"/>
  <c r="AE3" i="12"/>
  <c r="AD3" i="12"/>
  <c r="AC3" i="12"/>
  <c r="AB3" i="12"/>
  <c r="AA3" i="12"/>
  <c r="Z3" i="12"/>
  <c r="Y3" i="12"/>
  <c r="X3" i="12"/>
  <c r="W3" i="12"/>
  <c r="V3" i="12"/>
  <c r="U3" i="12"/>
  <c r="T3" i="12"/>
  <c r="S3" i="12"/>
  <c r="R3" i="12"/>
  <c r="Q3" i="12"/>
  <c r="P3" i="12"/>
  <c r="O3" i="12"/>
  <c r="N3" i="12"/>
  <c r="M3" i="12"/>
  <c r="L3" i="12"/>
  <c r="K3" i="12"/>
  <c r="J3" i="12"/>
  <c r="I3" i="12"/>
  <c r="H3" i="12"/>
  <c r="G3" i="12"/>
  <c r="F3" i="12"/>
  <c r="E3" i="12"/>
  <c r="D4" i="13" l="1"/>
  <c r="D12" i="13"/>
  <c r="D6" i="13"/>
  <c r="D11" i="13"/>
  <c r="D13" i="13" s="1"/>
  <c r="E3" i="13"/>
  <c r="E4" i="13" s="1"/>
  <c r="E12" i="13"/>
  <c r="E11" i="13"/>
  <c r="E13" i="13" s="1"/>
  <c r="D7" i="13"/>
  <c r="D15" i="13" s="1"/>
  <c r="AW34" i="12"/>
  <c r="BE34" i="12"/>
  <c r="CC34" i="12"/>
  <c r="CS34" i="12"/>
  <c r="CF34" i="12"/>
  <c r="AO34" i="12"/>
  <c r="AX34" i="12"/>
  <c r="BF34" i="12"/>
  <c r="BN34" i="12"/>
  <c r="CD34" i="12"/>
  <c r="CT34" i="12"/>
  <c r="I34" i="12"/>
  <c r="Q34" i="12"/>
  <c r="Y34" i="12"/>
  <c r="AG34" i="12"/>
  <c r="AP34" i="12"/>
  <c r="BU34" i="12"/>
  <c r="AY34" i="12"/>
  <c r="BG34" i="12"/>
  <c r="BO34" i="12"/>
  <c r="CE34" i="12"/>
  <c r="CM34" i="12"/>
  <c r="CU34" i="12"/>
  <c r="F34" i="12"/>
  <c r="N34" i="12"/>
  <c r="AD34" i="12"/>
  <c r="AL34" i="12"/>
  <c r="AT34" i="12"/>
  <c r="BJ34" i="12"/>
  <c r="BR34" i="12"/>
  <c r="BZ34" i="12"/>
  <c r="CH34" i="12"/>
  <c r="J34" i="12"/>
  <c r="R34" i="12"/>
  <c r="Z34" i="12"/>
  <c r="AH34" i="12"/>
  <c r="AQ34" i="12"/>
  <c r="AZ34" i="12"/>
  <c r="BV34" i="12"/>
  <c r="CP34" i="12"/>
  <c r="BH34" i="12"/>
  <c r="BP34" i="12"/>
  <c r="BX34" i="12"/>
  <c r="CN34" i="12"/>
  <c r="G34" i="12"/>
  <c r="O34" i="12"/>
  <c r="W34" i="12"/>
  <c r="AE34" i="12"/>
  <c r="AM34" i="12"/>
  <c r="AU34" i="12"/>
  <c r="BK34" i="12"/>
  <c r="BS34" i="12"/>
  <c r="CA34" i="12"/>
  <c r="CI34" i="12"/>
  <c r="CQ34" i="12"/>
  <c r="CY34" i="12"/>
  <c r="K34" i="12"/>
  <c r="S34" i="12"/>
  <c r="AA34" i="12"/>
  <c r="AI34" i="12"/>
  <c r="AR34" i="12"/>
  <c r="BA34" i="12"/>
  <c r="BW34" i="12"/>
  <c r="CK34" i="12"/>
  <c r="DA34" i="12"/>
  <c r="CX34" i="12"/>
  <c r="CV34" i="12"/>
  <c r="M34" i="12"/>
  <c r="U34" i="12"/>
  <c r="AC34" i="12"/>
  <c r="AK34" i="12"/>
  <c r="BI34" i="12"/>
  <c r="BQ34" i="12"/>
  <c r="CG34" i="12"/>
  <c r="CO34" i="12"/>
  <c r="CW34" i="12"/>
  <c r="H34" i="12"/>
  <c r="P34" i="12"/>
  <c r="X34" i="12"/>
  <c r="AF34" i="12"/>
  <c r="AN34" i="12"/>
  <c r="AV34" i="12"/>
  <c r="BD34" i="12"/>
  <c r="BL34" i="12"/>
  <c r="BT34" i="12"/>
  <c r="CB34" i="12"/>
  <c r="CJ34" i="12"/>
  <c r="CR34" i="12"/>
  <c r="CZ34" i="12"/>
  <c r="L34" i="12"/>
  <c r="T34" i="12"/>
  <c r="AB34" i="12"/>
  <c r="AJ34" i="12"/>
  <c r="AS34" i="12"/>
  <c r="BC34" i="12"/>
  <c r="BM34" i="12"/>
  <c r="BY34" i="12"/>
  <c r="CL34" i="12"/>
  <c r="E34" i="12"/>
  <c r="V34" i="12"/>
  <c r="BB34" i="12"/>
  <c r="E5" i="13" l="1"/>
  <c r="E6" i="13"/>
  <c r="E7" i="13" s="1"/>
  <c r="E15" i="13" s="1"/>
  <c r="F16" i="13" s="1"/>
</calcChain>
</file>

<file path=xl/sharedStrings.xml><?xml version="1.0" encoding="utf-8"?>
<sst xmlns="http://schemas.openxmlformats.org/spreadsheetml/2006/main" count="304" uniqueCount="158">
  <si>
    <t>Fact sheet</t>
  </si>
  <si>
    <t>Variable</t>
  </si>
  <si>
    <t>Measure</t>
  </si>
  <si>
    <t>Unit</t>
  </si>
  <si>
    <t>General</t>
  </si>
  <si>
    <t>Room price per night for a simple double room</t>
  </si>
  <si>
    <t>Room price per night for a bunk bed room</t>
  </si>
  <si>
    <t>€65-€95</t>
  </si>
  <si>
    <t>€96-€135</t>
  </si>
  <si>
    <t>€136-€175</t>
  </si>
  <si>
    <t>€120-€175</t>
  </si>
  <si>
    <t>€176-€240</t>
  </si>
  <si>
    <t>€241-€300</t>
  </si>
  <si>
    <t>Number of rooms booked (given you have enough rooms)</t>
  </si>
  <si>
    <t>Mean</t>
  </si>
  <si>
    <t>Per 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</si>
  <si>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</si>
  <si>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</si>
  <si>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</si>
  <si>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</si>
  <si>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</si>
  <si>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</si>
  <si>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</si>
  <si>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</si>
  <si>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</si>
  <si>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</si>
  <si>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</si>
  <si>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</si>
  <si>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number of rooms (equivalent of small rooms)</t>
  </si>
  <si>
    <t>-</t>
  </si>
  <si>
    <t>Revenue</t>
  </si>
  <si>
    <t>NPV of last successful year</t>
  </si>
  <si>
    <t>Renovation</t>
  </si>
  <si>
    <t>Renovation time</t>
  </si>
  <si>
    <t>Hours per room merge</t>
  </si>
  <si>
    <t>Furniture costs</t>
  </si>
  <si>
    <t>Per big room</t>
  </si>
  <si>
    <t>Housekeeping</t>
  </si>
  <si>
    <t>Two-person room</t>
  </si>
  <si>
    <t>Four-person room</t>
  </si>
  <si>
    <t>Cleaning time</t>
  </si>
  <si>
    <t>Minutes per room</t>
  </si>
  <si>
    <t>SD</t>
  </si>
  <si>
    <t>Towels</t>
  </si>
  <si>
    <t>Laundry service: 1 small towel</t>
  </si>
  <si>
    <t>Per towel</t>
  </si>
  <si>
    <t>Laundry service: 1 big towel</t>
  </si>
  <si>
    <t>Laundry service: 1 general sized towel</t>
  </si>
  <si>
    <t>Purchasing costs: 1 small towel</t>
  </si>
  <si>
    <t>Purchasing costs: 1 big towel</t>
  </si>
  <si>
    <t>Purchasing costs: 1 general sized towel</t>
  </si>
  <si>
    <t>Marketing</t>
  </si>
  <si>
    <t>Marketing budget as percentage of revenue</t>
  </si>
  <si>
    <t>Related percent demand increase</t>
  </si>
  <si>
    <t>Kitchen</t>
  </si>
  <si>
    <t>Meat</t>
  </si>
  <si>
    <t>Fish</t>
  </si>
  <si>
    <t>Vegetarian</t>
  </si>
  <si>
    <t>Amount of meat</t>
  </si>
  <si>
    <t>Grams per guest</t>
  </si>
  <si>
    <t>Amount of fish</t>
  </si>
  <si>
    <t>Amount of vegetables and vegetable proteins</t>
  </si>
  <si>
    <t>Amount of fresh potato fries</t>
  </si>
  <si>
    <t>Amount of side salad</t>
  </si>
  <si>
    <t>Percentage of of customers that wants certain dish</t>
  </si>
  <si>
    <t>Costs of refunding a customer part of his payment because of a switch to another meal</t>
  </si>
  <si>
    <t>Per guest</t>
  </si>
  <si>
    <t>Wholesaler</t>
  </si>
  <si>
    <t>Butcher</t>
  </si>
  <si>
    <t>Farm</t>
  </si>
  <si>
    <t>Fishmonger</t>
  </si>
  <si>
    <t>Delivery costs</t>
  </si>
  <si>
    <t>Per order</t>
  </si>
  <si>
    <t>Costs of meat</t>
  </si>
  <si>
    <t>Per kg</t>
  </si>
  <si>
    <t>Costs of fish</t>
  </si>
  <si>
    <t>Costs of vegetables and vegetable proteins</t>
  </si>
  <si>
    <t>Costs of potatoes</t>
  </si>
  <si>
    <t>Costs of potatoes (big bag)</t>
  </si>
  <si>
    <t>Per 10 kg (shelf life = 2 weeks)</t>
  </si>
  <si>
    <t>Costs of side salad</t>
  </si>
  <si>
    <t>Maintenance</t>
  </si>
  <si>
    <t>Swimming pool pump</t>
  </si>
  <si>
    <t>Air conditioning system (per room)</t>
  </si>
  <si>
    <t>Breakdown rate</t>
  </si>
  <si>
    <t>Swimming pool: per year
Air conditioning system: per 200 bookings in the room</t>
  </si>
  <si>
    <t>Recommended preventive maintenance rate</t>
  </si>
  <si>
    <t>Per year</t>
  </si>
  <si>
    <t>Breakdown rate reduction</t>
  </si>
  <si>
    <t>Per additional preventive maintenance action on top of the advised preventive maintenance rate</t>
  </si>
  <si>
    <t>Service time: Preventive maintenance</t>
  </si>
  <si>
    <t>Minutes</t>
  </si>
  <si>
    <t>Service time: Repair</t>
  </si>
  <si>
    <t>Service time: Repair and preventive maintenance combined</t>
  </si>
  <si>
    <t>Product life</t>
  </si>
  <si>
    <t>Years</t>
  </si>
  <si>
    <t>Purchase price: Complete product</t>
  </si>
  <si>
    <t>Min</t>
  </si>
  <si>
    <t>Max</t>
  </si>
  <si>
    <t>Purchase price: Component</t>
  </si>
  <si>
    <t>Staff</t>
  </si>
  <si>
    <t>Housekeeper: Labour costs</t>
  </si>
  <si>
    <t>Technician: Call-out charge</t>
  </si>
  <si>
    <t>Technician: Service costs</t>
  </si>
  <si>
    <t>Per hour</t>
  </si>
  <si>
    <t>Cook: Labour costs</t>
  </si>
  <si>
    <t>Number of working hours</t>
  </si>
  <si>
    <t>Construction worker (for renovating rooms): Labour costs</t>
  </si>
  <si>
    <t>Calculated information</t>
  </si>
  <si>
    <t>Number of guests</t>
  </si>
  <si>
    <t>Month</t>
  </si>
  <si>
    <t>Number of nights</t>
  </si>
  <si>
    <t>Number of rooms per room type</t>
  </si>
  <si>
    <t>Jan</t>
  </si>
  <si>
    <t>Number of simple double rooms --&gt;</t>
  </si>
  <si>
    <t>Feb</t>
  </si>
  <si>
    <t>Number of bunk bed rooms --&gt;</t>
  </si>
  <si>
    <t>Mar</t>
  </si>
  <si>
    <t>Apr</t>
  </si>
  <si>
    <t>Maximum number of bookings of simple double rooms</t>
  </si>
  <si>
    <t>Jun</t>
  </si>
  <si>
    <t>Jul</t>
  </si>
  <si>
    <t>Aug</t>
  </si>
  <si>
    <t>Sep</t>
  </si>
  <si>
    <t>Oct</t>
  </si>
  <si>
    <t>Nov</t>
  </si>
  <si>
    <t>Dec</t>
  </si>
  <si>
    <t>Maximum number of bookings of bunk bed rooms</t>
  </si>
  <si>
    <t>KPIs</t>
  </si>
  <si>
    <t>Yearly maintenance costs if preventive maintenance and repairs are not combined</t>
  </si>
  <si>
    <r>
      <t>Air conditioning system (</t>
    </r>
    <r>
      <rPr>
        <i/>
        <u/>
        <sz val="11"/>
        <color theme="1"/>
        <rFont val="Calibri"/>
        <family val="2"/>
        <scheme val="minor"/>
      </rPr>
      <t>all rooms</t>
    </r>
    <r>
      <rPr>
        <i/>
        <sz val="11"/>
        <color theme="1"/>
        <rFont val="Calibri"/>
        <family val="2"/>
        <scheme val="minor"/>
      </rPr>
      <t>)</t>
    </r>
  </si>
  <si>
    <t>Number of breakdowns per year</t>
  </si>
  <si>
    <t>Costs for repair</t>
  </si>
  <si>
    <t>Yearly labour costs</t>
  </si>
  <si>
    <t>Service costs</t>
  </si>
  <si>
    <t>Call-out charge</t>
  </si>
  <si>
    <t>Yearly material costs</t>
  </si>
  <si>
    <t>Assumption: Each repair needs 1 component.</t>
  </si>
  <si>
    <t>Total yearly costs</t>
  </si>
  <si>
    <t>Number of preventive maintenance actions per year</t>
  </si>
  <si>
    <t>Costs for preventive maintenance</t>
  </si>
  <si>
    <t>Assumption: Each preventive action needs 0.5 component.</t>
  </si>
  <si>
    <t>Total costs</t>
  </si>
  <si>
    <t>Total costs for the entire hotel</t>
  </si>
  <si>
    <t>Run Number</t>
  </si>
  <si>
    <t>Total Revenue</t>
  </si>
  <si>
    <t>Pricecat of simple double room</t>
  </si>
  <si>
    <t>Pricecat of bunkbed room</t>
  </si>
  <si>
    <t>Number of Bookings simple double room</t>
  </si>
  <si>
    <t>Number of Bookings bunkbed room</t>
  </si>
  <si>
    <t>Average Cleaning Time Simple Double Room</t>
  </si>
  <si>
    <t>Average Cleaning Time Bunkbed Room</t>
  </si>
  <si>
    <t>Revenue of Simple Double Room</t>
  </si>
  <si>
    <t>Revenue of Bunkbed Room</t>
  </si>
  <si>
    <t>Cleaning Quality</t>
  </si>
  <si>
    <t>Total Cleaning Time</t>
  </si>
  <si>
    <t>Average amount of rooms booked per month</t>
  </si>
  <si>
    <t>Average amount of guests per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</si>
</sst>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 &quot;€&quot;\ * #,##0.00_ ;_ &quot;€&quot;\ * \-#,##0.00_ ;_ &quot;€&quot;\ * &quot;-&quot;??_ ;_ @_ "/>
    <numFmt numFmtId="164" formatCode="_ [$€-413]\ * #,##0_ ;_ [$€-413]\ * \-#,##0_ ;_ [$€-413]\ * &quot;-&quot;??_ ;_ @_ "/>
    <numFmt numFmtId="165" formatCode="0.0%"/>
    <numFmt numFmtId="166" formatCode="_ [$€-413]\ * #,##0.00_ ;_ [$€-413]\ * \-#,##0.00_ ;_ [$€-413]\ * &quot;-&quot;??_ ;_ @_ "/>
    <numFmt numFmtId="167" formatCode="_ &quot;€&quot;\ * #,##0_ ;_ &quot;€&quot;\ * \-#,##0_ ;_ &quot;€&quot;\ * &quot;-&quot;??_ ;_ @_ "/>
    <numFmt numFmtId="168" formatCode="_ [$€-413]\ * #,##0.0_ ;_ [$€-413]\ * \-#,##0.0_ ;_ [$€-413]\ * &quot;-&quot;?_ ;_ @_ "/>
    <numFmt numFmtId="169" formatCode="0.0"/>
    <numFmt numFmtId="170" formatCode="#,##0_ ;\-#,##0\ "/>
    <numFmt numFmtId="171" formatCode="\€#,##0.00_)"/>
    <numFmt numFmtId="172" formatCode="#0&quot; Minutes&quot;"/>
    <numFmt numFmtId="173" formatCode="#,##0.0&quot;/5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26"/>
      <color theme="0"/>
      <name val="Segoe UI"/>
      <family val="2"/>
    </font>
    <font>
      <sz val="8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0">
    <xf numFmtId="0" fontId="0" fillId="0" borderId="0" xfId="0"/>
    <xf numFmtId="0" fontId="3" fillId="0" borderId="0" xfId="0" applyFont="1"/>
    <xf numFmtId="0" fontId="5" fillId="0" borderId="0" xfId="0" applyFont="1"/>
    <xf numFmtId="0" fontId="7" fillId="0" borderId="0" xfId="0" applyFont="1"/>
    <xf numFmtId="0" fontId="1" fillId="0" borderId="0" xfId="1" applyNumberFormat="1" applyFont="1"/>
    <xf numFmtId="0" fontId="9" fillId="0" borderId="0" xfId="0" applyFont="1"/>
    <xf numFmtId="0" fontId="8" fillId="0" borderId="0" xfId="0" applyFont="1"/>
    <xf numFmtId="9" fontId="9" fillId="0" borderId="0" xfId="2" applyFont="1" applyFill="1"/>
    <xf numFmtId="9" fontId="5" fillId="0" borderId="0" xfId="2" applyFont="1"/>
    <xf numFmtId="166" fontId="8" fillId="0" borderId="0" xfId="0" applyNumberFormat="1" applyFont="1"/>
    <xf numFmtId="0" fontId="3" fillId="0" borderId="0" xfId="0" applyFont="1" applyAlignment="1">
      <alignment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8" fillId="3" borderId="14" xfId="0" applyFont="1" applyFill="1" applyBorder="1"/>
    <xf numFmtId="165" fontId="8" fillId="3" borderId="11" xfId="2" applyNumberFormat="1" applyFont="1" applyFill="1" applyBorder="1"/>
    <xf numFmtId="165" fontId="8" fillId="3" borderId="12" xfId="2" applyNumberFormat="1" applyFont="1" applyFill="1" applyBorder="1"/>
    <xf numFmtId="165" fontId="0" fillId="3" borderId="12" xfId="2" applyNumberFormat="1" applyFont="1" applyFill="1" applyBorder="1"/>
    <xf numFmtId="165" fontId="8" fillId="3" borderId="13" xfId="2" applyNumberFormat="1" applyFont="1" applyFill="1" applyBorder="1"/>
    <xf numFmtId="165" fontId="0" fillId="3" borderId="8" xfId="2" applyNumberFormat="1" applyFont="1" applyFill="1" applyBorder="1"/>
    <xf numFmtId="165" fontId="0" fillId="3" borderId="9" xfId="2" applyNumberFormat="1" applyFont="1" applyFill="1" applyBorder="1"/>
    <xf numFmtId="165" fontId="0" fillId="3" borderId="10" xfId="2" applyNumberFormat="1" applyFont="1" applyFill="1" applyBorder="1"/>
    <xf numFmtId="0" fontId="1" fillId="3" borderId="1" xfId="1" applyNumberFormat="1" applyFont="1" applyFill="1" applyBorder="1"/>
    <xf numFmtId="0" fontId="1" fillId="3" borderId="3" xfId="1" applyNumberFormat="1" applyFont="1" applyFill="1" applyBorder="1"/>
    <xf numFmtId="164" fontId="8" fillId="3" borderId="14" xfId="0" applyNumberFormat="1" applyFont="1" applyFill="1" applyBorder="1"/>
    <xf numFmtId="164" fontId="1" fillId="3" borderId="2" xfId="1" applyNumberFormat="1" applyFont="1" applyFill="1" applyBorder="1"/>
    <xf numFmtId="164" fontId="1" fillId="3" borderId="15" xfId="1" applyNumberFormat="1" applyFont="1" applyFill="1" applyBorder="1"/>
    <xf numFmtId="164" fontId="8" fillId="3" borderId="15" xfId="0" applyNumberFormat="1" applyFont="1" applyFill="1" applyBorder="1"/>
    <xf numFmtId="167" fontId="0" fillId="3" borderId="15" xfId="1" applyNumberFormat="1" applyFont="1" applyFill="1" applyBorder="1"/>
    <xf numFmtId="0" fontId="2" fillId="4" borderId="0" xfId="0" applyFont="1" applyFill="1" applyAlignment="1">
      <alignment wrapText="1"/>
    </xf>
    <xf numFmtId="0" fontId="6" fillId="4" borderId="0" xfId="0" applyFont="1" applyFill="1"/>
    <xf numFmtId="0" fontId="4" fillId="4" borderId="0" xfId="0" applyFont="1" applyFill="1"/>
    <xf numFmtId="0" fontId="2" fillId="4" borderId="0" xfId="0" applyFont="1" applyFill="1" applyAlignment="1">
      <alignment horizontal="left" vertical="center" wrapText="1"/>
    </xf>
    <xf numFmtId="10" fontId="2" fillId="4" borderId="0" xfId="0" applyNumberFormat="1" applyFont="1" applyFill="1"/>
    <xf numFmtId="0" fontId="2" fillId="4" borderId="0" xfId="0" applyFont="1" applyFill="1"/>
    <xf numFmtId="0" fontId="5" fillId="4" borderId="0" xfId="0" applyFont="1" applyFill="1"/>
    <xf numFmtId="0" fontId="2" fillId="4" borderId="0" xfId="0" applyFont="1" applyFill="1" applyAlignment="1">
      <alignment horizontal="left" wrapText="1"/>
    </xf>
    <xf numFmtId="164" fontId="2" fillId="4" borderId="0" xfId="0" applyNumberFormat="1" applyFont="1" applyFill="1"/>
    <xf numFmtId="166" fontId="1" fillId="3" borderId="14" xfId="1" applyNumberFormat="1" applyFont="1" applyFill="1" applyBorder="1"/>
    <xf numFmtId="1" fontId="1" fillId="3" borderId="2" xfId="1" applyNumberFormat="1" applyFont="1" applyFill="1" applyBorder="1"/>
    <xf numFmtId="9" fontId="0" fillId="3" borderId="1" xfId="2" applyFont="1" applyFill="1" applyBorder="1" applyAlignment="1">
      <alignment vertical="center"/>
    </xf>
    <xf numFmtId="9" fontId="0" fillId="3" borderId="3" xfId="2" applyFont="1" applyFill="1" applyBorder="1" applyAlignment="1">
      <alignment vertical="center"/>
    </xf>
    <xf numFmtId="0" fontId="5" fillId="0" borderId="0" xfId="0" applyFont="1" applyAlignment="1">
      <alignment horizontal="center" wrapText="1"/>
    </xf>
    <xf numFmtId="164" fontId="0" fillId="5" borderId="0" xfId="0" applyNumberFormat="1" applyFill="1"/>
    <xf numFmtId="164" fontId="0" fillId="0" borderId="0" xfId="0" applyNumberFormat="1"/>
    <xf numFmtId="164" fontId="3" fillId="5" borderId="0" xfId="0" applyNumberFormat="1" applyFont="1" applyFill="1"/>
    <xf numFmtId="164" fontId="3" fillId="0" borderId="0" xfId="0" applyNumberFormat="1" applyFont="1"/>
    <xf numFmtId="0" fontId="8" fillId="0" borderId="0" xfId="0" applyFont="1" applyAlignment="1">
      <alignment horizontal="center"/>
    </xf>
    <xf numFmtId="0" fontId="0" fillId="5" borderId="5" xfId="0" applyFill="1" applyBorder="1"/>
    <xf numFmtId="0" fontId="0" fillId="5" borderId="6" xfId="0" applyFill="1" applyBorder="1"/>
    <xf numFmtId="0" fontId="0" fillId="5" borderId="7" xfId="0" applyFill="1" applyBorder="1"/>
    <xf numFmtId="0" fontId="0" fillId="5" borderId="1" xfId="0" applyFill="1" applyBorder="1"/>
    <xf numFmtId="0" fontId="0" fillId="5" borderId="3" xfId="0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10" xfId="0" applyFill="1" applyBorder="1"/>
    <xf numFmtId="0" fontId="0" fillId="3" borderId="14" xfId="0" applyFill="1" applyBorder="1"/>
    <xf numFmtId="0" fontId="0" fillId="3" borderId="2" xfId="0" applyFill="1" applyBorder="1"/>
    <xf numFmtId="0" fontId="0" fillId="3" borderId="15" xfId="0" applyFill="1" applyBorder="1"/>
    <xf numFmtId="0" fontId="0" fillId="5" borderId="0" xfId="0" applyFill="1" applyBorder="1"/>
    <xf numFmtId="0" fontId="0" fillId="5" borderId="9" xfId="0" applyFont="1" applyFill="1" applyBorder="1" applyAlignment="1">
      <alignment wrapText="1"/>
    </xf>
    <xf numFmtId="0" fontId="0" fillId="5" borderId="9" xfId="0" applyNumberFormat="1" applyFill="1" applyBorder="1"/>
    <xf numFmtId="0" fontId="0" fillId="0" borderId="0" xfId="0" applyAlignment="1">
      <alignment wrapText="1"/>
    </xf>
    <xf numFmtId="169" fontId="0" fillId="5" borderId="9" xfId="0" applyNumberFormat="1" applyFont="1" applyFill="1" applyBorder="1" applyAlignment="1">
      <alignment wrapText="1"/>
    </xf>
    <xf numFmtId="0" fontId="0" fillId="5" borderId="0" xfId="0" applyNumberFormat="1" applyFill="1"/>
    <xf numFmtId="0" fontId="9" fillId="0" borderId="0" xfId="0" applyFont="1" applyAlignment="1">
      <alignment horizontal="center"/>
    </xf>
    <xf numFmtId="170" fontId="0" fillId="5" borderId="0" xfId="0" applyNumberFormat="1" applyFill="1"/>
    <xf numFmtId="0" fontId="3" fillId="6" borderId="0" xfId="0" applyFont="1" applyFill="1" applyBorder="1"/>
    <xf numFmtId="0" fontId="0" fillId="6" borderId="0" xfId="0" applyFill="1" applyBorder="1"/>
    <xf numFmtId="0" fontId="3" fillId="7" borderId="0" xfId="0" applyFont="1" applyFill="1"/>
    <xf numFmtId="0" fontId="0" fillId="7" borderId="0" xfId="0" applyFill="1"/>
    <xf numFmtId="0" fontId="5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0" fillId="4" borderId="0" xfId="0" applyFill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1" xfId="0" applyFill="1" applyBorder="1"/>
    <xf numFmtId="0" fontId="0" fillId="3" borderId="0" xfId="0" applyFill="1"/>
    <xf numFmtId="0" fontId="0" fillId="3" borderId="3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166" fontId="0" fillId="3" borderId="2" xfId="0" applyNumberFormat="1" applyFill="1" applyBorder="1"/>
    <xf numFmtId="166" fontId="0" fillId="3" borderId="15" xfId="0" applyNumberFormat="1" applyFill="1" applyBorder="1"/>
    <xf numFmtId="165" fontId="0" fillId="0" borderId="0" xfId="0" applyNumberFormat="1"/>
    <xf numFmtId="164" fontId="0" fillId="3" borderId="4" xfId="0" applyNumberFormat="1" applyFill="1" applyBorder="1"/>
    <xf numFmtId="168" fontId="0" fillId="0" borderId="0" xfId="0" applyNumberFormat="1"/>
    <xf numFmtId="164" fontId="5" fillId="0" borderId="0" xfId="0" applyNumberFormat="1" applyFont="1"/>
    <xf numFmtId="166" fontId="0" fillId="3" borderId="5" xfId="0" applyNumberFormat="1" applyFill="1" applyBorder="1"/>
    <xf numFmtId="166" fontId="0" fillId="3" borderId="6" xfId="0" applyNumberFormat="1" applyFill="1" applyBorder="1"/>
    <xf numFmtId="166" fontId="0" fillId="3" borderId="7" xfId="0" applyNumberFormat="1" applyFill="1" applyBorder="1"/>
    <xf numFmtId="166" fontId="0" fillId="3" borderId="1" xfId="0" applyNumberFormat="1" applyFill="1" applyBorder="1"/>
    <xf numFmtId="166" fontId="0" fillId="3" borderId="0" xfId="0" applyNumberFormat="1" applyFill="1"/>
    <xf numFmtId="166" fontId="0" fillId="3" borderId="3" xfId="0" applyNumberFormat="1" applyFill="1" applyBorder="1"/>
    <xf numFmtId="166" fontId="0" fillId="3" borderId="8" xfId="0" applyNumberFormat="1" applyFill="1" applyBorder="1"/>
    <xf numFmtId="166" fontId="0" fillId="3" borderId="9" xfId="0" applyNumberFormat="1" applyFill="1" applyBorder="1"/>
    <xf numFmtId="166" fontId="0" fillId="3" borderId="10" xfId="0" applyNumberFormat="1" applyFill="1" applyBorder="1"/>
    <xf numFmtId="0" fontId="0" fillId="0" borderId="0" xfId="0" applyAlignment="1">
      <alignment vertical="center" wrapText="1"/>
    </xf>
    <xf numFmtId="164" fontId="0" fillId="3" borderId="1" xfId="0" applyNumberFormat="1" applyFill="1" applyBorder="1"/>
    <xf numFmtId="164" fontId="0" fillId="3" borderId="3" xfId="0" applyNumberFormat="1" applyFill="1" applyBorder="1"/>
    <xf numFmtId="164" fontId="0" fillId="3" borderId="8" xfId="0" applyNumberFormat="1" applyFill="1" applyBorder="1"/>
    <xf numFmtId="164" fontId="0" fillId="3" borderId="10" xfId="0" applyNumberFormat="1" applyFill="1" applyBorder="1"/>
    <xf numFmtId="164" fontId="8" fillId="0" borderId="0" xfId="0" applyNumberFormat="1" applyFont="1"/>
    <xf numFmtId="164" fontId="0" fillId="3" borderId="2" xfId="0" applyNumberFormat="1" applyFill="1" applyBorder="1"/>
    <xf numFmtId="1" fontId="0" fillId="0" borderId="0" xfId="0" applyNumberFormat="1"/>
    <xf numFmtId="171" fontId="3" fillId="0" borderId="0" xfId="0" applyNumberFormat="1" applyFont="1"/>
    <xf numFmtId="171" fontId="0" fillId="0" borderId="0" xfId="0" applyNumberFormat="1"/>
    <xf numFmtId="172" fontId="3" fillId="0" borderId="0" xfId="0" applyNumberFormat="1" applyFont="1"/>
    <xf numFmtId="172" fontId="0" fillId="0" borderId="0" xfId="0" applyNumberFormat="1"/>
    <xf numFmtId="173" fontId="3" fillId="0" borderId="0" xfId="0" applyNumberFormat="1" applyFont="1"/>
    <xf numFmtId="173" fontId="0" fillId="0" borderId="0" xfId="0" applyNumberFormat="1"/>
    <xf numFmtId="0" fontId="10" fillId="2" borderId="0" xfId="0" applyFont="1" applyFill="1" applyAlignment="1">
      <alignment horizont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microsoft.com/office/2006/relationships/vbaProject" Target="vbaProject.bin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2</xdr:row>
          <xdr:rowOff>19050</xdr:rowOff>
        </xdr:from>
        <xdr:to>
          <xdr:col>3</xdr:col>
          <xdr:colOff>571500</xdr:colOff>
          <xdr:row>4</xdr:row>
          <xdr:rowOff>133350</xdr:rowOff>
        </xdr:to>
        <xdr:sp macro="" textlink="">
          <xdr:nvSpPr>
            <xdr:cNvPr id="6145" name="Button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4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GB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Start simulation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</xdr:row>
          <xdr:rowOff>9525</xdr:rowOff>
        </xdr:from>
        <xdr:to>
          <xdr:col>10</xdr:col>
          <xdr:colOff>485775</xdr:colOff>
          <xdr:row>19</xdr:row>
          <xdr:rowOff>180975</xdr:rowOff>
        </xdr:to>
        <xdr:sp macro="" textlink="">
          <xdr:nvSpPr>
            <xdr:cNvPr id="16385" name="Button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06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GB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Button 1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SAH">
      <a:dk1>
        <a:sysClr val="windowText" lastClr="000000"/>
      </a:dk1>
      <a:lt1>
        <a:sysClr val="window" lastClr="FFFFFF"/>
      </a:lt1>
      <a:dk2>
        <a:srgbClr val="7F7F7F"/>
      </a:dk2>
      <a:lt2>
        <a:srgbClr val="E7E6E6"/>
      </a:lt2>
      <a:accent1>
        <a:srgbClr val="9172AB"/>
      </a:accent1>
      <a:accent2>
        <a:srgbClr val="E3007A"/>
      </a:accent2>
      <a:accent3>
        <a:srgbClr val="97B314"/>
      </a:accent3>
      <a:accent4>
        <a:srgbClr val="00A4BC"/>
      </a:accent4>
      <a:accent5>
        <a:srgbClr val="F29400"/>
      </a:accent5>
      <a:accent6>
        <a:srgbClr val="004C99"/>
      </a:accent6>
      <a:hlink>
        <a:srgbClr val="9172AB"/>
      </a:hlink>
      <a:folHlink>
        <a:srgbClr val="9172AB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97"/>
  <sheetViews>
    <sheetView zoomScale="79" zoomScaleNormal="79" workbookViewId="0">
      <selection activeCell="F19" sqref="F19"/>
    </sheetView>
  </sheetViews>
  <sheetFormatPr defaultColWidth="8.7109375" defaultRowHeight="15" x14ac:dyDescent="0.25"/>
  <cols>
    <col min="1" max="1" width="53.42578125" style="10" bestFit="1" customWidth="1"/>
    <col min="2" max="2" width="9.42578125" style="3" customWidth="1"/>
    <col min="3" max="3" width="29.28515625" style="3" bestFit="1" customWidth="1"/>
    <col min="4" max="10" width="17.42578125" customWidth="1"/>
    <col min="12" max="12" width="11.42578125" bestFit="1" customWidth="1"/>
    <col min="13" max="14" width="12.42578125" bestFit="1" customWidth="1"/>
    <col min="15" max="15" width="7.42578125" bestFit="1" customWidth="1"/>
    <col min="16" max="16" width="12.42578125" bestFit="1" customWidth="1"/>
  </cols>
  <sheetData>
    <row r="1" spans="1:10" ht="38.25" x14ac:dyDescent="0.65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s="2" customFormat="1" x14ac:dyDescent="0.25">
      <c r="A2" s="10" t="s">
        <v>1</v>
      </c>
      <c r="B2" s="1" t="s">
        <v>2</v>
      </c>
      <c r="C2" s="1" t="s">
        <v>3</v>
      </c>
    </row>
    <row r="3" spans="1:10" x14ac:dyDescent="0.25">
      <c r="A3" s="29" t="s">
        <v>4</v>
      </c>
      <c r="B3" s="30"/>
      <c r="C3" s="30"/>
      <c r="D3" s="31"/>
      <c r="E3" s="31"/>
      <c r="F3" s="31"/>
      <c r="G3" s="31"/>
      <c r="H3" s="74"/>
      <c r="I3" s="74"/>
      <c r="J3" s="74"/>
    </row>
    <row r="4" spans="1:10" s="6" customFormat="1" x14ac:dyDescent="0.25">
      <c r="A4" s="12"/>
      <c r="B4" s="5"/>
      <c r="C4" s="5"/>
      <c r="D4" s="47"/>
      <c r="E4" s="114" t="s">
        <v>5</v>
      </c>
      <c r="F4" s="114"/>
      <c r="G4" s="114"/>
      <c r="H4" s="114" t="s">
        <v>6</v>
      </c>
      <c r="I4" s="114"/>
      <c r="J4" s="114"/>
    </row>
    <row r="5" spans="1:10" s="6" customFormat="1" x14ac:dyDescent="0.25">
      <c r="A5" s="12"/>
      <c r="B5" s="5"/>
      <c r="C5" s="5"/>
      <c r="E5" s="72" t="s">
        <v>7</v>
      </c>
      <c r="F5" s="72" t="s">
        <v>8</v>
      </c>
      <c r="G5" s="72" t="s">
        <v>9</v>
      </c>
      <c r="H5" s="5" t="s">
        <v>10</v>
      </c>
      <c r="I5" s="5" t="s">
        <v>11</v>
      </c>
      <c r="J5" s="5" t="s">
        <v>12</v>
      </c>
    </row>
    <row r="6" spans="1:10" x14ac:dyDescent="0.25">
      <c r="A6" s="115" t="s">
        <v>13</v>
      </c>
      <c r="B6" s="116" t="s">
        <v>14</v>
      </c>
      <c r="C6" s="117" t="s">
        <v>15</v>
      </c>
      <c r="D6" t="s">
        <v>16</v>
      </c>
      <c r="E6" s="75">
        <v>999</v>
      </c>
      <c r="F6" s="76">
        <v>928</v>
      </c>
      <c r="G6" s="77">
        <v>884</v>
      </c>
      <c r="H6" s="75">
        <v>560</v>
      </c>
      <c r="I6" s="76">
        <v>528</v>
      </c>
      <c r="J6" s="77">
        <v>397</v>
      </c>
    </row>
    <row r="7" spans="1:10" x14ac:dyDescent="0.25">
      <c r="A7" s="115"/>
      <c r="B7" s="116"/>
      <c r="C7" s="117"/>
      <c r="D7" t="s">
        <v>17</v>
      </c>
      <c r="E7" s="78">
        <v>1068</v>
      </c>
      <c r="F7" s="79">
        <v>928</v>
      </c>
      <c r="G7" s="80">
        <v>842</v>
      </c>
      <c r="H7" s="78">
        <v>417</v>
      </c>
      <c r="I7" s="79">
        <v>383</v>
      </c>
      <c r="J7" s="80">
        <v>302</v>
      </c>
    </row>
    <row r="8" spans="1:10" x14ac:dyDescent="0.25">
      <c r="A8" s="115"/>
      <c r="B8" s="116"/>
      <c r="C8" s="117"/>
      <c r="D8" t="s">
        <v>18</v>
      </c>
      <c r="E8" s="78">
        <v>1258</v>
      </c>
      <c r="F8" s="79">
        <v>1088</v>
      </c>
      <c r="G8" s="80">
        <v>982</v>
      </c>
      <c r="H8" s="78">
        <v>360</v>
      </c>
      <c r="I8" s="79">
        <v>333</v>
      </c>
      <c r="J8" s="80">
        <v>251</v>
      </c>
    </row>
    <row r="9" spans="1:10" x14ac:dyDescent="0.25">
      <c r="A9" s="115"/>
      <c r="B9" s="116"/>
      <c r="C9" s="117"/>
      <c r="D9" t="s">
        <v>19</v>
      </c>
      <c r="E9" s="78">
        <v>1543</v>
      </c>
      <c r="F9" s="79">
        <v>1241</v>
      </c>
      <c r="G9" s="80">
        <v>1047</v>
      </c>
      <c r="H9" s="78">
        <v>401</v>
      </c>
      <c r="I9" s="79">
        <v>356</v>
      </c>
      <c r="J9" s="80">
        <v>255</v>
      </c>
    </row>
    <row r="10" spans="1:10" x14ac:dyDescent="0.25">
      <c r="A10" s="115"/>
      <c r="B10" s="116"/>
      <c r="C10" s="117"/>
      <c r="D10" t="s">
        <v>20</v>
      </c>
      <c r="E10" s="78">
        <v>1610</v>
      </c>
      <c r="F10" s="79">
        <v>1292</v>
      </c>
      <c r="G10" s="80">
        <v>1089</v>
      </c>
      <c r="H10" s="78">
        <v>977</v>
      </c>
      <c r="I10" s="79">
        <v>801</v>
      </c>
      <c r="J10" s="80">
        <v>499</v>
      </c>
    </row>
    <row r="11" spans="1:10" x14ac:dyDescent="0.25">
      <c r="A11" s="115"/>
      <c r="B11" s="116"/>
      <c r="C11" s="117"/>
      <c r="D11" t="s">
        <v>21</v>
      </c>
      <c r="E11" s="78">
        <v>1582</v>
      </c>
      <c r="F11" s="79">
        <v>1269</v>
      </c>
      <c r="G11" s="80">
        <v>1071</v>
      </c>
      <c r="H11" s="78">
        <v>715</v>
      </c>
      <c r="I11" s="79">
        <v>621</v>
      </c>
      <c r="J11" s="80">
        <v>461</v>
      </c>
    </row>
    <row r="12" spans="1:10" x14ac:dyDescent="0.25">
      <c r="A12" s="115"/>
      <c r="B12" s="116"/>
      <c r="C12" s="117"/>
      <c r="D12" t="s">
        <v>22</v>
      </c>
      <c r="E12" s="78">
        <v>1493</v>
      </c>
      <c r="F12" s="79">
        <v>1384</v>
      </c>
      <c r="G12" s="80">
        <v>1339</v>
      </c>
      <c r="H12" s="78">
        <v>993</v>
      </c>
      <c r="I12" s="79">
        <v>911</v>
      </c>
      <c r="J12" s="80">
        <v>638</v>
      </c>
    </row>
    <row r="13" spans="1:10" x14ac:dyDescent="0.25">
      <c r="A13" s="115"/>
      <c r="B13" s="116"/>
      <c r="C13" s="117"/>
      <c r="D13" t="s">
        <v>23</v>
      </c>
      <c r="E13" s="78">
        <v>1568</v>
      </c>
      <c r="F13" s="79">
        <v>1452</v>
      </c>
      <c r="G13" s="80">
        <v>1405</v>
      </c>
      <c r="H13" s="78">
        <v>1220</v>
      </c>
      <c r="I13" s="79">
        <v>1013</v>
      </c>
      <c r="J13" s="80">
        <v>702</v>
      </c>
    </row>
    <row r="14" spans="1:10" x14ac:dyDescent="0.25">
      <c r="A14" s="115"/>
      <c r="B14" s="116"/>
      <c r="C14" s="117"/>
      <c r="D14" t="s">
        <v>24</v>
      </c>
      <c r="E14" s="78">
        <v>1475</v>
      </c>
      <c r="F14" s="79">
        <v>1269</v>
      </c>
      <c r="G14" s="80">
        <v>1144</v>
      </c>
      <c r="H14" s="78">
        <v>857</v>
      </c>
      <c r="I14" s="79">
        <v>681</v>
      </c>
      <c r="J14" s="80">
        <v>442</v>
      </c>
    </row>
    <row r="15" spans="1:10" x14ac:dyDescent="0.25">
      <c r="A15" s="115"/>
      <c r="B15" s="116"/>
      <c r="C15" s="117"/>
      <c r="D15" t="s">
        <v>25</v>
      </c>
      <c r="E15" s="78">
        <v>1447</v>
      </c>
      <c r="F15" s="79">
        <v>1246</v>
      </c>
      <c r="G15" s="80">
        <v>1124</v>
      </c>
      <c r="H15" s="78">
        <v>450</v>
      </c>
      <c r="I15" s="79">
        <v>409</v>
      </c>
      <c r="J15" s="80">
        <v>259</v>
      </c>
    </row>
    <row r="16" spans="1:10" x14ac:dyDescent="0.25">
      <c r="A16" s="115"/>
      <c r="B16" s="116"/>
      <c r="C16" s="117"/>
      <c r="D16" t="s">
        <v>26</v>
      </c>
      <c r="E16" s="78">
        <v>1231</v>
      </c>
      <c r="F16" s="79">
        <v>1065</v>
      </c>
      <c r="G16" s="80">
        <v>962</v>
      </c>
      <c r="H16" s="78">
        <v>303</v>
      </c>
      <c r="I16" s="79">
        <v>287</v>
      </c>
      <c r="J16" s="80">
        <v>236</v>
      </c>
    </row>
    <row r="17" spans="1:10" x14ac:dyDescent="0.25">
      <c r="A17" s="115"/>
      <c r="B17" s="116"/>
      <c r="C17" s="117"/>
      <c r="D17" t="s">
        <v>27</v>
      </c>
      <c r="E17" s="81">
        <v>1110</v>
      </c>
      <c r="F17" s="82">
        <v>996</v>
      </c>
      <c r="G17" s="83">
        <v>949</v>
      </c>
      <c r="H17" s="81">
        <v>609</v>
      </c>
      <c r="I17" s="82">
        <v>559</v>
      </c>
      <c r="J17" s="83">
        <v>391</v>
      </c>
    </row>
    <row r="18" spans="1:10" x14ac:dyDescent="0.25">
      <c r="A18" s="73" t="s">
        <v>28</v>
      </c>
      <c r="B18" s="2" t="s">
        <v>29</v>
      </c>
      <c r="C18" s="2" t="s">
        <v>29</v>
      </c>
      <c r="D18" s="56">
        <v>100</v>
      </c>
    </row>
    <row r="19" spans="1:10" x14ac:dyDescent="0.25">
      <c r="A19" s="73" t="s">
        <v>30</v>
      </c>
      <c r="B19" s="2" t="s">
        <v>29</v>
      </c>
      <c r="C19" s="2" t="s">
        <v>31</v>
      </c>
      <c r="D19" s="28">
        <v>1606830</v>
      </c>
    </row>
    <row r="20" spans="1:10" x14ac:dyDescent="0.25">
      <c r="A20" s="73"/>
      <c r="B20" s="2"/>
      <c r="C20" s="2"/>
    </row>
    <row r="21" spans="1:10" x14ac:dyDescent="0.25">
      <c r="A21" s="32" t="s">
        <v>32</v>
      </c>
      <c r="B21" s="30"/>
      <c r="C21" s="30"/>
      <c r="D21" s="33"/>
      <c r="E21" s="33"/>
      <c r="F21" s="33"/>
      <c r="G21" s="33"/>
      <c r="H21" s="33"/>
      <c r="I21" s="33"/>
      <c r="J21" s="34"/>
    </row>
    <row r="22" spans="1:10" x14ac:dyDescent="0.25">
      <c r="A22" s="11" t="s">
        <v>33</v>
      </c>
      <c r="B22" s="5" t="s">
        <v>14</v>
      </c>
      <c r="C22" s="5" t="s">
        <v>34</v>
      </c>
      <c r="D22" s="14">
        <v>40</v>
      </c>
      <c r="E22" s="6"/>
      <c r="F22" s="6"/>
      <c r="G22" s="6"/>
    </row>
    <row r="23" spans="1:10" x14ac:dyDescent="0.25">
      <c r="A23" s="11" t="s">
        <v>35</v>
      </c>
      <c r="B23" s="5" t="s">
        <v>14</v>
      </c>
      <c r="C23" s="5" t="s">
        <v>36</v>
      </c>
      <c r="D23" s="27">
        <v>8500</v>
      </c>
      <c r="E23" s="6"/>
      <c r="F23" s="6"/>
      <c r="G23" s="6"/>
    </row>
    <row r="24" spans="1:10" x14ac:dyDescent="0.25">
      <c r="A24" s="11"/>
      <c r="B24" s="5"/>
      <c r="C24" s="5"/>
      <c r="D24" s="9"/>
      <c r="E24" s="6"/>
      <c r="F24" s="6"/>
      <c r="G24" s="6"/>
    </row>
    <row r="25" spans="1:10" x14ac:dyDescent="0.25">
      <c r="A25" s="32" t="s">
        <v>37</v>
      </c>
      <c r="B25" s="30"/>
      <c r="C25" s="30"/>
      <c r="D25" s="34"/>
      <c r="E25" s="34"/>
      <c r="F25" s="34"/>
      <c r="G25" s="34"/>
      <c r="H25" s="74"/>
      <c r="I25" s="74"/>
      <c r="J25" s="74"/>
    </row>
    <row r="26" spans="1:10" s="6" customFormat="1" x14ac:dyDescent="0.25">
      <c r="A26" s="11"/>
      <c r="B26" s="5"/>
      <c r="C26" s="5"/>
      <c r="D26" s="5" t="s">
        <v>38</v>
      </c>
      <c r="E26" s="5" t="s">
        <v>39</v>
      </c>
    </row>
    <row r="27" spans="1:10" x14ac:dyDescent="0.25">
      <c r="A27" s="115" t="s">
        <v>40</v>
      </c>
      <c r="B27" s="2" t="s">
        <v>14</v>
      </c>
      <c r="C27" s="2" t="s">
        <v>41</v>
      </c>
      <c r="D27" s="75">
        <v>14.5</v>
      </c>
      <c r="E27" s="77">
        <v>29.5</v>
      </c>
    </row>
    <row r="28" spans="1:10" x14ac:dyDescent="0.25">
      <c r="A28" s="115"/>
      <c r="B28" s="2" t="s">
        <v>42</v>
      </c>
      <c r="C28" s="2" t="s">
        <v>41</v>
      </c>
      <c r="D28" s="81">
        <v>14.5</v>
      </c>
      <c r="E28" s="83">
        <v>29.5</v>
      </c>
    </row>
    <row r="29" spans="1:10" x14ac:dyDescent="0.25">
      <c r="A29" s="73"/>
      <c r="B29" s="2"/>
      <c r="C29" s="2"/>
      <c r="D29" s="79"/>
      <c r="E29" s="79"/>
    </row>
    <row r="30" spans="1:10" x14ac:dyDescent="0.25">
      <c r="A30" s="32" t="s">
        <v>43</v>
      </c>
      <c r="B30" s="32"/>
      <c r="C30" s="32"/>
      <c r="D30" s="32"/>
      <c r="E30" s="32"/>
      <c r="F30" s="32"/>
      <c r="G30" s="32"/>
      <c r="H30" s="32"/>
      <c r="I30" s="32"/>
      <c r="J30" s="32"/>
    </row>
    <row r="31" spans="1:10" x14ac:dyDescent="0.25">
      <c r="A31" s="62" t="s">
        <v>44</v>
      </c>
      <c r="B31" s="3" t="s">
        <v>29</v>
      </c>
      <c r="C31" s="2" t="s">
        <v>45</v>
      </c>
      <c r="D31" s="38">
        <v>1.2</v>
      </c>
      <c r="E31" s="73"/>
      <c r="F31" s="73"/>
      <c r="G31" s="73"/>
      <c r="H31" s="73"/>
      <c r="I31" s="73"/>
      <c r="J31" s="73"/>
    </row>
    <row r="32" spans="1:10" x14ac:dyDescent="0.25">
      <c r="A32" s="62" t="s">
        <v>46</v>
      </c>
      <c r="B32" s="2" t="s">
        <v>29</v>
      </c>
      <c r="C32" s="2" t="s">
        <v>45</v>
      </c>
      <c r="D32" s="84">
        <v>2.7</v>
      </c>
      <c r="E32" s="73"/>
      <c r="F32" s="73"/>
      <c r="G32" s="73"/>
      <c r="H32" s="73"/>
      <c r="I32" s="73"/>
      <c r="J32" s="73"/>
    </row>
    <row r="33" spans="1:12" x14ac:dyDescent="0.25">
      <c r="A33" s="62" t="s">
        <v>47</v>
      </c>
      <c r="B33" s="2" t="s">
        <v>29</v>
      </c>
      <c r="C33" s="2" t="s">
        <v>45</v>
      </c>
      <c r="D33" s="84">
        <v>2.1</v>
      </c>
      <c r="E33" s="73"/>
      <c r="F33" s="73"/>
      <c r="G33" s="73"/>
      <c r="H33" s="73"/>
      <c r="I33" s="73"/>
      <c r="J33" s="73"/>
    </row>
    <row r="34" spans="1:12" x14ac:dyDescent="0.25">
      <c r="A34" s="73" t="s">
        <v>48</v>
      </c>
      <c r="B34" s="73" t="s">
        <v>29</v>
      </c>
      <c r="C34" s="71" t="s">
        <v>45</v>
      </c>
      <c r="D34" s="84">
        <v>7</v>
      </c>
      <c r="E34" s="73"/>
      <c r="F34" s="73"/>
      <c r="G34" s="73"/>
      <c r="H34" s="73"/>
      <c r="I34" s="73"/>
      <c r="J34" s="73"/>
    </row>
    <row r="35" spans="1:12" x14ac:dyDescent="0.25">
      <c r="A35" s="73" t="s">
        <v>49</v>
      </c>
      <c r="B35" s="73" t="s">
        <v>29</v>
      </c>
      <c r="C35" s="71" t="s">
        <v>45</v>
      </c>
      <c r="D35" s="84">
        <v>12</v>
      </c>
      <c r="E35" s="73"/>
      <c r="F35" s="73"/>
      <c r="G35" s="73"/>
      <c r="H35" s="73"/>
      <c r="I35" s="73"/>
      <c r="J35" s="73"/>
    </row>
    <row r="36" spans="1:12" x14ac:dyDescent="0.25">
      <c r="A36" s="73" t="s">
        <v>50</v>
      </c>
      <c r="B36" s="73" t="s">
        <v>29</v>
      </c>
      <c r="C36" s="71" t="s">
        <v>45</v>
      </c>
      <c r="D36" s="85">
        <v>10</v>
      </c>
      <c r="E36" s="73"/>
      <c r="F36" s="73"/>
      <c r="G36" s="73"/>
      <c r="H36" s="73"/>
      <c r="I36" s="73"/>
      <c r="J36" s="73"/>
    </row>
    <row r="37" spans="1:12" x14ac:dyDescent="0.25">
      <c r="A37" s="73"/>
      <c r="B37" s="2"/>
      <c r="C37" s="2"/>
    </row>
    <row r="38" spans="1:12" x14ac:dyDescent="0.25">
      <c r="A38" s="32" t="s">
        <v>51</v>
      </c>
      <c r="B38" s="35"/>
      <c r="C38" s="35"/>
      <c r="D38" s="74"/>
      <c r="E38" s="74"/>
      <c r="F38" s="74"/>
      <c r="G38" s="74"/>
      <c r="H38" s="74"/>
      <c r="I38" s="74"/>
      <c r="J38" s="74"/>
    </row>
    <row r="39" spans="1:12" x14ac:dyDescent="0.25">
      <c r="A39" s="11"/>
      <c r="B39" s="5"/>
      <c r="C39" s="5"/>
      <c r="D39" s="114" t="s">
        <v>52</v>
      </c>
      <c r="E39" s="114"/>
      <c r="F39" s="114"/>
      <c r="G39" s="114"/>
      <c r="H39" s="114"/>
      <c r="I39" s="114"/>
    </row>
    <row r="40" spans="1:12" x14ac:dyDescent="0.25">
      <c r="A40" s="11"/>
      <c r="B40" s="5"/>
      <c r="C40" s="5"/>
      <c r="D40" s="7">
        <v>0.02</v>
      </c>
      <c r="E40" s="7">
        <v>0.05</v>
      </c>
      <c r="F40" s="7">
        <v>0.1</v>
      </c>
      <c r="G40" s="7">
        <v>0.15</v>
      </c>
      <c r="H40" s="8">
        <v>0.2</v>
      </c>
      <c r="I40" s="7">
        <v>0.3</v>
      </c>
    </row>
    <row r="41" spans="1:12" x14ac:dyDescent="0.25">
      <c r="A41" s="11" t="s">
        <v>53</v>
      </c>
      <c r="B41" s="5" t="s">
        <v>14</v>
      </c>
      <c r="C41" s="5" t="s">
        <v>29</v>
      </c>
      <c r="D41" s="15">
        <v>5.0000000000000001E-3</v>
      </c>
      <c r="E41" s="16">
        <v>1.4999999999999999E-2</v>
      </c>
      <c r="F41" s="16">
        <v>0.05</v>
      </c>
      <c r="G41" s="16">
        <v>0.12</v>
      </c>
      <c r="H41" s="17">
        <v>0.16500000000000001</v>
      </c>
      <c r="I41" s="18">
        <v>0.2</v>
      </c>
    </row>
    <row r="42" spans="1:12" x14ac:dyDescent="0.25">
      <c r="A42" s="11"/>
      <c r="B42" s="5"/>
      <c r="C42" s="5"/>
      <c r="D42" s="6"/>
      <c r="E42" s="6"/>
      <c r="F42" s="6"/>
      <c r="G42" s="6"/>
    </row>
    <row r="43" spans="1:12" x14ac:dyDescent="0.25">
      <c r="A43" s="36" t="s">
        <v>54</v>
      </c>
      <c r="B43" s="30"/>
      <c r="C43" s="30"/>
      <c r="D43" s="34"/>
      <c r="E43" s="34"/>
      <c r="F43" s="34"/>
      <c r="G43" s="34"/>
      <c r="H43" s="34"/>
      <c r="I43" s="34"/>
      <c r="J43" s="34"/>
    </row>
    <row r="44" spans="1:12" x14ac:dyDescent="0.25">
      <c r="A44" s="62"/>
      <c r="B44" s="2"/>
      <c r="C44" s="2"/>
      <c r="D44" s="2" t="s">
        <v>55</v>
      </c>
      <c r="E44" s="2" t="s">
        <v>56</v>
      </c>
      <c r="F44" s="2" t="s">
        <v>57</v>
      </c>
      <c r="L44" s="44"/>
    </row>
    <row r="45" spans="1:12" x14ac:dyDescent="0.25">
      <c r="A45" s="62" t="s">
        <v>58</v>
      </c>
      <c r="B45" s="2" t="s">
        <v>14</v>
      </c>
      <c r="C45" s="2" t="s">
        <v>59</v>
      </c>
      <c r="D45" s="75">
        <v>180</v>
      </c>
      <c r="E45" s="76">
        <v>0</v>
      </c>
      <c r="F45" s="77">
        <v>0</v>
      </c>
    </row>
    <row r="46" spans="1:12" x14ac:dyDescent="0.25">
      <c r="A46" s="62" t="s">
        <v>60</v>
      </c>
      <c r="B46" s="2" t="s">
        <v>14</v>
      </c>
      <c r="C46" s="2" t="s">
        <v>59</v>
      </c>
      <c r="D46" s="78">
        <v>0</v>
      </c>
      <c r="E46" s="79">
        <v>150</v>
      </c>
      <c r="F46" s="80">
        <v>0</v>
      </c>
    </row>
    <row r="47" spans="1:12" x14ac:dyDescent="0.25">
      <c r="A47" s="62" t="s">
        <v>61</v>
      </c>
      <c r="B47" s="2" t="s">
        <v>14</v>
      </c>
      <c r="C47" s="2" t="s">
        <v>59</v>
      </c>
      <c r="D47" s="78">
        <v>75</v>
      </c>
      <c r="E47" s="79">
        <v>75</v>
      </c>
      <c r="F47" s="80">
        <v>300</v>
      </c>
    </row>
    <row r="48" spans="1:12" x14ac:dyDescent="0.25">
      <c r="A48" s="62" t="s">
        <v>62</v>
      </c>
      <c r="B48" s="2" t="s">
        <v>14</v>
      </c>
      <c r="C48" s="2" t="s">
        <v>59</v>
      </c>
      <c r="D48" s="78">
        <v>100</v>
      </c>
      <c r="E48" s="79">
        <v>100</v>
      </c>
      <c r="F48" s="80">
        <v>100</v>
      </c>
    </row>
    <row r="49" spans="1:16" x14ac:dyDescent="0.25">
      <c r="A49" s="62" t="s">
        <v>63</v>
      </c>
      <c r="B49" s="2" t="s">
        <v>14</v>
      </c>
      <c r="C49" s="2" t="s">
        <v>59</v>
      </c>
      <c r="D49" s="78">
        <v>50</v>
      </c>
      <c r="E49" s="79">
        <v>50</v>
      </c>
      <c r="F49" s="80">
        <v>50</v>
      </c>
    </row>
    <row r="50" spans="1:16" x14ac:dyDescent="0.25">
      <c r="A50" s="62" t="s">
        <v>64</v>
      </c>
      <c r="B50" s="2" t="s">
        <v>14</v>
      </c>
      <c r="C50" s="2" t="s">
        <v>29</v>
      </c>
      <c r="D50" s="19">
        <v>0.57999999999999996</v>
      </c>
      <c r="E50" s="20">
        <v>0.34499999999999997</v>
      </c>
      <c r="F50" s="21">
        <v>7.4999999999999997E-2</v>
      </c>
      <c r="G50" s="86"/>
    </row>
    <row r="51" spans="1:16" ht="30" x14ac:dyDescent="0.25">
      <c r="A51" s="62" t="s">
        <v>65</v>
      </c>
      <c r="B51" s="2" t="s">
        <v>29</v>
      </c>
      <c r="C51" s="2" t="s">
        <v>66</v>
      </c>
      <c r="D51" s="87">
        <v>5</v>
      </c>
      <c r="L51" s="88"/>
      <c r="M51" s="88"/>
      <c r="N51" s="88"/>
    </row>
    <row r="52" spans="1:16" x14ac:dyDescent="0.25">
      <c r="A52" s="62"/>
      <c r="B52" s="2"/>
      <c r="C52" s="2"/>
      <c r="D52" s="44"/>
    </row>
    <row r="53" spans="1:16" x14ac:dyDescent="0.25">
      <c r="A53" s="62"/>
      <c r="B53" s="2"/>
      <c r="C53" s="2"/>
      <c r="D53" s="89" t="s">
        <v>67</v>
      </c>
      <c r="E53" s="2" t="s">
        <v>68</v>
      </c>
      <c r="F53" s="2" t="s">
        <v>69</v>
      </c>
      <c r="G53" s="2" t="s">
        <v>70</v>
      </c>
      <c r="L53" s="88"/>
      <c r="M53" s="88"/>
      <c r="N53" s="88"/>
      <c r="P53" s="88"/>
    </row>
    <row r="54" spans="1:16" x14ac:dyDescent="0.25">
      <c r="A54" s="62" t="s">
        <v>71</v>
      </c>
      <c r="B54" s="2" t="s">
        <v>29</v>
      </c>
      <c r="C54" s="2" t="s">
        <v>72</v>
      </c>
      <c r="D54" s="90">
        <v>35</v>
      </c>
      <c r="E54" s="91">
        <v>70</v>
      </c>
      <c r="F54" s="91">
        <v>65</v>
      </c>
      <c r="G54" s="92">
        <v>70</v>
      </c>
    </row>
    <row r="55" spans="1:16" x14ac:dyDescent="0.25">
      <c r="A55" s="62" t="s">
        <v>73</v>
      </c>
      <c r="B55" s="2" t="s">
        <v>29</v>
      </c>
      <c r="C55" s="2" t="s">
        <v>74</v>
      </c>
      <c r="D55" s="93">
        <v>40</v>
      </c>
      <c r="E55" s="94">
        <v>30</v>
      </c>
      <c r="F55" s="94">
        <v>25</v>
      </c>
      <c r="G55" s="95" t="s">
        <v>29</v>
      </c>
    </row>
    <row r="56" spans="1:16" x14ac:dyDescent="0.25">
      <c r="A56" s="62" t="s">
        <v>75</v>
      </c>
      <c r="B56" s="2" t="s">
        <v>29</v>
      </c>
      <c r="C56" s="2" t="s">
        <v>74</v>
      </c>
      <c r="D56" s="93">
        <v>45</v>
      </c>
      <c r="E56" s="94" t="s">
        <v>29</v>
      </c>
      <c r="F56" s="94" t="s">
        <v>29</v>
      </c>
      <c r="G56" s="95">
        <v>30</v>
      </c>
    </row>
    <row r="57" spans="1:16" x14ac:dyDescent="0.25">
      <c r="A57" s="62" t="s">
        <v>76</v>
      </c>
      <c r="B57" s="2" t="s">
        <v>29</v>
      </c>
      <c r="C57" s="2" t="s">
        <v>74</v>
      </c>
      <c r="D57" s="93">
        <v>5.9</v>
      </c>
      <c r="E57" s="94" t="s">
        <v>29</v>
      </c>
      <c r="F57" s="94">
        <v>3.5</v>
      </c>
      <c r="G57" s="95" t="s">
        <v>29</v>
      </c>
    </row>
    <row r="58" spans="1:16" x14ac:dyDescent="0.25">
      <c r="A58" s="62" t="s">
        <v>77</v>
      </c>
      <c r="B58" s="2" t="s">
        <v>29</v>
      </c>
      <c r="C58" s="2" t="s">
        <v>74</v>
      </c>
      <c r="D58" s="93">
        <v>1.5</v>
      </c>
      <c r="E58" s="94" t="s">
        <v>29</v>
      </c>
      <c r="F58" s="94">
        <v>0.7</v>
      </c>
      <c r="G58" s="95" t="s">
        <v>29</v>
      </c>
    </row>
    <row r="59" spans="1:16" x14ac:dyDescent="0.25">
      <c r="A59" s="62" t="s">
        <v>78</v>
      </c>
      <c r="B59" s="2" t="s">
        <v>29</v>
      </c>
      <c r="C59" s="2" t="s">
        <v>79</v>
      </c>
      <c r="D59" s="93">
        <v>11</v>
      </c>
      <c r="E59" s="94" t="s">
        <v>29</v>
      </c>
      <c r="F59" s="94">
        <v>6</v>
      </c>
      <c r="G59" s="95" t="s">
        <v>29</v>
      </c>
    </row>
    <row r="60" spans="1:16" x14ac:dyDescent="0.25">
      <c r="A60" s="62" t="s">
        <v>80</v>
      </c>
      <c r="B60" s="2" t="s">
        <v>29</v>
      </c>
      <c r="C60" s="2" t="s">
        <v>74</v>
      </c>
      <c r="D60" s="96">
        <v>1</v>
      </c>
      <c r="E60" s="97" t="s">
        <v>29</v>
      </c>
      <c r="F60" s="97">
        <v>0.4</v>
      </c>
      <c r="G60" s="98" t="s">
        <v>29</v>
      </c>
    </row>
    <row r="61" spans="1:16" x14ac:dyDescent="0.25">
      <c r="A61" s="62"/>
      <c r="B61" s="2"/>
      <c r="C61" s="2"/>
      <c r="D61" s="44"/>
    </row>
    <row r="62" spans="1:16" x14ac:dyDescent="0.25">
      <c r="A62" s="12"/>
      <c r="B62" s="5"/>
      <c r="C62" s="5"/>
      <c r="D62" s="6"/>
      <c r="E62" s="6"/>
      <c r="F62" s="6"/>
      <c r="G62" s="6"/>
    </row>
    <row r="63" spans="1:16" x14ac:dyDescent="0.25">
      <c r="A63" s="29" t="s">
        <v>81</v>
      </c>
      <c r="B63" s="30"/>
      <c r="C63" s="30"/>
      <c r="D63" s="31"/>
      <c r="E63" s="31"/>
      <c r="F63" s="31"/>
      <c r="G63" s="31"/>
      <c r="H63" s="74"/>
      <c r="I63" s="74"/>
      <c r="J63" s="74"/>
    </row>
    <row r="64" spans="1:16" s="62" customFormat="1" ht="45" x14ac:dyDescent="0.25">
      <c r="B64" s="13"/>
      <c r="C64" s="13"/>
      <c r="D64" s="13" t="s">
        <v>82</v>
      </c>
      <c r="E64" s="13" t="s">
        <v>83</v>
      </c>
      <c r="F64" s="13"/>
    </row>
    <row r="65" spans="1:6" ht="45" x14ac:dyDescent="0.25">
      <c r="A65" s="115" t="s">
        <v>84</v>
      </c>
      <c r="B65" s="2" t="s">
        <v>14</v>
      </c>
      <c r="C65" s="13" t="s">
        <v>85</v>
      </c>
      <c r="D65" s="75">
        <v>8</v>
      </c>
      <c r="E65" s="77">
        <v>5</v>
      </c>
    </row>
    <row r="66" spans="1:6" ht="45" x14ac:dyDescent="0.25">
      <c r="A66" s="115"/>
      <c r="B66" s="2" t="s">
        <v>42</v>
      </c>
      <c r="C66" s="13" t="s">
        <v>85</v>
      </c>
      <c r="D66" s="78">
        <v>2.8</v>
      </c>
      <c r="E66" s="80">
        <v>2.2000000000000002</v>
      </c>
    </row>
    <row r="67" spans="1:6" x14ac:dyDescent="0.25">
      <c r="A67" s="99" t="s">
        <v>86</v>
      </c>
      <c r="B67" s="2" t="s">
        <v>29</v>
      </c>
      <c r="C67" s="2" t="s">
        <v>87</v>
      </c>
      <c r="D67" s="78">
        <v>26</v>
      </c>
      <c r="E67" s="80">
        <v>2</v>
      </c>
    </row>
    <row r="68" spans="1:6" ht="60" x14ac:dyDescent="0.25">
      <c r="A68" s="99" t="s">
        <v>88</v>
      </c>
      <c r="B68" s="2" t="s">
        <v>14</v>
      </c>
      <c r="C68" s="13" t="s">
        <v>89</v>
      </c>
      <c r="D68" s="40">
        <v>0.2</v>
      </c>
      <c r="E68" s="41">
        <v>0.45</v>
      </c>
    </row>
    <row r="69" spans="1:6" x14ac:dyDescent="0.25">
      <c r="A69" s="115" t="s">
        <v>90</v>
      </c>
      <c r="B69" s="2" t="s">
        <v>14</v>
      </c>
      <c r="C69" s="2" t="s">
        <v>91</v>
      </c>
      <c r="D69" s="78">
        <v>120</v>
      </c>
      <c r="E69" s="80">
        <v>90</v>
      </c>
    </row>
    <row r="70" spans="1:6" x14ac:dyDescent="0.25">
      <c r="A70" s="115"/>
      <c r="B70" s="2" t="s">
        <v>42</v>
      </c>
      <c r="C70" s="2" t="s">
        <v>91</v>
      </c>
      <c r="D70" s="78">
        <v>120</v>
      </c>
      <c r="E70" s="80">
        <v>90</v>
      </c>
    </row>
    <row r="71" spans="1:6" x14ac:dyDescent="0.25">
      <c r="A71" s="115" t="s">
        <v>92</v>
      </c>
      <c r="B71" s="2" t="s">
        <v>14</v>
      </c>
      <c r="C71" s="2" t="s">
        <v>91</v>
      </c>
      <c r="D71" s="78">
        <v>200</v>
      </c>
      <c r="E71" s="80">
        <v>120</v>
      </c>
    </row>
    <row r="72" spans="1:6" x14ac:dyDescent="0.25">
      <c r="A72" s="115"/>
      <c r="B72" s="2" t="s">
        <v>42</v>
      </c>
      <c r="C72" s="2" t="s">
        <v>91</v>
      </c>
      <c r="D72" s="78">
        <v>200</v>
      </c>
      <c r="E72" s="80">
        <v>120</v>
      </c>
    </row>
    <row r="73" spans="1:6" x14ac:dyDescent="0.25">
      <c r="A73" s="115" t="s">
        <v>93</v>
      </c>
      <c r="B73" s="2" t="s">
        <v>14</v>
      </c>
      <c r="C73" s="2" t="s">
        <v>91</v>
      </c>
      <c r="D73" s="78">
        <v>260</v>
      </c>
      <c r="E73" s="80">
        <v>190</v>
      </c>
    </row>
    <row r="74" spans="1:6" x14ac:dyDescent="0.25">
      <c r="A74" s="115"/>
      <c r="B74" s="2" t="s">
        <v>42</v>
      </c>
      <c r="C74" s="2" t="s">
        <v>91</v>
      </c>
      <c r="D74" s="78">
        <v>260</v>
      </c>
      <c r="E74" s="80">
        <v>190</v>
      </c>
    </row>
    <row r="75" spans="1:6" x14ac:dyDescent="0.25">
      <c r="A75" s="115" t="s">
        <v>94</v>
      </c>
      <c r="B75" s="2" t="s">
        <v>14</v>
      </c>
      <c r="C75" s="2" t="s">
        <v>95</v>
      </c>
      <c r="D75" s="22">
        <v>8</v>
      </c>
      <c r="E75" s="23">
        <v>10</v>
      </c>
      <c r="F75" s="4"/>
    </row>
    <row r="76" spans="1:6" x14ac:dyDescent="0.25">
      <c r="A76" s="115"/>
      <c r="B76" s="2" t="s">
        <v>42</v>
      </c>
      <c r="C76" s="2" t="s">
        <v>95</v>
      </c>
      <c r="D76" s="22">
        <v>2</v>
      </c>
      <c r="E76" s="23">
        <v>1</v>
      </c>
      <c r="F76" s="4"/>
    </row>
    <row r="77" spans="1:6" x14ac:dyDescent="0.25">
      <c r="A77" s="115" t="s">
        <v>96</v>
      </c>
      <c r="B77" s="2" t="s">
        <v>97</v>
      </c>
      <c r="C77" s="2" t="s">
        <v>29</v>
      </c>
      <c r="D77" s="100">
        <v>295</v>
      </c>
      <c r="E77" s="101">
        <v>800</v>
      </c>
      <c r="F77" s="44"/>
    </row>
    <row r="78" spans="1:6" x14ac:dyDescent="0.25">
      <c r="A78" s="115"/>
      <c r="B78" s="2" t="s">
        <v>98</v>
      </c>
      <c r="C78" s="2" t="s">
        <v>29</v>
      </c>
      <c r="D78" s="100">
        <v>450</v>
      </c>
      <c r="E78" s="101">
        <v>1050</v>
      </c>
      <c r="F78" s="44"/>
    </row>
    <row r="79" spans="1:6" x14ac:dyDescent="0.25">
      <c r="A79" s="115" t="s">
        <v>99</v>
      </c>
      <c r="B79" s="2" t="s">
        <v>97</v>
      </c>
      <c r="C79" s="2" t="s">
        <v>29</v>
      </c>
      <c r="D79" s="100">
        <v>20</v>
      </c>
      <c r="E79" s="101">
        <v>12</v>
      </c>
      <c r="F79" s="44"/>
    </row>
    <row r="80" spans="1:6" x14ac:dyDescent="0.25">
      <c r="A80" s="115"/>
      <c r="B80" s="2" t="s">
        <v>98</v>
      </c>
      <c r="C80" s="2" t="s">
        <v>29</v>
      </c>
      <c r="D80" s="102">
        <v>70</v>
      </c>
      <c r="E80" s="103">
        <v>65</v>
      </c>
      <c r="F80" s="44"/>
    </row>
    <row r="81" spans="1:10" x14ac:dyDescent="0.25">
      <c r="A81" s="62"/>
      <c r="B81" s="2"/>
      <c r="C81" s="2"/>
      <c r="D81" s="44"/>
      <c r="E81" s="44"/>
      <c r="F81" s="44"/>
    </row>
    <row r="82" spans="1:10" x14ac:dyDescent="0.25">
      <c r="A82" s="29" t="s">
        <v>100</v>
      </c>
      <c r="B82" s="30"/>
      <c r="C82" s="30"/>
      <c r="D82" s="37"/>
      <c r="E82" s="37"/>
      <c r="F82" s="37"/>
      <c r="G82" s="34"/>
      <c r="H82" s="74"/>
      <c r="I82" s="74"/>
      <c r="J82" s="74"/>
    </row>
    <row r="83" spans="1:10" s="6" customFormat="1" x14ac:dyDescent="0.25">
      <c r="A83" s="12" t="s">
        <v>101</v>
      </c>
      <c r="B83" s="5" t="s">
        <v>29</v>
      </c>
      <c r="C83" s="5" t="s">
        <v>15</v>
      </c>
      <c r="D83" s="24">
        <v>2464</v>
      </c>
      <c r="E83" s="104"/>
      <c r="F83" s="104"/>
    </row>
    <row r="84" spans="1:10" x14ac:dyDescent="0.25">
      <c r="A84" s="62" t="s">
        <v>102</v>
      </c>
      <c r="B84" s="2" t="s">
        <v>29</v>
      </c>
      <c r="C84" s="2" t="s">
        <v>29</v>
      </c>
      <c r="D84" s="105">
        <v>65</v>
      </c>
      <c r="E84" s="44"/>
      <c r="F84" s="44"/>
    </row>
    <row r="85" spans="1:10" x14ac:dyDescent="0.25">
      <c r="A85" s="62" t="s">
        <v>103</v>
      </c>
      <c r="B85" s="2" t="s">
        <v>29</v>
      </c>
      <c r="C85" s="2" t="s">
        <v>104</v>
      </c>
      <c r="D85" s="25">
        <v>80</v>
      </c>
      <c r="E85" s="44"/>
      <c r="F85" s="44"/>
    </row>
    <row r="86" spans="1:10" x14ac:dyDescent="0.25">
      <c r="A86" s="62" t="s">
        <v>105</v>
      </c>
      <c r="B86" s="2" t="s">
        <v>29</v>
      </c>
      <c r="C86" s="2" t="s">
        <v>15</v>
      </c>
      <c r="D86" s="25">
        <v>2919</v>
      </c>
      <c r="E86" s="44"/>
      <c r="F86" s="44"/>
    </row>
    <row r="87" spans="1:10" x14ac:dyDescent="0.25">
      <c r="A87" s="62" t="s">
        <v>106</v>
      </c>
      <c r="B87" s="2" t="s">
        <v>29</v>
      </c>
      <c r="C87" s="2" t="s">
        <v>15</v>
      </c>
      <c r="D87" s="39">
        <v>160</v>
      </c>
      <c r="E87" s="44"/>
      <c r="F87" s="44"/>
    </row>
    <row r="88" spans="1:10" x14ac:dyDescent="0.25">
      <c r="A88" s="62" t="s">
        <v>107</v>
      </c>
      <c r="B88" s="2" t="s">
        <v>29</v>
      </c>
      <c r="C88" s="2" t="s">
        <v>104</v>
      </c>
      <c r="D88" s="26">
        <v>55</v>
      </c>
      <c r="E88" s="44"/>
      <c r="F88" s="44"/>
    </row>
    <row r="89" spans="1:10" x14ac:dyDescent="0.25">
      <c r="A89"/>
      <c r="B89"/>
      <c r="C89"/>
    </row>
    <row r="90" spans="1:10" x14ac:dyDescent="0.25">
      <c r="A90"/>
      <c r="B90"/>
      <c r="C90"/>
    </row>
    <row r="91" spans="1:10" x14ac:dyDescent="0.25">
      <c r="A91"/>
      <c r="B91"/>
      <c r="C91"/>
    </row>
    <row r="92" spans="1:10" x14ac:dyDescent="0.25">
      <c r="A92" s="62"/>
      <c r="B92" s="2"/>
      <c r="C92" s="2"/>
    </row>
    <row r="93" spans="1:10" x14ac:dyDescent="0.25">
      <c r="A93" s="62"/>
      <c r="B93" s="2"/>
      <c r="C93" s="2"/>
    </row>
    <row r="94" spans="1:10" x14ac:dyDescent="0.25">
      <c r="A94" s="62"/>
      <c r="B94" s="2"/>
      <c r="C94" s="2"/>
    </row>
    <row r="95" spans="1:10" x14ac:dyDescent="0.25">
      <c r="A95" s="62"/>
      <c r="B95" s="2"/>
      <c r="C95" s="2"/>
    </row>
    <row r="96" spans="1:10" x14ac:dyDescent="0.25">
      <c r="A96" s="62"/>
      <c r="B96" s="2"/>
      <c r="C96" s="2"/>
    </row>
    <row r="97" spans="1:3" x14ac:dyDescent="0.25">
      <c r="A97" s="62"/>
      <c r="B97" s="2"/>
      <c r="C97" s="2"/>
    </row>
  </sheetData>
  <mergeCells count="15">
    <mergeCell ref="A1:J1"/>
    <mergeCell ref="H4:J4"/>
    <mergeCell ref="D39:I39"/>
    <mergeCell ref="A77:A78"/>
    <mergeCell ref="A79:A80"/>
    <mergeCell ref="A6:A17"/>
    <mergeCell ref="E4:G4"/>
    <mergeCell ref="B6:B17"/>
    <mergeCell ref="C6:C17"/>
    <mergeCell ref="A65:A66"/>
    <mergeCell ref="A69:A70"/>
    <mergeCell ref="A71:A72"/>
    <mergeCell ref="A75:A76"/>
    <mergeCell ref="A27:A28"/>
    <mergeCell ref="A73:A74"/>
  </mergeCells>
  <phoneticPr fontId="1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C0136-C50B-4FA8-84A6-45162A1856BF}">
  <sheetPr codeName="Sheet7"/>
  <dimension ref="A1:J18"/>
  <sheetViews>
    <sheetView zoomScale="80" zoomScaleNormal="80" workbookViewId="0">
      <selection activeCell="C24" sqref="C24"/>
    </sheetView>
  </sheetViews>
  <sheetFormatPr defaultColWidth="8.7109375" defaultRowHeight="15" x14ac:dyDescent="0.25"/>
  <cols>
    <col min="1" max="1" width="56.42578125" bestFit="1" customWidth="1"/>
    <col min="2" max="2" width="8.42578125" bestFit="1" customWidth="1"/>
    <col min="3" max="3" width="10.42578125" bestFit="1" customWidth="1"/>
    <col min="4" max="4" width="11.42578125" bestFit="1" customWidth="1"/>
    <col min="5" max="10" width="14.42578125" customWidth="1"/>
  </cols>
  <sheetData>
    <row r="1" spans="1:10" x14ac:dyDescent="0.25">
      <c r="A1" s="10" t="s">
        <v>1</v>
      </c>
      <c r="B1" s="1" t="s">
        <v>2</v>
      </c>
      <c r="C1" s="1" t="s">
        <v>3</v>
      </c>
    </row>
    <row r="2" spans="1:10" x14ac:dyDescent="0.25">
      <c r="A2" s="29" t="s">
        <v>108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x14ac:dyDescent="0.25">
      <c r="A3" s="12"/>
      <c r="B3" s="5"/>
      <c r="C3" s="5"/>
      <c r="D3" s="47"/>
      <c r="E3" s="114" t="s">
        <v>5</v>
      </c>
      <c r="F3" s="114"/>
      <c r="G3" s="114"/>
      <c r="H3" s="114" t="s">
        <v>6</v>
      </c>
      <c r="I3" s="114"/>
      <c r="J3" s="114"/>
    </row>
    <row r="4" spans="1:10" x14ac:dyDescent="0.25">
      <c r="A4" s="12"/>
      <c r="B4" s="5"/>
      <c r="C4" s="5"/>
      <c r="D4" s="6"/>
      <c r="E4" s="65" t="s">
        <v>7</v>
      </c>
      <c r="F4" s="65" t="s">
        <v>8</v>
      </c>
      <c r="G4" s="65" t="s">
        <v>9</v>
      </c>
      <c r="H4" s="5" t="s">
        <v>10</v>
      </c>
      <c r="I4" s="5" t="s">
        <v>11</v>
      </c>
      <c r="J4" s="5" t="s">
        <v>12</v>
      </c>
    </row>
    <row r="5" spans="1:10" x14ac:dyDescent="0.25">
      <c r="A5" s="115" t="s">
        <v>109</v>
      </c>
      <c r="B5" s="116" t="s">
        <v>14</v>
      </c>
      <c r="C5" s="117" t="s">
        <v>15</v>
      </c>
      <c r="D5" t="s">
        <v>16</v>
      </c>
      <c r="E5" s="48">
        <f>2*'Fact sheet'!E6</f>
        <v>1998</v>
      </c>
      <c r="F5" s="49">
        <f>2*'Fact sheet'!F6</f>
        <v>1856</v>
      </c>
      <c r="G5" s="49">
        <f>2*'Fact sheet'!G6</f>
        <v>1768</v>
      </c>
      <c r="H5" s="48">
        <f>4*'Fact sheet'!H6</f>
        <v>2240</v>
      </c>
      <c r="I5" s="49">
        <f>4*'Fact sheet'!I6</f>
        <v>2112</v>
      </c>
      <c r="J5" s="50">
        <f>4*'Fact sheet'!J6</f>
        <v>1588</v>
      </c>
    </row>
    <row r="6" spans="1:10" x14ac:dyDescent="0.25">
      <c r="A6" s="115"/>
      <c r="B6" s="116"/>
      <c r="C6" s="117"/>
      <c r="D6" t="s">
        <v>17</v>
      </c>
      <c r="E6" s="51">
        <f>2*'Fact sheet'!E7</f>
        <v>2136</v>
      </c>
      <c r="F6" s="59">
        <f>2*'Fact sheet'!F7</f>
        <v>1856</v>
      </c>
      <c r="G6" s="59">
        <f>2*'Fact sheet'!G7</f>
        <v>1684</v>
      </c>
      <c r="H6" s="51">
        <f>4*'Fact sheet'!H7</f>
        <v>1668</v>
      </c>
      <c r="I6" s="59">
        <f>4*'Fact sheet'!I7</f>
        <v>1532</v>
      </c>
      <c r="J6" s="52">
        <f>4*'Fact sheet'!J7</f>
        <v>1208</v>
      </c>
    </row>
    <row r="7" spans="1:10" x14ac:dyDescent="0.25">
      <c r="A7" s="115"/>
      <c r="B7" s="116"/>
      <c r="C7" s="117"/>
      <c r="D7" t="s">
        <v>18</v>
      </c>
      <c r="E7" s="51">
        <f>2*'Fact sheet'!E8</f>
        <v>2516</v>
      </c>
      <c r="F7" s="59">
        <f>2*'Fact sheet'!F8</f>
        <v>2176</v>
      </c>
      <c r="G7" s="59">
        <f>2*'Fact sheet'!G8</f>
        <v>1964</v>
      </c>
      <c r="H7" s="51">
        <f>4*'Fact sheet'!H8</f>
        <v>1440</v>
      </c>
      <c r="I7" s="59">
        <f>4*'Fact sheet'!I8</f>
        <v>1332</v>
      </c>
      <c r="J7" s="52">
        <f>4*'Fact sheet'!J8</f>
        <v>1004</v>
      </c>
    </row>
    <row r="8" spans="1:10" x14ac:dyDescent="0.25">
      <c r="A8" s="115"/>
      <c r="B8" s="116"/>
      <c r="C8" s="117"/>
      <c r="D8" t="s">
        <v>19</v>
      </c>
      <c r="E8" s="51">
        <f>2*'Fact sheet'!E9</f>
        <v>3086</v>
      </c>
      <c r="F8" s="59">
        <f>2*'Fact sheet'!F9</f>
        <v>2482</v>
      </c>
      <c r="G8" s="59">
        <f>2*'Fact sheet'!G9</f>
        <v>2094</v>
      </c>
      <c r="H8" s="51">
        <f>4*'Fact sheet'!H9</f>
        <v>1604</v>
      </c>
      <c r="I8" s="59">
        <f>4*'Fact sheet'!I9</f>
        <v>1424</v>
      </c>
      <c r="J8" s="52">
        <f>4*'Fact sheet'!J9</f>
        <v>1020</v>
      </c>
    </row>
    <row r="9" spans="1:10" x14ac:dyDescent="0.25">
      <c r="A9" s="115"/>
      <c r="B9" s="116"/>
      <c r="C9" s="117"/>
      <c r="D9" t="s">
        <v>20</v>
      </c>
      <c r="E9" s="51">
        <f>2*'Fact sheet'!E10</f>
        <v>3220</v>
      </c>
      <c r="F9" s="59">
        <f>2*'Fact sheet'!F10</f>
        <v>2584</v>
      </c>
      <c r="G9" s="59">
        <f>2*'Fact sheet'!G10</f>
        <v>2178</v>
      </c>
      <c r="H9" s="51">
        <f>4*'Fact sheet'!H10</f>
        <v>3908</v>
      </c>
      <c r="I9" s="59">
        <f>4*'Fact sheet'!I10</f>
        <v>3204</v>
      </c>
      <c r="J9" s="52">
        <f>4*'Fact sheet'!J10</f>
        <v>1996</v>
      </c>
    </row>
    <row r="10" spans="1:10" x14ac:dyDescent="0.25">
      <c r="A10" s="115"/>
      <c r="B10" s="116"/>
      <c r="C10" s="117"/>
      <c r="D10" t="s">
        <v>21</v>
      </c>
      <c r="E10" s="51">
        <f>2*'Fact sheet'!E11</f>
        <v>3164</v>
      </c>
      <c r="F10" s="59">
        <f>2*'Fact sheet'!F11</f>
        <v>2538</v>
      </c>
      <c r="G10" s="59">
        <f>2*'Fact sheet'!G11</f>
        <v>2142</v>
      </c>
      <c r="H10" s="51">
        <f>4*'Fact sheet'!H11</f>
        <v>2860</v>
      </c>
      <c r="I10" s="59">
        <f>4*'Fact sheet'!I11</f>
        <v>2484</v>
      </c>
      <c r="J10" s="52">
        <f>4*'Fact sheet'!J11</f>
        <v>1844</v>
      </c>
    </row>
    <row r="11" spans="1:10" x14ac:dyDescent="0.25">
      <c r="A11" s="115"/>
      <c r="B11" s="116"/>
      <c r="C11" s="117"/>
      <c r="D11" t="s">
        <v>22</v>
      </c>
      <c r="E11" s="51">
        <f>2*'Fact sheet'!E12</f>
        <v>2986</v>
      </c>
      <c r="F11" s="59">
        <f>2*'Fact sheet'!F12</f>
        <v>2768</v>
      </c>
      <c r="G11" s="59">
        <f>2*'Fact sheet'!G12</f>
        <v>2678</v>
      </c>
      <c r="H11" s="51">
        <f>4*'Fact sheet'!H12</f>
        <v>3972</v>
      </c>
      <c r="I11" s="59">
        <f>4*'Fact sheet'!I12</f>
        <v>3644</v>
      </c>
      <c r="J11" s="52">
        <f>4*'Fact sheet'!J12</f>
        <v>2552</v>
      </c>
    </row>
    <row r="12" spans="1:10" x14ac:dyDescent="0.25">
      <c r="A12" s="115"/>
      <c r="B12" s="116"/>
      <c r="C12" s="117"/>
      <c r="D12" t="s">
        <v>23</v>
      </c>
      <c r="E12" s="51">
        <f>2*'Fact sheet'!E13</f>
        <v>3136</v>
      </c>
      <c r="F12" s="59">
        <f>2*'Fact sheet'!F13</f>
        <v>2904</v>
      </c>
      <c r="G12" s="59">
        <f>2*'Fact sheet'!G13</f>
        <v>2810</v>
      </c>
      <c r="H12" s="51">
        <f>4*'Fact sheet'!H13</f>
        <v>4880</v>
      </c>
      <c r="I12" s="59">
        <f>4*'Fact sheet'!I13</f>
        <v>4052</v>
      </c>
      <c r="J12" s="52">
        <f>4*'Fact sheet'!J13</f>
        <v>2808</v>
      </c>
    </row>
    <row r="13" spans="1:10" x14ac:dyDescent="0.25">
      <c r="A13" s="115"/>
      <c r="B13" s="116"/>
      <c r="C13" s="117"/>
      <c r="D13" t="s">
        <v>24</v>
      </c>
      <c r="E13" s="51">
        <f>2*'Fact sheet'!E14</f>
        <v>2950</v>
      </c>
      <c r="F13" s="59">
        <f>2*'Fact sheet'!F14</f>
        <v>2538</v>
      </c>
      <c r="G13" s="59">
        <f>2*'Fact sheet'!G14</f>
        <v>2288</v>
      </c>
      <c r="H13" s="51">
        <f>4*'Fact sheet'!H14</f>
        <v>3428</v>
      </c>
      <c r="I13" s="59">
        <f>4*'Fact sheet'!I14</f>
        <v>2724</v>
      </c>
      <c r="J13" s="52">
        <f>4*'Fact sheet'!J14</f>
        <v>1768</v>
      </c>
    </row>
    <row r="14" spans="1:10" x14ac:dyDescent="0.25">
      <c r="A14" s="115"/>
      <c r="B14" s="116"/>
      <c r="C14" s="117"/>
      <c r="D14" t="s">
        <v>25</v>
      </c>
      <c r="E14" s="51">
        <f>2*'Fact sheet'!E15</f>
        <v>2894</v>
      </c>
      <c r="F14" s="59">
        <f>2*'Fact sheet'!F15</f>
        <v>2492</v>
      </c>
      <c r="G14" s="59">
        <f>2*'Fact sheet'!G15</f>
        <v>2248</v>
      </c>
      <c r="H14" s="51">
        <f>4*'Fact sheet'!H15</f>
        <v>1800</v>
      </c>
      <c r="I14" s="59">
        <f>4*'Fact sheet'!I15</f>
        <v>1636</v>
      </c>
      <c r="J14" s="52">
        <f>4*'Fact sheet'!J15</f>
        <v>1036</v>
      </c>
    </row>
    <row r="15" spans="1:10" x14ac:dyDescent="0.25">
      <c r="A15" s="115"/>
      <c r="B15" s="116"/>
      <c r="C15" s="117"/>
      <c r="D15" t="s">
        <v>26</v>
      </c>
      <c r="E15" s="51">
        <f>2*'Fact sheet'!E16</f>
        <v>2462</v>
      </c>
      <c r="F15" s="59">
        <f>2*'Fact sheet'!F16</f>
        <v>2130</v>
      </c>
      <c r="G15" s="59">
        <f>2*'Fact sheet'!G16</f>
        <v>1924</v>
      </c>
      <c r="H15" s="51">
        <f>4*'Fact sheet'!H16</f>
        <v>1212</v>
      </c>
      <c r="I15" s="59">
        <f>4*'Fact sheet'!I16</f>
        <v>1148</v>
      </c>
      <c r="J15" s="52">
        <f>4*'Fact sheet'!J16</f>
        <v>944</v>
      </c>
    </row>
    <row r="16" spans="1:10" x14ac:dyDescent="0.25">
      <c r="A16" s="115"/>
      <c r="B16" s="116"/>
      <c r="C16" s="117"/>
      <c r="D16" t="s">
        <v>27</v>
      </c>
      <c r="E16" s="53">
        <f>2*'Fact sheet'!E17</f>
        <v>2220</v>
      </c>
      <c r="F16" s="54">
        <f>2*'Fact sheet'!F17</f>
        <v>1992</v>
      </c>
      <c r="G16" s="54">
        <f>2*'Fact sheet'!G17</f>
        <v>1898</v>
      </c>
      <c r="H16" s="53">
        <f>4*'Fact sheet'!H17</f>
        <v>2436</v>
      </c>
      <c r="I16" s="54">
        <f>4*'Fact sheet'!I17</f>
        <v>2236</v>
      </c>
      <c r="J16" s="55">
        <f>4*'Fact sheet'!J17</f>
        <v>1564</v>
      </c>
    </row>
    <row r="17" spans="1:10" x14ac:dyDescent="0.25">
      <c r="A17" t="s">
        <v>157</v>
      </c>
      <c r="E17" s="106">
        <f>AVERAGE(E5:E16)</f>
        <v>2730.6666666666665</v>
      </c>
      <c r="F17" s="106">
        <f t="shared" ref="F17:J17" si="0">AVERAGE(F5:F16)</f>
        <v>2359.6666666666665</v>
      </c>
      <c r="G17" s="106">
        <f t="shared" si="0"/>
        <v>2139.6666666666665</v>
      </c>
      <c r="H17" s="106">
        <f t="shared" si="0"/>
        <v>2620.6666666666665</v>
      </c>
      <c r="I17" s="106">
        <f t="shared" si="0"/>
        <v>2294</v>
      </c>
      <c r="J17" s="106">
        <f t="shared" si="0"/>
        <v>1611</v>
      </c>
    </row>
    <row r="18" spans="1:10" x14ac:dyDescent="0.25">
      <c r="A18" t="s">
        <v>156</v>
      </c>
      <c r="E18" s="106">
        <f>(E17/2)</f>
        <v>1365.3333333333333</v>
      </c>
      <c r="F18" s="106">
        <f t="shared" ref="F18:J18" si="1">(F17/2)</f>
        <v>1179.8333333333333</v>
      </c>
      <c r="G18" s="106">
        <f t="shared" si="1"/>
        <v>1069.8333333333333</v>
      </c>
      <c r="H18" s="106">
        <f t="shared" si="1"/>
        <v>1310.3333333333333</v>
      </c>
      <c r="I18" s="106">
        <f t="shared" si="1"/>
        <v>1147</v>
      </c>
      <c r="J18" s="106">
        <f t="shared" si="1"/>
        <v>805.5</v>
      </c>
    </row>
  </sheetData>
  <mergeCells count="5">
    <mergeCell ref="E3:G3"/>
    <mergeCell ref="H3:J3"/>
    <mergeCell ref="A5:A16"/>
    <mergeCell ref="B5:B16"/>
    <mergeCell ref="C5:C1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D3447-F2D4-4A1C-B289-5C18A03CA3F9}">
  <sheetPr codeName="Sheet8"/>
  <dimension ref="A1:DA34"/>
  <sheetViews>
    <sheetView workbookViewId="0">
      <selection activeCell="E34" sqref="E34"/>
    </sheetView>
  </sheetViews>
  <sheetFormatPr defaultColWidth="8.7109375" defaultRowHeight="15" x14ac:dyDescent="0.25"/>
  <cols>
    <col min="2" max="2" width="16.28515625" bestFit="1" customWidth="1"/>
    <col min="4" max="4" width="42.42578125" bestFit="1" customWidth="1"/>
    <col min="5" max="5" width="11.28515625" bestFit="1" customWidth="1"/>
    <col min="6" max="105" width="13.7109375" bestFit="1" customWidth="1"/>
  </cols>
  <sheetData>
    <row r="1" spans="1:105" x14ac:dyDescent="0.25">
      <c r="A1" s="34" t="s">
        <v>110</v>
      </c>
      <c r="B1" s="34" t="s">
        <v>111</v>
      </c>
      <c r="D1" s="34" t="s">
        <v>112</v>
      </c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</row>
    <row r="2" spans="1:105" x14ac:dyDescent="0.25">
      <c r="A2" t="s">
        <v>113</v>
      </c>
      <c r="B2" s="56">
        <v>31</v>
      </c>
      <c r="D2" t="s">
        <v>114</v>
      </c>
      <c r="E2">
        <v>0</v>
      </c>
      <c r="F2">
        <v>1</v>
      </c>
      <c r="G2">
        <v>2</v>
      </c>
      <c r="H2">
        <v>3</v>
      </c>
      <c r="I2">
        <v>4</v>
      </c>
      <c r="J2">
        <v>5</v>
      </c>
      <c r="K2">
        <v>6</v>
      </c>
      <c r="L2">
        <v>7</v>
      </c>
      <c r="M2">
        <v>8</v>
      </c>
      <c r="N2">
        <v>9</v>
      </c>
      <c r="O2">
        <v>10</v>
      </c>
      <c r="P2">
        <v>11</v>
      </c>
      <c r="Q2">
        <v>12</v>
      </c>
      <c r="R2">
        <v>13</v>
      </c>
      <c r="S2">
        <v>14</v>
      </c>
      <c r="T2">
        <v>15</v>
      </c>
      <c r="U2">
        <v>16</v>
      </c>
      <c r="V2">
        <v>17</v>
      </c>
      <c r="W2">
        <v>18</v>
      </c>
      <c r="X2">
        <v>19</v>
      </c>
      <c r="Y2">
        <v>20</v>
      </c>
      <c r="Z2">
        <v>21</v>
      </c>
      <c r="AA2">
        <v>22</v>
      </c>
      <c r="AB2">
        <v>23</v>
      </c>
      <c r="AC2">
        <v>24</v>
      </c>
      <c r="AD2">
        <v>25</v>
      </c>
      <c r="AE2">
        <v>26</v>
      </c>
      <c r="AF2">
        <v>27</v>
      </c>
      <c r="AG2">
        <v>28</v>
      </c>
      <c r="AH2">
        <v>29</v>
      </c>
      <c r="AI2">
        <v>30</v>
      </c>
      <c r="AJ2">
        <v>31</v>
      </c>
      <c r="AK2">
        <v>32</v>
      </c>
      <c r="AL2">
        <v>33</v>
      </c>
      <c r="AM2">
        <v>34</v>
      </c>
      <c r="AN2">
        <v>35</v>
      </c>
      <c r="AO2">
        <v>36</v>
      </c>
      <c r="AP2">
        <v>37</v>
      </c>
      <c r="AQ2">
        <v>38</v>
      </c>
      <c r="AR2">
        <v>39</v>
      </c>
      <c r="AS2">
        <v>40</v>
      </c>
      <c r="AT2">
        <v>41</v>
      </c>
      <c r="AU2">
        <v>42</v>
      </c>
      <c r="AV2">
        <v>43</v>
      </c>
      <c r="AW2">
        <v>44</v>
      </c>
      <c r="AX2">
        <v>45</v>
      </c>
      <c r="AY2">
        <v>46</v>
      </c>
      <c r="AZ2">
        <v>47</v>
      </c>
      <c r="BA2">
        <v>48</v>
      </c>
      <c r="BB2">
        <v>49</v>
      </c>
      <c r="BC2">
        <v>50</v>
      </c>
      <c r="BD2">
        <v>51</v>
      </c>
      <c r="BE2">
        <v>52</v>
      </c>
      <c r="BF2">
        <v>53</v>
      </c>
      <c r="BG2">
        <v>54</v>
      </c>
      <c r="BH2">
        <v>55</v>
      </c>
      <c r="BI2">
        <v>56</v>
      </c>
      <c r="BJ2">
        <v>57</v>
      </c>
      <c r="BK2">
        <v>58</v>
      </c>
      <c r="BL2">
        <v>59</v>
      </c>
      <c r="BM2">
        <v>60</v>
      </c>
      <c r="BN2">
        <v>61</v>
      </c>
      <c r="BO2">
        <v>62</v>
      </c>
      <c r="BP2">
        <v>63</v>
      </c>
      <c r="BQ2">
        <v>64</v>
      </c>
      <c r="BR2">
        <v>65</v>
      </c>
      <c r="BS2">
        <v>66</v>
      </c>
      <c r="BT2">
        <v>67</v>
      </c>
      <c r="BU2">
        <v>68</v>
      </c>
      <c r="BV2">
        <v>69</v>
      </c>
      <c r="BW2">
        <v>70</v>
      </c>
      <c r="BX2">
        <v>71</v>
      </c>
      <c r="BY2">
        <v>72</v>
      </c>
      <c r="BZ2">
        <v>73</v>
      </c>
      <c r="CA2">
        <v>74</v>
      </c>
      <c r="CB2">
        <v>75</v>
      </c>
      <c r="CC2">
        <v>76</v>
      </c>
      <c r="CD2">
        <v>77</v>
      </c>
      <c r="CE2">
        <v>78</v>
      </c>
      <c r="CF2">
        <v>79</v>
      </c>
      <c r="CG2">
        <v>80</v>
      </c>
      <c r="CH2">
        <v>81</v>
      </c>
      <c r="CI2">
        <v>82</v>
      </c>
      <c r="CJ2">
        <v>83</v>
      </c>
      <c r="CK2">
        <v>84</v>
      </c>
      <c r="CL2">
        <v>85</v>
      </c>
      <c r="CM2">
        <v>86</v>
      </c>
      <c r="CN2">
        <v>87</v>
      </c>
      <c r="CO2">
        <v>88</v>
      </c>
      <c r="CP2">
        <v>89</v>
      </c>
      <c r="CQ2">
        <v>90</v>
      </c>
      <c r="CR2">
        <v>91</v>
      </c>
      <c r="CS2">
        <v>92</v>
      </c>
      <c r="CT2">
        <v>93</v>
      </c>
      <c r="CU2">
        <v>94</v>
      </c>
      <c r="CV2">
        <v>95</v>
      </c>
      <c r="CW2">
        <v>96</v>
      </c>
      <c r="CX2">
        <v>97</v>
      </c>
      <c r="CY2">
        <v>98</v>
      </c>
      <c r="CZ2">
        <v>99</v>
      </c>
      <c r="DA2">
        <v>100</v>
      </c>
    </row>
    <row r="3" spans="1:105" x14ac:dyDescent="0.25">
      <c r="A3" t="s">
        <v>115</v>
      </c>
      <c r="B3" s="57">
        <v>28</v>
      </c>
      <c r="D3" t="s">
        <v>116</v>
      </c>
      <c r="E3" s="64">
        <f>100-E2</f>
        <v>100</v>
      </c>
      <c r="F3" s="64">
        <f t="shared" ref="F3:BQ3" si="0">100-F2</f>
        <v>99</v>
      </c>
      <c r="G3" s="64">
        <f t="shared" si="0"/>
        <v>98</v>
      </c>
      <c r="H3" s="64">
        <f t="shared" si="0"/>
        <v>97</v>
      </c>
      <c r="I3" s="64">
        <f t="shared" si="0"/>
        <v>96</v>
      </c>
      <c r="J3" s="64">
        <f t="shared" si="0"/>
        <v>95</v>
      </c>
      <c r="K3" s="64">
        <f t="shared" si="0"/>
        <v>94</v>
      </c>
      <c r="L3" s="64">
        <f t="shared" si="0"/>
        <v>93</v>
      </c>
      <c r="M3" s="64">
        <f t="shared" si="0"/>
        <v>92</v>
      </c>
      <c r="N3" s="64">
        <f t="shared" si="0"/>
        <v>91</v>
      </c>
      <c r="O3" s="64">
        <f t="shared" si="0"/>
        <v>90</v>
      </c>
      <c r="P3" s="64">
        <f t="shared" si="0"/>
        <v>89</v>
      </c>
      <c r="Q3" s="64">
        <f t="shared" si="0"/>
        <v>88</v>
      </c>
      <c r="R3" s="64">
        <f t="shared" si="0"/>
        <v>87</v>
      </c>
      <c r="S3" s="64">
        <f t="shared" si="0"/>
        <v>86</v>
      </c>
      <c r="T3" s="64">
        <f t="shared" si="0"/>
        <v>85</v>
      </c>
      <c r="U3" s="64">
        <f t="shared" si="0"/>
        <v>84</v>
      </c>
      <c r="V3" s="64">
        <f t="shared" si="0"/>
        <v>83</v>
      </c>
      <c r="W3" s="64">
        <f t="shared" si="0"/>
        <v>82</v>
      </c>
      <c r="X3" s="64">
        <f t="shared" si="0"/>
        <v>81</v>
      </c>
      <c r="Y3" s="64">
        <f t="shared" si="0"/>
        <v>80</v>
      </c>
      <c r="Z3" s="64">
        <f t="shared" si="0"/>
        <v>79</v>
      </c>
      <c r="AA3" s="64">
        <f t="shared" si="0"/>
        <v>78</v>
      </c>
      <c r="AB3" s="64">
        <f t="shared" si="0"/>
        <v>77</v>
      </c>
      <c r="AC3" s="64">
        <f t="shared" si="0"/>
        <v>76</v>
      </c>
      <c r="AD3" s="64">
        <f t="shared" si="0"/>
        <v>75</v>
      </c>
      <c r="AE3" s="64">
        <f t="shared" si="0"/>
        <v>74</v>
      </c>
      <c r="AF3" s="64">
        <f t="shared" si="0"/>
        <v>73</v>
      </c>
      <c r="AG3" s="64">
        <f t="shared" si="0"/>
        <v>72</v>
      </c>
      <c r="AH3" s="64">
        <f t="shared" si="0"/>
        <v>71</v>
      </c>
      <c r="AI3" s="64">
        <f t="shared" si="0"/>
        <v>70</v>
      </c>
      <c r="AJ3" s="64">
        <f t="shared" si="0"/>
        <v>69</v>
      </c>
      <c r="AK3" s="64">
        <f t="shared" si="0"/>
        <v>68</v>
      </c>
      <c r="AL3" s="64">
        <f t="shared" si="0"/>
        <v>67</v>
      </c>
      <c r="AM3" s="64">
        <f t="shared" si="0"/>
        <v>66</v>
      </c>
      <c r="AN3" s="64">
        <f t="shared" si="0"/>
        <v>65</v>
      </c>
      <c r="AO3" s="64">
        <f t="shared" si="0"/>
        <v>64</v>
      </c>
      <c r="AP3" s="64">
        <f t="shared" si="0"/>
        <v>63</v>
      </c>
      <c r="AQ3" s="64">
        <f t="shared" si="0"/>
        <v>62</v>
      </c>
      <c r="AR3" s="64">
        <f t="shared" si="0"/>
        <v>61</v>
      </c>
      <c r="AS3" s="64">
        <f t="shared" si="0"/>
        <v>60</v>
      </c>
      <c r="AT3" s="64">
        <f t="shared" si="0"/>
        <v>59</v>
      </c>
      <c r="AU3" s="64">
        <f t="shared" si="0"/>
        <v>58</v>
      </c>
      <c r="AV3" s="64">
        <f t="shared" si="0"/>
        <v>57</v>
      </c>
      <c r="AW3" s="64">
        <f t="shared" si="0"/>
        <v>56</v>
      </c>
      <c r="AX3" s="64">
        <f t="shared" si="0"/>
        <v>55</v>
      </c>
      <c r="AY3" s="64">
        <f t="shared" si="0"/>
        <v>54</v>
      </c>
      <c r="AZ3" s="64">
        <f t="shared" si="0"/>
        <v>53</v>
      </c>
      <c r="BA3" s="64">
        <f t="shared" si="0"/>
        <v>52</v>
      </c>
      <c r="BB3" s="64">
        <f t="shared" si="0"/>
        <v>51</v>
      </c>
      <c r="BC3" s="64">
        <f t="shared" si="0"/>
        <v>50</v>
      </c>
      <c r="BD3" s="64">
        <f t="shared" si="0"/>
        <v>49</v>
      </c>
      <c r="BE3" s="64">
        <f t="shared" si="0"/>
        <v>48</v>
      </c>
      <c r="BF3" s="64">
        <f t="shared" si="0"/>
        <v>47</v>
      </c>
      <c r="BG3" s="64">
        <f t="shared" si="0"/>
        <v>46</v>
      </c>
      <c r="BH3" s="64">
        <f t="shared" si="0"/>
        <v>45</v>
      </c>
      <c r="BI3" s="64">
        <f t="shared" si="0"/>
        <v>44</v>
      </c>
      <c r="BJ3" s="64">
        <f t="shared" si="0"/>
        <v>43</v>
      </c>
      <c r="BK3" s="64">
        <f t="shared" si="0"/>
        <v>42</v>
      </c>
      <c r="BL3" s="64">
        <f t="shared" si="0"/>
        <v>41</v>
      </c>
      <c r="BM3" s="64">
        <f t="shared" si="0"/>
        <v>40</v>
      </c>
      <c r="BN3" s="64">
        <f t="shared" si="0"/>
        <v>39</v>
      </c>
      <c r="BO3" s="64">
        <f t="shared" si="0"/>
        <v>38</v>
      </c>
      <c r="BP3" s="64">
        <f t="shared" si="0"/>
        <v>37</v>
      </c>
      <c r="BQ3" s="64">
        <f t="shared" si="0"/>
        <v>36</v>
      </c>
      <c r="BR3" s="64">
        <f t="shared" ref="BR3:DA3" si="1">100-BR2</f>
        <v>35</v>
      </c>
      <c r="BS3" s="64">
        <f t="shared" si="1"/>
        <v>34</v>
      </c>
      <c r="BT3" s="64">
        <f t="shared" si="1"/>
        <v>33</v>
      </c>
      <c r="BU3" s="64">
        <f t="shared" si="1"/>
        <v>32</v>
      </c>
      <c r="BV3" s="64">
        <f t="shared" si="1"/>
        <v>31</v>
      </c>
      <c r="BW3" s="64">
        <f t="shared" si="1"/>
        <v>30</v>
      </c>
      <c r="BX3" s="64">
        <f t="shared" si="1"/>
        <v>29</v>
      </c>
      <c r="BY3" s="64">
        <f t="shared" si="1"/>
        <v>28</v>
      </c>
      <c r="BZ3" s="64">
        <f t="shared" si="1"/>
        <v>27</v>
      </c>
      <c r="CA3" s="64">
        <f t="shared" si="1"/>
        <v>26</v>
      </c>
      <c r="CB3" s="64">
        <f t="shared" si="1"/>
        <v>25</v>
      </c>
      <c r="CC3" s="64">
        <f t="shared" si="1"/>
        <v>24</v>
      </c>
      <c r="CD3" s="64">
        <f t="shared" si="1"/>
        <v>23</v>
      </c>
      <c r="CE3" s="64">
        <f t="shared" si="1"/>
        <v>22</v>
      </c>
      <c r="CF3" s="64">
        <f t="shared" si="1"/>
        <v>21</v>
      </c>
      <c r="CG3" s="64">
        <f t="shared" si="1"/>
        <v>20</v>
      </c>
      <c r="CH3" s="64">
        <f t="shared" si="1"/>
        <v>19</v>
      </c>
      <c r="CI3" s="64">
        <f t="shared" si="1"/>
        <v>18</v>
      </c>
      <c r="CJ3" s="64">
        <f t="shared" si="1"/>
        <v>17</v>
      </c>
      <c r="CK3" s="64">
        <f t="shared" si="1"/>
        <v>16</v>
      </c>
      <c r="CL3" s="64">
        <f t="shared" si="1"/>
        <v>15</v>
      </c>
      <c r="CM3" s="64">
        <f t="shared" si="1"/>
        <v>14</v>
      </c>
      <c r="CN3" s="64">
        <f t="shared" si="1"/>
        <v>13</v>
      </c>
      <c r="CO3" s="64">
        <f t="shared" si="1"/>
        <v>12</v>
      </c>
      <c r="CP3" s="64">
        <f t="shared" si="1"/>
        <v>11</v>
      </c>
      <c r="CQ3" s="64">
        <f t="shared" si="1"/>
        <v>10</v>
      </c>
      <c r="CR3" s="64">
        <f t="shared" si="1"/>
        <v>9</v>
      </c>
      <c r="CS3" s="64">
        <f t="shared" si="1"/>
        <v>8</v>
      </c>
      <c r="CT3" s="64">
        <f t="shared" si="1"/>
        <v>7</v>
      </c>
      <c r="CU3" s="64">
        <f t="shared" si="1"/>
        <v>6</v>
      </c>
      <c r="CV3" s="64">
        <f t="shared" si="1"/>
        <v>5</v>
      </c>
      <c r="CW3" s="64">
        <f t="shared" si="1"/>
        <v>4</v>
      </c>
      <c r="CX3" s="64">
        <f t="shared" si="1"/>
        <v>3</v>
      </c>
      <c r="CY3" s="64">
        <f t="shared" si="1"/>
        <v>2</v>
      </c>
      <c r="CZ3" s="64">
        <f t="shared" si="1"/>
        <v>1</v>
      </c>
      <c r="DA3" s="64">
        <f t="shared" si="1"/>
        <v>0</v>
      </c>
    </row>
    <row r="4" spans="1:105" x14ac:dyDescent="0.25">
      <c r="A4" t="s">
        <v>117</v>
      </c>
      <c r="B4" s="57">
        <v>31</v>
      </c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</row>
    <row r="5" spans="1:105" x14ac:dyDescent="0.25">
      <c r="A5" t="s">
        <v>118</v>
      </c>
      <c r="B5" s="57">
        <v>30</v>
      </c>
      <c r="D5" s="34" t="s">
        <v>119</v>
      </c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</row>
    <row r="6" spans="1:105" x14ac:dyDescent="0.25">
      <c r="A6" t="s">
        <v>20</v>
      </c>
      <c r="B6" s="57">
        <v>31</v>
      </c>
      <c r="D6" t="s">
        <v>113</v>
      </c>
      <c r="E6" s="66">
        <f>MIN(E$2*$B2,'Fact sheet'!$F6)</f>
        <v>0</v>
      </c>
      <c r="F6" s="66">
        <f>MIN(F$2*$B2,'Fact sheet'!$F6)</f>
        <v>31</v>
      </c>
      <c r="G6" s="66">
        <f>MIN(G$2*$B2,'Fact sheet'!$F6)</f>
        <v>62</v>
      </c>
      <c r="H6" s="66">
        <f>MIN(H$2*$B2,'Fact sheet'!$F6)</f>
        <v>93</v>
      </c>
      <c r="I6" s="66">
        <f>MIN(I$2*$B2,'Fact sheet'!$F6)</f>
        <v>124</v>
      </c>
      <c r="J6" s="66">
        <f>MIN(J$2*$B2,'Fact sheet'!$F6)</f>
        <v>155</v>
      </c>
      <c r="K6" s="66">
        <f>MIN(K$2*$B2,'Fact sheet'!$F6)</f>
        <v>186</v>
      </c>
      <c r="L6" s="66">
        <f>MIN(L$2*$B2,'Fact sheet'!$F6)</f>
        <v>217</v>
      </c>
      <c r="M6" s="66">
        <f>MIN(M$2*$B2,'Fact sheet'!$F6)</f>
        <v>248</v>
      </c>
      <c r="N6" s="66">
        <f>MIN(N$2*$B2,'Fact sheet'!$F6)</f>
        <v>279</v>
      </c>
      <c r="O6" s="66">
        <f>MIN(O$2*$B2,'Fact sheet'!$F6)</f>
        <v>310</v>
      </c>
      <c r="P6" s="66">
        <f>MIN(P$2*$B2,'Fact sheet'!$F6)</f>
        <v>341</v>
      </c>
      <c r="Q6" s="66">
        <f>MIN(Q$2*$B2,'Fact sheet'!$F6)</f>
        <v>372</v>
      </c>
      <c r="R6" s="66">
        <f>MIN(R$2*$B2,'Fact sheet'!$F6)</f>
        <v>403</v>
      </c>
      <c r="S6" s="66">
        <f>MIN(S$2*$B2,'Fact sheet'!$F6)</f>
        <v>434</v>
      </c>
      <c r="T6" s="66">
        <f>MIN(T$2*$B2,'Fact sheet'!$F6)</f>
        <v>465</v>
      </c>
      <c r="U6" s="66">
        <f>MIN(U$2*$B2,'Fact sheet'!$F6)</f>
        <v>496</v>
      </c>
      <c r="V6" s="66">
        <f>MIN(V$2*$B2,'Fact sheet'!$F6)</f>
        <v>527</v>
      </c>
      <c r="W6" s="66">
        <f>MIN(W$2*$B2,'Fact sheet'!$F6)</f>
        <v>558</v>
      </c>
      <c r="X6" s="66">
        <f>MIN(X$2*$B2,'Fact sheet'!$F6)</f>
        <v>589</v>
      </c>
      <c r="Y6" s="66">
        <f>MIN(Y$2*$B2,'Fact sheet'!$F6)</f>
        <v>620</v>
      </c>
      <c r="Z6" s="66">
        <f>MIN(Z$2*$B2,'Fact sheet'!$F6)</f>
        <v>651</v>
      </c>
      <c r="AA6" s="66">
        <f>MIN(AA$2*$B2,'Fact sheet'!$F6)</f>
        <v>682</v>
      </c>
      <c r="AB6" s="66">
        <f>MIN(AB$2*$B2,'Fact sheet'!$F6)</f>
        <v>713</v>
      </c>
      <c r="AC6" s="66">
        <f>MIN(AC$2*$B2,'Fact sheet'!$F6)</f>
        <v>744</v>
      </c>
      <c r="AD6" s="66">
        <f>MIN(AD$2*$B2,'Fact sheet'!$F6)</f>
        <v>775</v>
      </c>
      <c r="AE6" s="66">
        <f>MIN(AE$2*$B2,'Fact sheet'!$F6)</f>
        <v>806</v>
      </c>
      <c r="AF6" s="66">
        <f>MIN(AF$2*$B2,'Fact sheet'!$F6)</f>
        <v>837</v>
      </c>
      <c r="AG6" s="66">
        <f>MIN(AG$2*$B2,'Fact sheet'!$F6)</f>
        <v>868</v>
      </c>
      <c r="AH6" s="66">
        <f>MIN(AH$2*$B2,'Fact sheet'!$F6)</f>
        <v>899</v>
      </c>
      <c r="AI6" s="66">
        <f>MIN(AI$2*$B2,'Fact sheet'!$F6)</f>
        <v>928</v>
      </c>
      <c r="AJ6" s="66">
        <f>MIN(AJ$2*$B2,'Fact sheet'!$F6)</f>
        <v>928</v>
      </c>
      <c r="AK6" s="66">
        <f>MIN(AK$2*$B2,'Fact sheet'!$F6)</f>
        <v>928</v>
      </c>
      <c r="AL6" s="66">
        <f>MIN(AL$2*$B2,'Fact sheet'!$F6)</f>
        <v>928</v>
      </c>
      <c r="AM6" s="66">
        <f>MIN(AM$2*$B2,'Fact sheet'!$F6)</f>
        <v>928</v>
      </c>
      <c r="AN6" s="66">
        <f>MIN(AN$2*$B2,'Fact sheet'!$F6)</f>
        <v>928</v>
      </c>
      <c r="AO6" s="66">
        <f>MIN(AO$2*$B2,'Fact sheet'!$F6)</f>
        <v>928</v>
      </c>
      <c r="AP6" s="66">
        <f>MIN(AP$2*$B2,'Fact sheet'!$F6)</f>
        <v>928</v>
      </c>
      <c r="AQ6" s="66">
        <f>MIN(AQ$2*$B2,'Fact sheet'!$F6)</f>
        <v>928</v>
      </c>
      <c r="AR6" s="66">
        <f>MIN(AR$2*$B2,'Fact sheet'!$F6)</f>
        <v>928</v>
      </c>
      <c r="AS6" s="66">
        <f>MIN(AS$2*$B2,'Fact sheet'!$F6)</f>
        <v>928</v>
      </c>
      <c r="AT6" s="66">
        <f>MIN(AT$2*$B2,'Fact sheet'!$F6)</f>
        <v>928</v>
      </c>
      <c r="AU6" s="66">
        <f>MIN(AU$2*$B2,'Fact sheet'!$F6)</f>
        <v>928</v>
      </c>
      <c r="AV6" s="66">
        <f>MIN(AV$2*$B2,'Fact sheet'!$F6)</f>
        <v>928</v>
      </c>
      <c r="AW6" s="66">
        <f>MIN(AW$2*$B2,'Fact sheet'!$F6)</f>
        <v>928</v>
      </c>
      <c r="AX6" s="66">
        <f>MIN(AX$2*$B2,'Fact sheet'!$F6)</f>
        <v>928</v>
      </c>
      <c r="AY6" s="66">
        <f>MIN(AY$2*$B2,'Fact sheet'!$F6)</f>
        <v>928</v>
      </c>
      <c r="AZ6" s="66">
        <f>MIN(AZ$2*$B2,'Fact sheet'!$F6)</f>
        <v>928</v>
      </c>
      <c r="BA6" s="66">
        <f>MIN(BA$2*$B2,'Fact sheet'!$F6)</f>
        <v>928</v>
      </c>
      <c r="BB6" s="66">
        <f>MIN(BB$2*$B2,'Fact sheet'!$F6)</f>
        <v>928</v>
      </c>
      <c r="BC6" s="66">
        <f>MIN(BC$2*$B2,'Fact sheet'!$F6)</f>
        <v>928</v>
      </c>
      <c r="BD6" s="66">
        <f>MIN(BD$2*$B2,'Fact sheet'!$F6)</f>
        <v>928</v>
      </c>
      <c r="BE6" s="66">
        <f>MIN(BE$2*$B2,'Fact sheet'!$F6)</f>
        <v>928</v>
      </c>
      <c r="BF6" s="66">
        <f>MIN(BF$2*$B2,'Fact sheet'!$F6)</f>
        <v>928</v>
      </c>
      <c r="BG6" s="66">
        <f>MIN(BG$2*$B2,'Fact sheet'!$F6)</f>
        <v>928</v>
      </c>
      <c r="BH6" s="66">
        <f>MIN(BH$2*$B2,'Fact sheet'!$F6)</f>
        <v>928</v>
      </c>
      <c r="BI6" s="66">
        <f>MIN(BI$2*$B2,'Fact sheet'!$F6)</f>
        <v>928</v>
      </c>
      <c r="BJ6" s="66">
        <f>MIN(BJ$2*$B2,'Fact sheet'!$F6)</f>
        <v>928</v>
      </c>
      <c r="BK6" s="66">
        <f>MIN(BK$2*$B2,'Fact sheet'!$F6)</f>
        <v>928</v>
      </c>
      <c r="BL6" s="66">
        <f>MIN(BL$2*$B2,'Fact sheet'!$F6)</f>
        <v>928</v>
      </c>
      <c r="BM6" s="66">
        <f>MIN(BM$2*$B2,'Fact sheet'!$F6)</f>
        <v>928</v>
      </c>
      <c r="BN6" s="66">
        <f>MIN(BN$2*$B2,'Fact sheet'!$F6)</f>
        <v>928</v>
      </c>
      <c r="BO6" s="66">
        <f>MIN(BO$2*$B2,'Fact sheet'!$F6)</f>
        <v>928</v>
      </c>
      <c r="BP6" s="66">
        <f>MIN(BP$2*$B2,'Fact sheet'!$F6)</f>
        <v>928</v>
      </c>
      <c r="BQ6" s="66">
        <f>MIN(BQ$2*$B2,'Fact sheet'!$F6)</f>
        <v>928</v>
      </c>
      <c r="BR6" s="66">
        <f>MIN(BR$2*$B2,'Fact sheet'!$F6)</f>
        <v>928</v>
      </c>
      <c r="BS6" s="66">
        <f>MIN(BS$2*$B2,'Fact sheet'!$F6)</f>
        <v>928</v>
      </c>
      <c r="BT6" s="66">
        <f>MIN(BT$2*$B2,'Fact sheet'!$F6)</f>
        <v>928</v>
      </c>
      <c r="BU6" s="66">
        <f>MIN(BU$2*$B2,'Fact sheet'!$F6)</f>
        <v>928</v>
      </c>
      <c r="BV6" s="66">
        <f>MIN(BV$2*$B2,'Fact sheet'!$F6)</f>
        <v>928</v>
      </c>
      <c r="BW6" s="66">
        <f>MIN(BW$2*$B2,'Fact sheet'!$F6)</f>
        <v>928</v>
      </c>
      <c r="BX6" s="66">
        <f>MIN(BX$2*$B2,'Fact sheet'!$F6)</f>
        <v>928</v>
      </c>
      <c r="BY6" s="66">
        <f>MIN(BY$2*$B2,'Fact sheet'!$F6)</f>
        <v>928</v>
      </c>
      <c r="BZ6" s="66">
        <f>MIN(BZ$2*$B2,'Fact sheet'!$F6)</f>
        <v>928</v>
      </c>
      <c r="CA6" s="66">
        <f>MIN(CA$2*$B2,'Fact sheet'!$F6)</f>
        <v>928</v>
      </c>
      <c r="CB6" s="66">
        <f>MIN(CB$2*$B2,'Fact sheet'!$F6)</f>
        <v>928</v>
      </c>
      <c r="CC6" s="66">
        <f>MIN(CC$2*$B2,'Fact sheet'!$F6)</f>
        <v>928</v>
      </c>
      <c r="CD6" s="66">
        <f>MIN(CD$2*$B2,'Fact sheet'!$F6)</f>
        <v>928</v>
      </c>
      <c r="CE6" s="66">
        <f>MIN(CE$2*$B2,'Fact sheet'!$F6)</f>
        <v>928</v>
      </c>
      <c r="CF6" s="66">
        <f>MIN(CF$2*$B2,'Fact sheet'!$F6)</f>
        <v>928</v>
      </c>
      <c r="CG6" s="66">
        <f>MIN(CG$2*$B2,'Fact sheet'!$F6)</f>
        <v>928</v>
      </c>
      <c r="CH6" s="66">
        <f>MIN(CH$2*$B2,'Fact sheet'!$F6)</f>
        <v>928</v>
      </c>
      <c r="CI6" s="66">
        <f>MIN(CI$2*$B2,'Fact sheet'!$F6)</f>
        <v>928</v>
      </c>
      <c r="CJ6" s="66">
        <f>MIN(CJ$2*$B2,'Fact sheet'!$F6)</f>
        <v>928</v>
      </c>
      <c r="CK6" s="66">
        <f>MIN(CK$2*$B2,'Fact sheet'!$F6)</f>
        <v>928</v>
      </c>
      <c r="CL6" s="66">
        <f>MIN(CL$2*$B2,'Fact sheet'!$F6)</f>
        <v>928</v>
      </c>
      <c r="CM6" s="66">
        <f>MIN(CM$2*$B2,'Fact sheet'!$F6)</f>
        <v>928</v>
      </c>
      <c r="CN6" s="66">
        <f>MIN(CN$2*$B2,'Fact sheet'!$F6)</f>
        <v>928</v>
      </c>
      <c r="CO6" s="66">
        <f>MIN(CO$2*$B2,'Fact sheet'!$F6)</f>
        <v>928</v>
      </c>
      <c r="CP6" s="66">
        <f>MIN(CP$2*$B2,'Fact sheet'!$F6)</f>
        <v>928</v>
      </c>
      <c r="CQ6" s="66">
        <f>MIN(CQ$2*$B2,'Fact sheet'!$F6)</f>
        <v>928</v>
      </c>
      <c r="CR6" s="66">
        <f>MIN(CR$2*$B2,'Fact sheet'!$F6)</f>
        <v>928</v>
      </c>
      <c r="CS6" s="66">
        <f>MIN(CS$2*$B2,'Fact sheet'!$F6)</f>
        <v>928</v>
      </c>
      <c r="CT6" s="66">
        <f>MIN(CT$2*$B2,'Fact sheet'!$F6)</f>
        <v>928</v>
      </c>
      <c r="CU6" s="66">
        <f>MIN(CU$2*$B2,'Fact sheet'!$F6)</f>
        <v>928</v>
      </c>
      <c r="CV6" s="66">
        <f>MIN(CV$2*$B2,'Fact sheet'!$F6)</f>
        <v>928</v>
      </c>
      <c r="CW6" s="66">
        <f>MIN(CW$2*$B2,'Fact sheet'!$F6)</f>
        <v>928</v>
      </c>
      <c r="CX6" s="66">
        <f>MIN(CX$2*$B2,'Fact sheet'!$F6)</f>
        <v>928</v>
      </c>
      <c r="CY6" s="66">
        <f>MIN(CY$2*$B2,'Fact sheet'!$F6)</f>
        <v>928</v>
      </c>
      <c r="CZ6" s="66">
        <f>MIN(CZ$2*$B2,'Fact sheet'!$F6)</f>
        <v>928</v>
      </c>
      <c r="DA6" s="66">
        <f>MIN(DA$2*$B2,'Fact sheet'!$F6)</f>
        <v>928</v>
      </c>
    </row>
    <row r="7" spans="1:105" x14ac:dyDescent="0.25">
      <c r="A7" t="s">
        <v>120</v>
      </c>
      <c r="B7" s="57">
        <v>30</v>
      </c>
      <c r="D7" t="s">
        <v>115</v>
      </c>
      <c r="E7" s="66">
        <f>MIN(E$2*$B3,'Fact sheet'!$F7)</f>
        <v>0</v>
      </c>
      <c r="F7" s="66">
        <f>MIN(F$2*$B3,'Fact sheet'!$F7)</f>
        <v>28</v>
      </c>
      <c r="G7" s="66">
        <f>MIN(G$2*$B3,'Fact sheet'!$F7)</f>
        <v>56</v>
      </c>
      <c r="H7" s="66">
        <f>MIN(H$2*$B3,'Fact sheet'!$F7)</f>
        <v>84</v>
      </c>
      <c r="I7" s="66">
        <f>MIN(I$2*$B3,'Fact sheet'!$F7)</f>
        <v>112</v>
      </c>
      <c r="J7" s="66">
        <f>MIN(J$2*$B3,'Fact sheet'!$F7)</f>
        <v>140</v>
      </c>
      <c r="K7" s="66">
        <f>MIN(K$2*$B3,'Fact sheet'!$F7)</f>
        <v>168</v>
      </c>
      <c r="L7" s="66">
        <f>MIN(L$2*$B3,'Fact sheet'!$F7)</f>
        <v>196</v>
      </c>
      <c r="M7" s="66">
        <f>MIN(M$2*$B3,'Fact sheet'!$F7)</f>
        <v>224</v>
      </c>
      <c r="N7" s="66">
        <f>MIN(N$2*$B3,'Fact sheet'!$F7)</f>
        <v>252</v>
      </c>
      <c r="O7" s="66">
        <f>MIN(O$2*$B3,'Fact sheet'!$F7)</f>
        <v>280</v>
      </c>
      <c r="P7" s="66">
        <f>MIN(P$2*$B3,'Fact sheet'!$F7)</f>
        <v>308</v>
      </c>
      <c r="Q7" s="66">
        <f>MIN(Q$2*$B3,'Fact sheet'!$F7)</f>
        <v>336</v>
      </c>
      <c r="R7" s="66">
        <f>MIN(R$2*$B3,'Fact sheet'!$F7)</f>
        <v>364</v>
      </c>
      <c r="S7" s="66">
        <f>MIN(S$2*$B3,'Fact sheet'!$F7)</f>
        <v>392</v>
      </c>
      <c r="T7" s="66">
        <f>MIN(T$2*$B3,'Fact sheet'!$F7)</f>
        <v>420</v>
      </c>
      <c r="U7" s="66">
        <f>MIN(U$2*$B3,'Fact sheet'!$F7)</f>
        <v>448</v>
      </c>
      <c r="V7" s="66">
        <f>MIN(V$2*$B3,'Fact sheet'!$F7)</f>
        <v>476</v>
      </c>
      <c r="W7" s="66">
        <f>MIN(W$2*$B3,'Fact sheet'!$F7)</f>
        <v>504</v>
      </c>
      <c r="X7" s="66">
        <f>MIN(X$2*$B3,'Fact sheet'!$F7)</f>
        <v>532</v>
      </c>
      <c r="Y7" s="66">
        <f>MIN(Y$2*$B3,'Fact sheet'!$F7)</f>
        <v>560</v>
      </c>
      <c r="Z7" s="66">
        <f>MIN(Z$2*$B3,'Fact sheet'!$F7)</f>
        <v>588</v>
      </c>
      <c r="AA7" s="66">
        <f>MIN(AA$2*$B3,'Fact sheet'!$F7)</f>
        <v>616</v>
      </c>
      <c r="AB7" s="66">
        <f>MIN(AB$2*$B3,'Fact sheet'!$F7)</f>
        <v>644</v>
      </c>
      <c r="AC7" s="66">
        <f>MIN(AC$2*$B3,'Fact sheet'!$F7)</f>
        <v>672</v>
      </c>
      <c r="AD7" s="66">
        <f>MIN(AD$2*$B3,'Fact sheet'!$F7)</f>
        <v>700</v>
      </c>
      <c r="AE7" s="66">
        <f>MIN(AE$2*$B3,'Fact sheet'!$F7)</f>
        <v>728</v>
      </c>
      <c r="AF7" s="66">
        <f>MIN(AF$2*$B3,'Fact sheet'!$F7)</f>
        <v>756</v>
      </c>
      <c r="AG7" s="66">
        <f>MIN(AG$2*$B3,'Fact sheet'!$F7)</f>
        <v>784</v>
      </c>
      <c r="AH7" s="66">
        <f>MIN(AH$2*$B3,'Fact sheet'!$F7)</f>
        <v>812</v>
      </c>
      <c r="AI7" s="66">
        <f>MIN(AI$2*$B3,'Fact sheet'!$F7)</f>
        <v>840</v>
      </c>
      <c r="AJ7" s="66">
        <f>MIN(AJ$2*$B3,'Fact sheet'!$F7)</f>
        <v>868</v>
      </c>
      <c r="AK7" s="66">
        <f>MIN(AK$2*$B3,'Fact sheet'!$F7)</f>
        <v>896</v>
      </c>
      <c r="AL7" s="66">
        <f>MIN(AL$2*$B3,'Fact sheet'!$F7)</f>
        <v>924</v>
      </c>
      <c r="AM7" s="66">
        <f>MIN(AM$2*$B3,'Fact sheet'!$F7)</f>
        <v>928</v>
      </c>
      <c r="AN7" s="66">
        <f>MIN(AN$2*$B3,'Fact sheet'!$F7)</f>
        <v>928</v>
      </c>
      <c r="AO7" s="66">
        <f>MIN(AO$2*$B3,'Fact sheet'!$F7)</f>
        <v>928</v>
      </c>
      <c r="AP7" s="66">
        <f>MIN(AP$2*$B3,'Fact sheet'!$F7)</f>
        <v>928</v>
      </c>
      <c r="AQ7" s="66">
        <f>MIN(AQ$2*$B3,'Fact sheet'!$F7)</f>
        <v>928</v>
      </c>
      <c r="AR7" s="66">
        <f>MIN(AR$2*$B3,'Fact sheet'!$F7)</f>
        <v>928</v>
      </c>
      <c r="AS7" s="66">
        <f>MIN(AS$2*$B3,'Fact sheet'!$F7)</f>
        <v>928</v>
      </c>
      <c r="AT7" s="66">
        <f>MIN(AT$2*$B3,'Fact sheet'!$F7)</f>
        <v>928</v>
      </c>
      <c r="AU7" s="66">
        <f>MIN(AU$2*$B3,'Fact sheet'!$F7)</f>
        <v>928</v>
      </c>
      <c r="AV7" s="66">
        <f>MIN(AV$2*$B3,'Fact sheet'!$F7)</f>
        <v>928</v>
      </c>
      <c r="AW7" s="66">
        <f>MIN(AW$2*$B3,'Fact sheet'!$F7)</f>
        <v>928</v>
      </c>
      <c r="AX7" s="66">
        <f>MIN(AX$2*$B3,'Fact sheet'!$F7)</f>
        <v>928</v>
      </c>
      <c r="AY7" s="66">
        <f>MIN(AY$2*$B3,'Fact sheet'!$F7)</f>
        <v>928</v>
      </c>
      <c r="AZ7" s="66">
        <f>MIN(AZ$2*$B3,'Fact sheet'!$F7)</f>
        <v>928</v>
      </c>
      <c r="BA7" s="66">
        <f>MIN(BA$2*$B3,'Fact sheet'!$F7)</f>
        <v>928</v>
      </c>
      <c r="BB7" s="66">
        <f>MIN(BB$2*$B3,'Fact sheet'!$F7)</f>
        <v>928</v>
      </c>
      <c r="BC7" s="66">
        <f>MIN(BC$2*$B3,'Fact sheet'!$F7)</f>
        <v>928</v>
      </c>
      <c r="BD7" s="66">
        <f>MIN(BD$2*$B3,'Fact sheet'!$F7)</f>
        <v>928</v>
      </c>
      <c r="BE7" s="66">
        <f>MIN(BE$2*$B3,'Fact sheet'!$F7)</f>
        <v>928</v>
      </c>
      <c r="BF7" s="66">
        <f>MIN(BF$2*$B3,'Fact sheet'!$F7)</f>
        <v>928</v>
      </c>
      <c r="BG7" s="66">
        <f>MIN(BG$2*$B3,'Fact sheet'!$F7)</f>
        <v>928</v>
      </c>
      <c r="BH7" s="66">
        <f>MIN(BH$2*$B3,'Fact sheet'!$F7)</f>
        <v>928</v>
      </c>
      <c r="BI7" s="66">
        <f>MIN(BI$2*$B3,'Fact sheet'!$F7)</f>
        <v>928</v>
      </c>
      <c r="BJ7" s="66">
        <f>MIN(BJ$2*$B3,'Fact sheet'!$F7)</f>
        <v>928</v>
      </c>
      <c r="BK7" s="66">
        <f>MIN(BK$2*$B3,'Fact sheet'!$F7)</f>
        <v>928</v>
      </c>
      <c r="BL7" s="66">
        <f>MIN(BL$2*$B3,'Fact sheet'!$F7)</f>
        <v>928</v>
      </c>
      <c r="BM7" s="66">
        <f>MIN(BM$2*$B3,'Fact sheet'!$F7)</f>
        <v>928</v>
      </c>
      <c r="BN7" s="66">
        <f>MIN(BN$2*$B3,'Fact sheet'!$F7)</f>
        <v>928</v>
      </c>
      <c r="BO7" s="66">
        <f>MIN(BO$2*$B3,'Fact sheet'!$F7)</f>
        <v>928</v>
      </c>
      <c r="BP7" s="66">
        <f>MIN(BP$2*$B3,'Fact sheet'!$F7)</f>
        <v>928</v>
      </c>
      <c r="BQ7" s="66">
        <f>MIN(BQ$2*$B3,'Fact sheet'!$F7)</f>
        <v>928</v>
      </c>
      <c r="BR7" s="66">
        <f>MIN(BR$2*$B3,'Fact sheet'!$F7)</f>
        <v>928</v>
      </c>
      <c r="BS7" s="66">
        <f>MIN(BS$2*$B3,'Fact sheet'!$F7)</f>
        <v>928</v>
      </c>
      <c r="BT7" s="66">
        <f>MIN(BT$2*$B3,'Fact sheet'!$F7)</f>
        <v>928</v>
      </c>
      <c r="BU7" s="66">
        <f>MIN(BU$2*$B3,'Fact sheet'!$F7)</f>
        <v>928</v>
      </c>
      <c r="BV7" s="66">
        <f>MIN(BV$2*$B3,'Fact sheet'!$F7)</f>
        <v>928</v>
      </c>
      <c r="BW7" s="66">
        <f>MIN(BW$2*$B3,'Fact sheet'!$F7)</f>
        <v>928</v>
      </c>
      <c r="BX7" s="66">
        <f>MIN(BX$2*$B3,'Fact sheet'!$F7)</f>
        <v>928</v>
      </c>
      <c r="BY7" s="66">
        <f>MIN(BY$2*$B3,'Fact sheet'!$F7)</f>
        <v>928</v>
      </c>
      <c r="BZ7" s="66">
        <f>MIN(BZ$2*$B3,'Fact sheet'!$F7)</f>
        <v>928</v>
      </c>
      <c r="CA7" s="66">
        <f>MIN(CA$2*$B3,'Fact sheet'!$F7)</f>
        <v>928</v>
      </c>
      <c r="CB7" s="66">
        <f>MIN(CB$2*$B3,'Fact sheet'!$F7)</f>
        <v>928</v>
      </c>
      <c r="CC7" s="66">
        <f>MIN(CC$2*$B3,'Fact sheet'!$F7)</f>
        <v>928</v>
      </c>
      <c r="CD7" s="66">
        <f>MIN(CD$2*$B3,'Fact sheet'!$F7)</f>
        <v>928</v>
      </c>
      <c r="CE7" s="66">
        <f>MIN(CE$2*$B3,'Fact sheet'!$F7)</f>
        <v>928</v>
      </c>
      <c r="CF7" s="66">
        <f>MIN(CF$2*$B3,'Fact sheet'!$F7)</f>
        <v>928</v>
      </c>
      <c r="CG7" s="66">
        <f>MIN(CG$2*$B3,'Fact sheet'!$F7)</f>
        <v>928</v>
      </c>
      <c r="CH7" s="66">
        <f>MIN(CH$2*$B3,'Fact sheet'!$F7)</f>
        <v>928</v>
      </c>
      <c r="CI7" s="66">
        <f>MIN(CI$2*$B3,'Fact sheet'!$F7)</f>
        <v>928</v>
      </c>
      <c r="CJ7" s="66">
        <f>MIN(CJ$2*$B3,'Fact sheet'!$F7)</f>
        <v>928</v>
      </c>
      <c r="CK7" s="66">
        <f>MIN(CK$2*$B3,'Fact sheet'!$F7)</f>
        <v>928</v>
      </c>
      <c r="CL7" s="66">
        <f>MIN(CL$2*$B3,'Fact sheet'!$F7)</f>
        <v>928</v>
      </c>
      <c r="CM7" s="66">
        <f>MIN(CM$2*$B3,'Fact sheet'!$F7)</f>
        <v>928</v>
      </c>
      <c r="CN7" s="66">
        <f>MIN(CN$2*$B3,'Fact sheet'!$F7)</f>
        <v>928</v>
      </c>
      <c r="CO7" s="66">
        <f>MIN(CO$2*$B3,'Fact sheet'!$F7)</f>
        <v>928</v>
      </c>
      <c r="CP7" s="66">
        <f>MIN(CP$2*$B3,'Fact sheet'!$F7)</f>
        <v>928</v>
      </c>
      <c r="CQ7" s="66">
        <f>MIN(CQ$2*$B3,'Fact sheet'!$F7)</f>
        <v>928</v>
      </c>
      <c r="CR7" s="66">
        <f>MIN(CR$2*$B3,'Fact sheet'!$F7)</f>
        <v>928</v>
      </c>
      <c r="CS7" s="66">
        <f>MIN(CS$2*$B3,'Fact sheet'!$F7)</f>
        <v>928</v>
      </c>
      <c r="CT7" s="66">
        <f>MIN(CT$2*$B3,'Fact sheet'!$F7)</f>
        <v>928</v>
      </c>
      <c r="CU7" s="66">
        <f>MIN(CU$2*$B3,'Fact sheet'!$F7)</f>
        <v>928</v>
      </c>
      <c r="CV7" s="66">
        <f>MIN(CV$2*$B3,'Fact sheet'!$F7)</f>
        <v>928</v>
      </c>
      <c r="CW7" s="66">
        <f>MIN(CW$2*$B3,'Fact sheet'!$F7)</f>
        <v>928</v>
      </c>
      <c r="CX7" s="66">
        <f>MIN(CX$2*$B3,'Fact sheet'!$F7)</f>
        <v>928</v>
      </c>
      <c r="CY7" s="66">
        <f>MIN(CY$2*$B3,'Fact sheet'!$F7)</f>
        <v>928</v>
      </c>
      <c r="CZ7" s="66">
        <f>MIN(CZ$2*$B3,'Fact sheet'!$F7)</f>
        <v>928</v>
      </c>
      <c r="DA7" s="66">
        <f>MIN(DA$2*$B3,'Fact sheet'!$F7)</f>
        <v>928</v>
      </c>
    </row>
    <row r="8" spans="1:105" x14ac:dyDescent="0.25">
      <c r="A8" t="s">
        <v>121</v>
      </c>
      <c r="B8" s="57">
        <v>31</v>
      </c>
      <c r="D8" t="s">
        <v>117</v>
      </c>
      <c r="E8" s="66">
        <f>MIN(E$2*$B4,'Fact sheet'!$F8)</f>
        <v>0</v>
      </c>
      <c r="F8" s="66">
        <f>MIN(F$2*$B4,'Fact sheet'!$F8)</f>
        <v>31</v>
      </c>
      <c r="G8" s="66">
        <f>MIN(G$2*$B4,'Fact sheet'!$F8)</f>
        <v>62</v>
      </c>
      <c r="H8" s="66">
        <f>MIN(H$2*$B4,'Fact sheet'!$F8)</f>
        <v>93</v>
      </c>
      <c r="I8" s="66">
        <f>MIN(I$2*$B4,'Fact sheet'!$F8)</f>
        <v>124</v>
      </c>
      <c r="J8" s="66">
        <f>MIN(J$2*$B4,'Fact sheet'!$F8)</f>
        <v>155</v>
      </c>
      <c r="K8" s="66">
        <f>MIN(K$2*$B4,'Fact sheet'!$F8)</f>
        <v>186</v>
      </c>
      <c r="L8" s="66">
        <f>MIN(L$2*$B4,'Fact sheet'!$F8)</f>
        <v>217</v>
      </c>
      <c r="M8" s="66">
        <f>MIN(M$2*$B4,'Fact sheet'!$F8)</f>
        <v>248</v>
      </c>
      <c r="N8" s="66">
        <f>MIN(N$2*$B4,'Fact sheet'!$F8)</f>
        <v>279</v>
      </c>
      <c r="O8" s="66">
        <f>MIN(O$2*$B4,'Fact sheet'!$F8)</f>
        <v>310</v>
      </c>
      <c r="P8" s="66">
        <f>MIN(P$2*$B4,'Fact sheet'!$F8)</f>
        <v>341</v>
      </c>
      <c r="Q8" s="66">
        <f>MIN(Q$2*$B4,'Fact sheet'!$F8)</f>
        <v>372</v>
      </c>
      <c r="R8" s="66">
        <f>MIN(R$2*$B4,'Fact sheet'!$F8)</f>
        <v>403</v>
      </c>
      <c r="S8" s="66">
        <f>MIN(S$2*$B4,'Fact sheet'!$F8)</f>
        <v>434</v>
      </c>
      <c r="T8" s="66">
        <f>MIN(T$2*$B4,'Fact sheet'!$F8)</f>
        <v>465</v>
      </c>
      <c r="U8" s="66">
        <f>MIN(U$2*$B4,'Fact sheet'!$F8)</f>
        <v>496</v>
      </c>
      <c r="V8" s="66">
        <f>MIN(V$2*$B4,'Fact sheet'!$F8)</f>
        <v>527</v>
      </c>
      <c r="W8" s="66">
        <f>MIN(W$2*$B4,'Fact sheet'!$F8)</f>
        <v>558</v>
      </c>
      <c r="X8" s="66">
        <f>MIN(X$2*$B4,'Fact sheet'!$F8)</f>
        <v>589</v>
      </c>
      <c r="Y8" s="66">
        <f>MIN(Y$2*$B4,'Fact sheet'!$F8)</f>
        <v>620</v>
      </c>
      <c r="Z8" s="66">
        <f>MIN(Z$2*$B4,'Fact sheet'!$F8)</f>
        <v>651</v>
      </c>
      <c r="AA8" s="66">
        <f>MIN(AA$2*$B4,'Fact sheet'!$F8)</f>
        <v>682</v>
      </c>
      <c r="AB8" s="66">
        <f>MIN(AB$2*$B4,'Fact sheet'!$F8)</f>
        <v>713</v>
      </c>
      <c r="AC8" s="66">
        <f>MIN(AC$2*$B4,'Fact sheet'!$F8)</f>
        <v>744</v>
      </c>
      <c r="AD8" s="66">
        <f>MIN(AD$2*$B4,'Fact sheet'!$F8)</f>
        <v>775</v>
      </c>
      <c r="AE8" s="66">
        <f>MIN(AE$2*$B4,'Fact sheet'!$F8)</f>
        <v>806</v>
      </c>
      <c r="AF8" s="66">
        <f>MIN(AF$2*$B4,'Fact sheet'!$F8)</f>
        <v>837</v>
      </c>
      <c r="AG8" s="66">
        <f>MIN(AG$2*$B4,'Fact sheet'!$F8)</f>
        <v>868</v>
      </c>
      <c r="AH8" s="66">
        <f>MIN(AH$2*$B4,'Fact sheet'!$F8)</f>
        <v>899</v>
      </c>
      <c r="AI8" s="66">
        <f>MIN(AI$2*$B4,'Fact sheet'!$F8)</f>
        <v>930</v>
      </c>
      <c r="AJ8" s="66">
        <f>MIN(AJ$2*$B4,'Fact sheet'!$F8)</f>
        <v>961</v>
      </c>
      <c r="AK8" s="66">
        <f>MIN(AK$2*$B4,'Fact sheet'!$F8)</f>
        <v>992</v>
      </c>
      <c r="AL8" s="66">
        <f>MIN(AL$2*$B4,'Fact sheet'!$F8)</f>
        <v>1023</v>
      </c>
      <c r="AM8" s="66">
        <f>MIN(AM$2*$B4,'Fact sheet'!$F8)</f>
        <v>1054</v>
      </c>
      <c r="AN8" s="66">
        <f>MIN(AN$2*$B4,'Fact sheet'!$F8)</f>
        <v>1085</v>
      </c>
      <c r="AO8" s="66">
        <f>MIN(AO$2*$B4,'Fact sheet'!$F8)</f>
        <v>1088</v>
      </c>
      <c r="AP8" s="66">
        <f>MIN(AP$2*$B4,'Fact sheet'!$F8)</f>
        <v>1088</v>
      </c>
      <c r="AQ8" s="66">
        <f>MIN(AQ$2*$B4,'Fact sheet'!$F8)</f>
        <v>1088</v>
      </c>
      <c r="AR8" s="66">
        <f>MIN(AR$2*$B4,'Fact sheet'!$F8)</f>
        <v>1088</v>
      </c>
      <c r="AS8" s="66">
        <f>MIN(AS$2*$B4,'Fact sheet'!$F8)</f>
        <v>1088</v>
      </c>
      <c r="AT8" s="66">
        <f>MIN(AT$2*$B4,'Fact sheet'!$F8)</f>
        <v>1088</v>
      </c>
      <c r="AU8" s="66">
        <f>MIN(AU$2*$B4,'Fact sheet'!$F8)</f>
        <v>1088</v>
      </c>
      <c r="AV8" s="66">
        <f>MIN(AV$2*$B4,'Fact sheet'!$F8)</f>
        <v>1088</v>
      </c>
      <c r="AW8" s="66">
        <f>MIN(AW$2*$B4,'Fact sheet'!$F8)</f>
        <v>1088</v>
      </c>
      <c r="AX8" s="66">
        <f>MIN(AX$2*$B4,'Fact sheet'!$F8)</f>
        <v>1088</v>
      </c>
      <c r="AY8" s="66">
        <f>MIN(AY$2*$B4,'Fact sheet'!$F8)</f>
        <v>1088</v>
      </c>
      <c r="AZ8" s="66">
        <f>MIN(AZ$2*$B4,'Fact sheet'!$F8)</f>
        <v>1088</v>
      </c>
      <c r="BA8" s="66">
        <f>MIN(BA$2*$B4,'Fact sheet'!$F8)</f>
        <v>1088</v>
      </c>
      <c r="BB8" s="66">
        <f>MIN(BB$2*$B4,'Fact sheet'!$F8)</f>
        <v>1088</v>
      </c>
      <c r="BC8" s="66">
        <f>MIN(BC$2*$B4,'Fact sheet'!$F8)</f>
        <v>1088</v>
      </c>
      <c r="BD8" s="66">
        <f>MIN(BD$2*$B4,'Fact sheet'!$F8)</f>
        <v>1088</v>
      </c>
      <c r="BE8" s="66">
        <f>MIN(BE$2*$B4,'Fact sheet'!$F8)</f>
        <v>1088</v>
      </c>
      <c r="BF8" s="66">
        <f>MIN(BF$2*$B4,'Fact sheet'!$F8)</f>
        <v>1088</v>
      </c>
      <c r="BG8" s="66">
        <f>MIN(BG$2*$B4,'Fact sheet'!$F8)</f>
        <v>1088</v>
      </c>
      <c r="BH8" s="66">
        <f>MIN(BH$2*$B4,'Fact sheet'!$F8)</f>
        <v>1088</v>
      </c>
      <c r="BI8" s="66">
        <f>MIN(BI$2*$B4,'Fact sheet'!$F8)</f>
        <v>1088</v>
      </c>
      <c r="BJ8" s="66">
        <f>MIN(BJ$2*$B4,'Fact sheet'!$F8)</f>
        <v>1088</v>
      </c>
      <c r="BK8" s="66">
        <f>MIN(BK$2*$B4,'Fact sheet'!$F8)</f>
        <v>1088</v>
      </c>
      <c r="BL8" s="66">
        <f>MIN(BL$2*$B4,'Fact sheet'!$F8)</f>
        <v>1088</v>
      </c>
      <c r="BM8" s="66">
        <f>MIN(BM$2*$B4,'Fact sheet'!$F8)</f>
        <v>1088</v>
      </c>
      <c r="BN8" s="66">
        <f>MIN(BN$2*$B4,'Fact sheet'!$F8)</f>
        <v>1088</v>
      </c>
      <c r="BO8" s="66">
        <f>MIN(BO$2*$B4,'Fact sheet'!$F8)</f>
        <v>1088</v>
      </c>
      <c r="BP8" s="66">
        <f>MIN(BP$2*$B4,'Fact sheet'!$F8)</f>
        <v>1088</v>
      </c>
      <c r="BQ8" s="66">
        <f>MIN(BQ$2*$B4,'Fact sheet'!$F8)</f>
        <v>1088</v>
      </c>
      <c r="BR8" s="66">
        <f>MIN(BR$2*$B4,'Fact sheet'!$F8)</f>
        <v>1088</v>
      </c>
      <c r="BS8" s="66">
        <f>MIN(BS$2*$B4,'Fact sheet'!$F8)</f>
        <v>1088</v>
      </c>
      <c r="BT8" s="66">
        <f>MIN(BT$2*$B4,'Fact sheet'!$F8)</f>
        <v>1088</v>
      </c>
      <c r="BU8" s="66">
        <f>MIN(BU$2*$B4,'Fact sheet'!$F8)</f>
        <v>1088</v>
      </c>
      <c r="BV8" s="66">
        <f>MIN(BV$2*$B4,'Fact sheet'!$F8)</f>
        <v>1088</v>
      </c>
      <c r="BW8" s="66">
        <f>MIN(BW$2*$B4,'Fact sheet'!$F8)</f>
        <v>1088</v>
      </c>
      <c r="BX8" s="66">
        <f>MIN(BX$2*$B4,'Fact sheet'!$F8)</f>
        <v>1088</v>
      </c>
      <c r="BY8" s="66">
        <f>MIN(BY$2*$B4,'Fact sheet'!$F8)</f>
        <v>1088</v>
      </c>
      <c r="BZ8" s="66">
        <f>MIN(BZ$2*$B4,'Fact sheet'!$F8)</f>
        <v>1088</v>
      </c>
      <c r="CA8" s="66">
        <f>MIN(CA$2*$B4,'Fact sheet'!$F8)</f>
        <v>1088</v>
      </c>
      <c r="CB8" s="66">
        <f>MIN(CB$2*$B4,'Fact sheet'!$F8)</f>
        <v>1088</v>
      </c>
      <c r="CC8" s="66">
        <f>MIN(CC$2*$B4,'Fact sheet'!$F8)</f>
        <v>1088</v>
      </c>
      <c r="CD8" s="66">
        <f>MIN(CD$2*$B4,'Fact sheet'!$F8)</f>
        <v>1088</v>
      </c>
      <c r="CE8" s="66">
        <f>MIN(CE$2*$B4,'Fact sheet'!$F8)</f>
        <v>1088</v>
      </c>
      <c r="CF8" s="66">
        <f>MIN(CF$2*$B4,'Fact sheet'!$F8)</f>
        <v>1088</v>
      </c>
      <c r="CG8" s="66">
        <f>MIN(CG$2*$B4,'Fact sheet'!$F8)</f>
        <v>1088</v>
      </c>
      <c r="CH8" s="66">
        <f>MIN(CH$2*$B4,'Fact sheet'!$F8)</f>
        <v>1088</v>
      </c>
      <c r="CI8" s="66">
        <f>MIN(CI$2*$B4,'Fact sheet'!$F8)</f>
        <v>1088</v>
      </c>
      <c r="CJ8" s="66">
        <f>MIN(CJ$2*$B4,'Fact sheet'!$F8)</f>
        <v>1088</v>
      </c>
      <c r="CK8" s="66">
        <f>MIN(CK$2*$B4,'Fact sheet'!$F8)</f>
        <v>1088</v>
      </c>
      <c r="CL8" s="66">
        <f>MIN(CL$2*$B4,'Fact sheet'!$F8)</f>
        <v>1088</v>
      </c>
      <c r="CM8" s="66">
        <f>MIN(CM$2*$B4,'Fact sheet'!$F8)</f>
        <v>1088</v>
      </c>
      <c r="CN8" s="66">
        <f>MIN(CN$2*$B4,'Fact sheet'!$F8)</f>
        <v>1088</v>
      </c>
      <c r="CO8" s="66">
        <f>MIN(CO$2*$B4,'Fact sheet'!$F8)</f>
        <v>1088</v>
      </c>
      <c r="CP8" s="66">
        <f>MIN(CP$2*$B4,'Fact sheet'!$F8)</f>
        <v>1088</v>
      </c>
      <c r="CQ8" s="66">
        <f>MIN(CQ$2*$B4,'Fact sheet'!$F8)</f>
        <v>1088</v>
      </c>
      <c r="CR8" s="66">
        <f>MIN(CR$2*$B4,'Fact sheet'!$F8)</f>
        <v>1088</v>
      </c>
      <c r="CS8" s="66">
        <f>MIN(CS$2*$B4,'Fact sheet'!$F8)</f>
        <v>1088</v>
      </c>
      <c r="CT8" s="66">
        <f>MIN(CT$2*$B4,'Fact sheet'!$F8)</f>
        <v>1088</v>
      </c>
      <c r="CU8" s="66">
        <f>MIN(CU$2*$B4,'Fact sheet'!$F8)</f>
        <v>1088</v>
      </c>
      <c r="CV8" s="66">
        <f>MIN(CV$2*$B4,'Fact sheet'!$F8)</f>
        <v>1088</v>
      </c>
      <c r="CW8" s="66">
        <f>MIN(CW$2*$B4,'Fact sheet'!$F8)</f>
        <v>1088</v>
      </c>
      <c r="CX8" s="66">
        <f>MIN(CX$2*$B4,'Fact sheet'!$F8)</f>
        <v>1088</v>
      </c>
      <c r="CY8" s="66">
        <f>MIN(CY$2*$B4,'Fact sheet'!$F8)</f>
        <v>1088</v>
      </c>
      <c r="CZ8" s="66">
        <f>MIN(CZ$2*$B4,'Fact sheet'!$F8)</f>
        <v>1088</v>
      </c>
      <c r="DA8" s="66">
        <f>MIN(DA$2*$B4,'Fact sheet'!$F8)</f>
        <v>1088</v>
      </c>
    </row>
    <row r="9" spans="1:105" x14ac:dyDescent="0.25">
      <c r="A9" t="s">
        <v>122</v>
      </c>
      <c r="B9" s="57">
        <v>31</v>
      </c>
      <c r="D9" t="s">
        <v>118</v>
      </c>
      <c r="E9" s="66">
        <f>MIN(E$2*$B5,'Fact sheet'!$F9)</f>
        <v>0</v>
      </c>
      <c r="F9" s="66">
        <f>MIN(F$2*$B5,'Fact sheet'!$F9)</f>
        <v>30</v>
      </c>
      <c r="G9" s="66">
        <f>MIN(G$2*$B5,'Fact sheet'!$F9)</f>
        <v>60</v>
      </c>
      <c r="H9" s="66">
        <f>MIN(H$2*$B5,'Fact sheet'!$F9)</f>
        <v>90</v>
      </c>
      <c r="I9" s="66">
        <f>MIN(I$2*$B5,'Fact sheet'!$F9)</f>
        <v>120</v>
      </c>
      <c r="J9" s="66">
        <f>MIN(J$2*$B5,'Fact sheet'!$F9)</f>
        <v>150</v>
      </c>
      <c r="K9" s="66">
        <f>MIN(K$2*$B5,'Fact sheet'!$F9)</f>
        <v>180</v>
      </c>
      <c r="L9" s="66">
        <f>MIN(L$2*$B5,'Fact sheet'!$F9)</f>
        <v>210</v>
      </c>
      <c r="M9" s="66">
        <f>MIN(M$2*$B5,'Fact sheet'!$F9)</f>
        <v>240</v>
      </c>
      <c r="N9" s="66">
        <f>MIN(N$2*$B5,'Fact sheet'!$F9)</f>
        <v>270</v>
      </c>
      <c r="O9" s="66">
        <f>MIN(O$2*$B5,'Fact sheet'!$F9)</f>
        <v>300</v>
      </c>
      <c r="P9" s="66">
        <f>MIN(P$2*$B5,'Fact sheet'!$F9)</f>
        <v>330</v>
      </c>
      <c r="Q9" s="66">
        <f>MIN(Q$2*$B5,'Fact sheet'!$F9)</f>
        <v>360</v>
      </c>
      <c r="R9" s="66">
        <f>MIN(R$2*$B5,'Fact sheet'!$F9)</f>
        <v>390</v>
      </c>
      <c r="S9" s="66">
        <f>MIN(S$2*$B5,'Fact sheet'!$F9)</f>
        <v>420</v>
      </c>
      <c r="T9" s="66">
        <f>MIN(T$2*$B5,'Fact sheet'!$F9)</f>
        <v>450</v>
      </c>
      <c r="U9" s="66">
        <f>MIN(U$2*$B5,'Fact sheet'!$F9)</f>
        <v>480</v>
      </c>
      <c r="V9" s="66">
        <f>MIN(V$2*$B5,'Fact sheet'!$F9)</f>
        <v>510</v>
      </c>
      <c r="W9" s="66">
        <f>MIN(W$2*$B5,'Fact sheet'!$F9)</f>
        <v>540</v>
      </c>
      <c r="X9" s="66">
        <f>MIN(X$2*$B5,'Fact sheet'!$F9)</f>
        <v>570</v>
      </c>
      <c r="Y9" s="66">
        <f>MIN(Y$2*$B5,'Fact sheet'!$F9)</f>
        <v>600</v>
      </c>
      <c r="Z9" s="66">
        <f>MIN(Z$2*$B5,'Fact sheet'!$F9)</f>
        <v>630</v>
      </c>
      <c r="AA9" s="66">
        <f>MIN(AA$2*$B5,'Fact sheet'!$F9)</f>
        <v>660</v>
      </c>
      <c r="AB9" s="66">
        <f>MIN(AB$2*$B5,'Fact sheet'!$F9)</f>
        <v>690</v>
      </c>
      <c r="AC9" s="66">
        <f>MIN(AC$2*$B5,'Fact sheet'!$F9)</f>
        <v>720</v>
      </c>
      <c r="AD9" s="66">
        <f>MIN(AD$2*$B5,'Fact sheet'!$F9)</f>
        <v>750</v>
      </c>
      <c r="AE9" s="66">
        <f>MIN(AE$2*$B5,'Fact sheet'!$F9)</f>
        <v>780</v>
      </c>
      <c r="AF9" s="66">
        <f>MIN(AF$2*$B5,'Fact sheet'!$F9)</f>
        <v>810</v>
      </c>
      <c r="AG9" s="66">
        <f>MIN(AG$2*$B5,'Fact sheet'!$F9)</f>
        <v>840</v>
      </c>
      <c r="AH9" s="66">
        <f>MIN(AH$2*$B5,'Fact sheet'!$F9)</f>
        <v>870</v>
      </c>
      <c r="AI9" s="66">
        <f>MIN(AI$2*$B5,'Fact sheet'!$F9)</f>
        <v>900</v>
      </c>
      <c r="AJ9" s="66">
        <f>MIN(AJ$2*$B5,'Fact sheet'!$F9)</f>
        <v>930</v>
      </c>
      <c r="AK9" s="66">
        <f>MIN(AK$2*$B5,'Fact sheet'!$F9)</f>
        <v>960</v>
      </c>
      <c r="AL9" s="66">
        <f>MIN(AL$2*$B5,'Fact sheet'!$F9)</f>
        <v>990</v>
      </c>
      <c r="AM9" s="66">
        <f>MIN(AM$2*$B5,'Fact sheet'!$F9)</f>
        <v>1020</v>
      </c>
      <c r="AN9" s="66">
        <f>MIN(AN$2*$B5,'Fact sheet'!$F9)</f>
        <v>1050</v>
      </c>
      <c r="AO9" s="66">
        <f>MIN(AO$2*$B5,'Fact sheet'!$F9)</f>
        <v>1080</v>
      </c>
      <c r="AP9" s="66">
        <f>MIN(AP$2*$B5,'Fact sheet'!$F9)</f>
        <v>1110</v>
      </c>
      <c r="AQ9" s="66">
        <f>MIN(AQ$2*$B5,'Fact sheet'!$F9)</f>
        <v>1140</v>
      </c>
      <c r="AR9" s="66">
        <f>MIN(AR$2*$B5,'Fact sheet'!$F9)</f>
        <v>1170</v>
      </c>
      <c r="AS9" s="66">
        <f>MIN(AS$2*$B5,'Fact sheet'!$F9)</f>
        <v>1200</v>
      </c>
      <c r="AT9" s="66">
        <f>MIN(AT$2*$B5,'Fact sheet'!$F9)</f>
        <v>1230</v>
      </c>
      <c r="AU9" s="66">
        <f>MIN(AU$2*$B5,'Fact sheet'!$F9)</f>
        <v>1241</v>
      </c>
      <c r="AV9" s="66">
        <f>MIN(AV$2*$B5,'Fact sheet'!$F9)</f>
        <v>1241</v>
      </c>
      <c r="AW9" s="66">
        <f>MIN(AW$2*$B5,'Fact sheet'!$F9)</f>
        <v>1241</v>
      </c>
      <c r="AX9" s="66">
        <f>MIN(AX$2*$B5,'Fact sheet'!$F9)</f>
        <v>1241</v>
      </c>
      <c r="AY9" s="66">
        <f>MIN(AY$2*$B5,'Fact sheet'!$F9)</f>
        <v>1241</v>
      </c>
      <c r="AZ9" s="66">
        <f>MIN(AZ$2*$B5,'Fact sheet'!$F9)</f>
        <v>1241</v>
      </c>
      <c r="BA9" s="66">
        <f>MIN(BA$2*$B5,'Fact sheet'!$F9)</f>
        <v>1241</v>
      </c>
      <c r="BB9" s="66">
        <f>MIN(BB$2*$B5,'Fact sheet'!$F9)</f>
        <v>1241</v>
      </c>
      <c r="BC9" s="66">
        <f>MIN(BC$2*$B5,'Fact sheet'!$F9)</f>
        <v>1241</v>
      </c>
      <c r="BD9" s="66">
        <f>MIN(BD$2*$B5,'Fact sheet'!$F9)</f>
        <v>1241</v>
      </c>
      <c r="BE9" s="66">
        <f>MIN(BE$2*$B5,'Fact sheet'!$F9)</f>
        <v>1241</v>
      </c>
      <c r="BF9" s="66">
        <f>MIN(BF$2*$B5,'Fact sheet'!$F9)</f>
        <v>1241</v>
      </c>
      <c r="BG9" s="66">
        <f>MIN(BG$2*$B5,'Fact sheet'!$F9)</f>
        <v>1241</v>
      </c>
      <c r="BH9" s="66">
        <f>MIN(BH$2*$B5,'Fact sheet'!$F9)</f>
        <v>1241</v>
      </c>
      <c r="BI9" s="66">
        <f>MIN(BI$2*$B5,'Fact sheet'!$F9)</f>
        <v>1241</v>
      </c>
      <c r="BJ9" s="66">
        <f>MIN(BJ$2*$B5,'Fact sheet'!$F9)</f>
        <v>1241</v>
      </c>
      <c r="BK9" s="66">
        <f>MIN(BK$2*$B5,'Fact sheet'!$F9)</f>
        <v>1241</v>
      </c>
      <c r="BL9" s="66">
        <f>MIN(BL$2*$B5,'Fact sheet'!$F9)</f>
        <v>1241</v>
      </c>
      <c r="BM9" s="66">
        <f>MIN(BM$2*$B5,'Fact sheet'!$F9)</f>
        <v>1241</v>
      </c>
      <c r="BN9" s="66">
        <f>MIN(BN$2*$B5,'Fact sheet'!$F9)</f>
        <v>1241</v>
      </c>
      <c r="BO9" s="66">
        <f>MIN(BO$2*$B5,'Fact sheet'!$F9)</f>
        <v>1241</v>
      </c>
      <c r="BP9" s="66">
        <f>MIN(BP$2*$B5,'Fact sheet'!$F9)</f>
        <v>1241</v>
      </c>
      <c r="BQ9" s="66">
        <f>MIN(BQ$2*$B5,'Fact sheet'!$F9)</f>
        <v>1241</v>
      </c>
      <c r="BR9" s="66">
        <f>MIN(BR$2*$B5,'Fact sheet'!$F9)</f>
        <v>1241</v>
      </c>
      <c r="BS9" s="66">
        <f>MIN(BS$2*$B5,'Fact sheet'!$F9)</f>
        <v>1241</v>
      </c>
      <c r="BT9" s="66">
        <f>MIN(BT$2*$B5,'Fact sheet'!$F9)</f>
        <v>1241</v>
      </c>
      <c r="BU9" s="66">
        <f>MIN(BU$2*$B5,'Fact sheet'!$F9)</f>
        <v>1241</v>
      </c>
      <c r="BV9" s="66">
        <f>MIN(BV$2*$B5,'Fact sheet'!$F9)</f>
        <v>1241</v>
      </c>
      <c r="BW9" s="66">
        <f>MIN(BW$2*$B5,'Fact sheet'!$F9)</f>
        <v>1241</v>
      </c>
      <c r="BX9" s="66">
        <f>MIN(BX$2*$B5,'Fact sheet'!$F9)</f>
        <v>1241</v>
      </c>
      <c r="BY9" s="66">
        <f>MIN(BY$2*$B5,'Fact sheet'!$F9)</f>
        <v>1241</v>
      </c>
      <c r="BZ9" s="66">
        <f>MIN(BZ$2*$B5,'Fact sheet'!$F9)</f>
        <v>1241</v>
      </c>
      <c r="CA9" s="66">
        <f>MIN(CA$2*$B5,'Fact sheet'!$F9)</f>
        <v>1241</v>
      </c>
      <c r="CB9" s="66">
        <f>MIN(CB$2*$B5,'Fact sheet'!$F9)</f>
        <v>1241</v>
      </c>
      <c r="CC9" s="66">
        <f>MIN(CC$2*$B5,'Fact sheet'!$F9)</f>
        <v>1241</v>
      </c>
      <c r="CD9" s="66">
        <f>MIN(CD$2*$B5,'Fact sheet'!$F9)</f>
        <v>1241</v>
      </c>
      <c r="CE9" s="66">
        <f>MIN(CE$2*$B5,'Fact sheet'!$F9)</f>
        <v>1241</v>
      </c>
      <c r="CF9" s="66">
        <f>MIN(CF$2*$B5,'Fact sheet'!$F9)</f>
        <v>1241</v>
      </c>
      <c r="CG9" s="66">
        <f>MIN(CG$2*$B5,'Fact sheet'!$F9)</f>
        <v>1241</v>
      </c>
      <c r="CH9" s="66">
        <f>MIN(CH$2*$B5,'Fact sheet'!$F9)</f>
        <v>1241</v>
      </c>
      <c r="CI9" s="66">
        <f>MIN(CI$2*$B5,'Fact sheet'!$F9)</f>
        <v>1241</v>
      </c>
      <c r="CJ9" s="66">
        <f>MIN(CJ$2*$B5,'Fact sheet'!$F9)</f>
        <v>1241</v>
      </c>
      <c r="CK9" s="66">
        <f>MIN(CK$2*$B5,'Fact sheet'!$F9)</f>
        <v>1241</v>
      </c>
      <c r="CL9" s="66">
        <f>MIN(CL$2*$B5,'Fact sheet'!$F9)</f>
        <v>1241</v>
      </c>
      <c r="CM9" s="66">
        <f>MIN(CM$2*$B5,'Fact sheet'!$F9)</f>
        <v>1241</v>
      </c>
      <c r="CN9" s="66">
        <f>MIN(CN$2*$B5,'Fact sheet'!$F9)</f>
        <v>1241</v>
      </c>
      <c r="CO9" s="66">
        <f>MIN(CO$2*$B5,'Fact sheet'!$F9)</f>
        <v>1241</v>
      </c>
      <c r="CP9" s="66">
        <f>MIN(CP$2*$B5,'Fact sheet'!$F9)</f>
        <v>1241</v>
      </c>
      <c r="CQ9" s="66">
        <f>MIN(CQ$2*$B5,'Fact sheet'!$F9)</f>
        <v>1241</v>
      </c>
      <c r="CR9" s="66">
        <f>MIN(CR$2*$B5,'Fact sheet'!$F9)</f>
        <v>1241</v>
      </c>
      <c r="CS9" s="66">
        <f>MIN(CS$2*$B5,'Fact sheet'!$F9)</f>
        <v>1241</v>
      </c>
      <c r="CT9" s="66">
        <f>MIN(CT$2*$B5,'Fact sheet'!$F9)</f>
        <v>1241</v>
      </c>
      <c r="CU9" s="66">
        <f>MIN(CU$2*$B5,'Fact sheet'!$F9)</f>
        <v>1241</v>
      </c>
      <c r="CV9" s="66">
        <f>MIN(CV$2*$B5,'Fact sheet'!$F9)</f>
        <v>1241</v>
      </c>
      <c r="CW9" s="66">
        <f>MIN(CW$2*$B5,'Fact sheet'!$F9)</f>
        <v>1241</v>
      </c>
      <c r="CX9" s="66">
        <f>MIN(CX$2*$B5,'Fact sheet'!$F9)</f>
        <v>1241</v>
      </c>
      <c r="CY9" s="66">
        <f>MIN(CY$2*$B5,'Fact sheet'!$F9)</f>
        <v>1241</v>
      </c>
      <c r="CZ9" s="66">
        <f>MIN(CZ$2*$B5,'Fact sheet'!$F9)</f>
        <v>1241</v>
      </c>
      <c r="DA9" s="66">
        <f>MIN(DA$2*$B5,'Fact sheet'!$F9)</f>
        <v>1241</v>
      </c>
    </row>
    <row r="10" spans="1:105" x14ac:dyDescent="0.25">
      <c r="A10" t="s">
        <v>123</v>
      </c>
      <c r="B10" s="57">
        <v>30</v>
      </c>
      <c r="D10" t="s">
        <v>20</v>
      </c>
      <c r="E10" s="66">
        <f>MIN(E$2*$B6,'Fact sheet'!$F10)</f>
        <v>0</v>
      </c>
      <c r="F10" s="66">
        <f>MIN(F$2*$B6,'Fact sheet'!$F10)</f>
        <v>31</v>
      </c>
      <c r="G10" s="66">
        <f>MIN(G$2*$B6,'Fact sheet'!$F10)</f>
        <v>62</v>
      </c>
      <c r="H10" s="66">
        <f>MIN(H$2*$B6,'Fact sheet'!$F10)</f>
        <v>93</v>
      </c>
      <c r="I10" s="66">
        <f>MIN(I$2*$B6,'Fact sheet'!$F10)</f>
        <v>124</v>
      </c>
      <c r="J10" s="66">
        <f>MIN(J$2*$B6,'Fact sheet'!$F10)</f>
        <v>155</v>
      </c>
      <c r="K10" s="66">
        <f>MIN(K$2*$B6,'Fact sheet'!$F10)</f>
        <v>186</v>
      </c>
      <c r="L10" s="66">
        <f>MIN(L$2*$B6,'Fact sheet'!$F10)</f>
        <v>217</v>
      </c>
      <c r="M10" s="66">
        <f>MIN(M$2*$B6,'Fact sheet'!$F10)</f>
        <v>248</v>
      </c>
      <c r="N10" s="66">
        <f>MIN(N$2*$B6,'Fact sheet'!$F10)</f>
        <v>279</v>
      </c>
      <c r="O10" s="66">
        <f>MIN(O$2*$B6,'Fact sheet'!$F10)</f>
        <v>310</v>
      </c>
      <c r="P10" s="66">
        <f>MIN(P$2*$B6,'Fact sheet'!$F10)</f>
        <v>341</v>
      </c>
      <c r="Q10" s="66">
        <f>MIN(Q$2*$B6,'Fact sheet'!$F10)</f>
        <v>372</v>
      </c>
      <c r="R10" s="66">
        <f>MIN(R$2*$B6,'Fact sheet'!$F10)</f>
        <v>403</v>
      </c>
      <c r="S10" s="66">
        <f>MIN(S$2*$B6,'Fact sheet'!$F10)</f>
        <v>434</v>
      </c>
      <c r="T10" s="66">
        <f>MIN(T$2*$B6,'Fact sheet'!$F10)</f>
        <v>465</v>
      </c>
      <c r="U10" s="66">
        <f>MIN(U$2*$B6,'Fact sheet'!$F10)</f>
        <v>496</v>
      </c>
      <c r="V10" s="66">
        <f>MIN(V$2*$B6,'Fact sheet'!$F10)</f>
        <v>527</v>
      </c>
      <c r="W10" s="66">
        <f>MIN(W$2*$B6,'Fact sheet'!$F10)</f>
        <v>558</v>
      </c>
      <c r="X10" s="66">
        <f>MIN(X$2*$B6,'Fact sheet'!$F10)</f>
        <v>589</v>
      </c>
      <c r="Y10" s="66">
        <f>MIN(Y$2*$B6,'Fact sheet'!$F10)</f>
        <v>620</v>
      </c>
      <c r="Z10" s="66">
        <f>MIN(Z$2*$B6,'Fact sheet'!$F10)</f>
        <v>651</v>
      </c>
      <c r="AA10" s="66">
        <f>MIN(AA$2*$B6,'Fact sheet'!$F10)</f>
        <v>682</v>
      </c>
      <c r="AB10" s="66">
        <f>MIN(AB$2*$B6,'Fact sheet'!$F10)</f>
        <v>713</v>
      </c>
      <c r="AC10" s="66">
        <f>MIN(AC$2*$B6,'Fact sheet'!$F10)</f>
        <v>744</v>
      </c>
      <c r="AD10" s="66">
        <f>MIN(AD$2*$B6,'Fact sheet'!$F10)</f>
        <v>775</v>
      </c>
      <c r="AE10" s="66">
        <f>MIN(AE$2*$B6,'Fact sheet'!$F10)</f>
        <v>806</v>
      </c>
      <c r="AF10" s="66">
        <f>MIN(AF$2*$B6,'Fact sheet'!$F10)</f>
        <v>837</v>
      </c>
      <c r="AG10" s="66">
        <f>MIN(AG$2*$B6,'Fact sheet'!$F10)</f>
        <v>868</v>
      </c>
      <c r="AH10" s="66">
        <f>MIN(AH$2*$B6,'Fact sheet'!$F10)</f>
        <v>899</v>
      </c>
      <c r="AI10" s="66">
        <f>MIN(AI$2*$B6,'Fact sheet'!$F10)</f>
        <v>930</v>
      </c>
      <c r="AJ10" s="66">
        <f>MIN(AJ$2*$B6,'Fact sheet'!$F10)</f>
        <v>961</v>
      </c>
      <c r="AK10" s="66">
        <f>MIN(AK$2*$B6,'Fact sheet'!$F10)</f>
        <v>992</v>
      </c>
      <c r="AL10" s="66">
        <f>MIN(AL$2*$B6,'Fact sheet'!$F10)</f>
        <v>1023</v>
      </c>
      <c r="AM10" s="66">
        <f>MIN(AM$2*$B6,'Fact sheet'!$F10)</f>
        <v>1054</v>
      </c>
      <c r="AN10" s="66">
        <f>MIN(AN$2*$B6,'Fact sheet'!$F10)</f>
        <v>1085</v>
      </c>
      <c r="AO10" s="66">
        <f>MIN(AO$2*$B6,'Fact sheet'!$F10)</f>
        <v>1116</v>
      </c>
      <c r="AP10" s="66">
        <f>MIN(AP$2*$B6,'Fact sheet'!$F10)</f>
        <v>1147</v>
      </c>
      <c r="AQ10" s="66">
        <f>MIN(AQ$2*$B6,'Fact sheet'!$F10)</f>
        <v>1178</v>
      </c>
      <c r="AR10" s="66">
        <f>MIN(AR$2*$B6,'Fact sheet'!$F10)</f>
        <v>1209</v>
      </c>
      <c r="AS10" s="66">
        <f>MIN(AS$2*$B6,'Fact sheet'!$F10)</f>
        <v>1240</v>
      </c>
      <c r="AT10" s="66">
        <f>MIN(AT$2*$B6,'Fact sheet'!$F10)</f>
        <v>1271</v>
      </c>
      <c r="AU10" s="66">
        <f>MIN(AU$2*$B6,'Fact sheet'!$F10)</f>
        <v>1292</v>
      </c>
      <c r="AV10" s="66">
        <f>MIN(AV$2*$B6,'Fact sheet'!$F10)</f>
        <v>1292</v>
      </c>
      <c r="AW10" s="66">
        <f>MIN(AW$2*$B6,'Fact sheet'!$F10)</f>
        <v>1292</v>
      </c>
      <c r="AX10" s="66">
        <f>MIN(AX$2*$B6,'Fact sheet'!$F10)</f>
        <v>1292</v>
      </c>
      <c r="AY10" s="66">
        <f>MIN(AY$2*$B6,'Fact sheet'!$F10)</f>
        <v>1292</v>
      </c>
      <c r="AZ10" s="66">
        <f>MIN(AZ$2*$B6,'Fact sheet'!$F10)</f>
        <v>1292</v>
      </c>
      <c r="BA10" s="66">
        <f>MIN(BA$2*$B6,'Fact sheet'!$F10)</f>
        <v>1292</v>
      </c>
      <c r="BB10" s="66">
        <f>MIN(BB$2*$B6,'Fact sheet'!$F10)</f>
        <v>1292</v>
      </c>
      <c r="BC10" s="66">
        <f>MIN(BC$2*$B6,'Fact sheet'!$F10)</f>
        <v>1292</v>
      </c>
      <c r="BD10" s="66">
        <f>MIN(BD$2*$B6,'Fact sheet'!$F10)</f>
        <v>1292</v>
      </c>
      <c r="BE10" s="66">
        <f>MIN(BE$2*$B6,'Fact sheet'!$F10)</f>
        <v>1292</v>
      </c>
      <c r="BF10" s="66">
        <f>MIN(BF$2*$B6,'Fact sheet'!$F10)</f>
        <v>1292</v>
      </c>
      <c r="BG10" s="66">
        <f>MIN(BG$2*$B6,'Fact sheet'!$F10)</f>
        <v>1292</v>
      </c>
      <c r="BH10" s="66">
        <f>MIN(BH$2*$B6,'Fact sheet'!$F10)</f>
        <v>1292</v>
      </c>
      <c r="BI10" s="66">
        <f>MIN(BI$2*$B6,'Fact sheet'!$F10)</f>
        <v>1292</v>
      </c>
      <c r="BJ10" s="66">
        <f>MIN(BJ$2*$B6,'Fact sheet'!$F10)</f>
        <v>1292</v>
      </c>
      <c r="BK10" s="66">
        <f>MIN(BK$2*$B6,'Fact sheet'!$F10)</f>
        <v>1292</v>
      </c>
      <c r="BL10" s="66">
        <f>MIN(BL$2*$B6,'Fact sheet'!$F10)</f>
        <v>1292</v>
      </c>
      <c r="BM10" s="66">
        <f>MIN(BM$2*$B6,'Fact sheet'!$F10)</f>
        <v>1292</v>
      </c>
      <c r="BN10" s="66">
        <f>MIN(BN$2*$B6,'Fact sheet'!$F10)</f>
        <v>1292</v>
      </c>
      <c r="BO10" s="66">
        <f>MIN(BO$2*$B6,'Fact sheet'!$F10)</f>
        <v>1292</v>
      </c>
      <c r="BP10" s="66">
        <f>MIN(BP$2*$B6,'Fact sheet'!$F10)</f>
        <v>1292</v>
      </c>
      <c r="BQ10" s="66">
        <f>MIN(BQ$2*$B6,'Fact sheet'!$F10)</f>
        <v>1292</v>
      </c>
      <c r="BR10" s="66">
        <f>MIN(BR$2*$B6,'Fact sheet'!$F10)</f>
        <v>1292</v>
      </c>
      <c r="BS10" s="66">
        <f>MIN(BS$2*$B6,'Fact sheet'!$F10)</f>
        <v>1292</v>
      </c>
      <c r="BT10" s="66">
        <f>MIN(BT$2*$B6,'Fact sheet'!$F10)</f>
        <v>1292</v>
      </c>
      <c r="BU10" s="66">
        <f>MIN(BU$2*$B6,'Fact sheet'!$F10)</f>
        <v>1292</v>
      </c>
      <c r="BV10" s="66">
        <f>MIN(BV$2*$B6,'Fact sheet'!$F10)</f>
        <v>1292</v>
      </c>
      <c r="BW10" s="66">
        <f>MIN(BW$2*$B6,'Fact sheet'!$F10)</f>
        <v>1292</v>
      </c>
      <c r="BX10" s="66">
        <f>MIN(BX$2*$B6,'Fact sheet'!$F10)</f>
        <v>1292</v>
      </c>
      <c r="BY10" s="66">
        <f>MIN(BY$2*$B6,'Fact sheet'!$F10)</f>
        <v>1292</v>
      </c>
      <c r="BZ10" s="66">
        <f>MIN(BZ$2*$B6,'Fact sheet'!$F10)</f>
        <v>1292</v>
      </c>
      <c r="CA10" s="66">
        <f>MIN(CA$2*$B6,'Fact sheet'!$F10)</f>
        <v>1292</v>
      </c>
      <c r="CB10" s="66">
        <f>MIN(CB$2*$B6,'Fact sheet'!$F10)</f>
        <v>1292</v>
      </c>
      <c r="CC10" s="66">
        <f>MIN(CC$2*$B6,'Fact sheet'!$F10)</f>
        <v>1292</v>
      </c>
      <c r="CD10" s="66">
        <f>MIN(CD$2*$B6,'Fact sheet'!$F10)</f>
        <v>1292</v>
      </c>
      <c r="CE10" s="66">
        <f>MIN(CE$2*$B6,'Fact sheet'!$F10)</f>
        <v>1292</v>
      </c>
      <c r="CF10" s="66">
        <f>MIN(CF$2*$B6,'Fact sheet'!$F10)</f>
        <v>1292</v>
      </c>
      <c r="CG10" s="66">
        <f>MIN(CG$2*$B6,'Fact sheet'!$F10)</f>
        <v>1292</v>
      </c>
      <c r="CH10" s="66">
        <f>MIN(CH$2*$B6,'Fact sheet'!$F10)</f>
        <v>1292</v>
      </c>
      <c r="CI10" s="66">
        <f>MIN(CI$2*$B6,'Fact sheet'!$F10)</f>
        <v>1292</v>
      </c>
      <c r="CJ10" s="66">
        <f>MIN(CJ$2*$B6,'Fact sheet'!$F10)</f>
        <v>1292</v>
      </c>
      <c r="CK10" s="66">
        <f>MIN(CK$2*$B6,'Fact sheet'!$F10)</f>
        <v>1292</v>
      </c>
      <c r="CL10" s="66">
        <f>MIN(CL$2*$B6,'Fact sheet'!$F10)</f>
        <v>1292</v>
      </c>
      <c r="CM10" s="66">
        <f>MIN(CM$2*$B6,'Fact sheet'!$F10)</f>
        <v>1292</v>
      </c>
      <c r="CN10" s="66">
        <f>MIN(CN$2*$B6,'Fact sheet'!$F10)</f>
        <v>1292</v>
      </c>
      <c r="CO10" s="66">
        <f>MIN(CO$2*$B6,'Fact sheet'!$F10)</f>
        <v>1292</v>
      </c>
      <c r="CP10" s="66">
        <f>MIN(CP$2*$B6,'Fact sheet'!$F10)</f>
        <v>1292</v>
      </c>
      <c r="CQ10" s="66">
        <f>MIN(CQ$2*$B6,'Fact sheet'!$F10)</f>
        <v>1292</v>
      </c>
      <c r="CR10" s="66">
        <f>MIN(CR$2*$B6,'Fact sheet'!$F10)</f>
        <v>1292</v>
      </c>
      <c r="CS10" s="66">
        <f>MIN(CS$2*$B6,'Fact sheet'!$F10)</f>
        <v>1292</v>
      </c>
      <c r="CT10" s="66">
        <f>MIN(CT$2*$B6,'Fact sheet'!$F10)</f>
        <v>1292</v>
      </c>
      <c r="CU10" s="66">
        <f>MIN(CU$2*$B6,'Fact sheet'!$F10)</f>
        <v>1292</v>
      </c>
      <c r="CV10" s="66">
        <f>MIN(CV$2*$B6,'Fact sheet'!$F10)</f>
        <v>1292</v>
      </c>
      <c r="CW10" s="66">
        <f>MIN(CW$2*$B6,'Fact sheet'!$F10)</f>
        <v>1292</v>
      </c>
      <c r="CX10" s="66">
        <f>MIN(CX$2*$B6,'Fact sheet'!$F10)</f>
        <v>1292</v>
      </c>
      <c r="CY10" s="66">
        <f>MIN(CY$2*$B6,'Fact sheet'!$F10)</f>
        <v>1292</v>
      </c>
      <c r="CZ10" s="66">
        <f>MIN(CZ$2*$B6,'Fact sheet'!$F10)</f>
        <v>1292</v>
      </c>
      <c r="DA10" s="66">
        <f>MIN(DA$2*$B6,'Fact sheet'!$F10)</f>
        <v>1292</v>
      </c>
    </row>
    <row r="11" spans="1:105" x14ac:dyDescent="0.25">
      <c r="A11" t="s">
        <v>124</v>
      </c>
      <c r="B11" s="57">
        <v>31</v>
      </c>
      <c r="D11" t="s">
        <v>120</v>
      </c>
      <c r="E11" s="66">
        <f>MIN(E$2*$B7,'Fact sheet'!$F11)</f>
        <v>0</v>
      </c>
      <c r="F11" s="66">
        <f>MIN(F$2*$B7,'Fact sheet'!$F11)</f>
        <v>30</v>
      </c>
      <c r="G11" s="66">
        <f>MIN(G$2*$B7,'Fact sheet'!$F11)</f>
        <v>60</v>
      </c>
      <c r="H11" s="66">
        <f>MIN(H$2*$B7,'Fact sheet'!$F11)</f>
        <v>90</v>
      </c>
      <c r="I11" s="66">
        <f>MIN(I$2*$B7,'Fact sheet'!$F11)</f>
        <v>120</v>
      </c>
      <c r="J11" s="66">
        <f>MIN(J$2*$B7,'Fact sheet'!$F11)</f>
        <v>150</v>
      </c>
      <c r="K11" s="66">
        <f>MIN(K$2*$B7,'Fact sheet'!$F11)</f>
        <v>180</v>
      </c>
      <c r="L11" s="66">
        <f>MIN(L$2*$B7,'Fact sheet'!$F11)</f>
        <v>210</v>
      </c>
      <c r="M11" s="66">
        <f>MIN(M$2*$B7,'Fact sheet'!$F11)</f>
        <v>240</v>
      </c>
      <c r="N11" s="66">
        <f>MIN(N$2*$B7,'Fact sheet'!$F11)</f>
        <v>270</v>
      </c>
      <c r="O11" s="66">
        <f>MIN(O$2*$B7,'Fact sheet'!$F11)</f>
        <v>300</v>
      </c>
      <c r="P11" s="66">
        <f>MIN(P$2*$B7,'Fact sheet'!$F11)</f>
        <v>330</v>
      </c>
      <c r="Q11" s="66">
        <f>MIN(Q$2*$B7,'Fact sheet'!$F11)</f>
        <v>360</v>
      </c>
      <c r="R11" s="66">
        <f>MIN(R$2*$B7,'Fact sheet'!$F11)</f>
        <v>390</v>
      </c>
      <c r="S11" s="66">
        <f>MIN(S$2*$B7,'Fact sheet'!$F11)</f>
        <v>420</v>
      </c>
      <c r="T11" s="66">
        <f>MIN(T$2*$B7,'Fact sheet'!$F11)</f>
        <v>450</v>
      </c>
      <c r="U11" s="66">
        <f>MIN(U$2*$B7,'Fact sheet'!$F11)</f>
        <v>480</v>
      </c>
      <c r="V11" s="66">
        <f>MIN(V$2*$B7,'Fact sheet'!$F11)</f>
        <v>510</v>
      </c>
      <c r="W11" s="66">
        <f>MIN(W$2*$B7,'Fact sheet'!$F11)</f>
        <v>540</v>
      </c>
      <c r="X11" s="66">
        <f>MIN(X$2*$B7,'Fact sheet'!$F11)</f>
        <v>570</v>
      </c>
      <c r="Y11" s="66">
        <f>MIN(Y$2*$B7,'Fact sheet'!$F11)</f>
        <v>600</v>
      </c>
      <c r="Z11" s="66">
        <f>MIN(Z$2*$B7,'Fact sheet'!$F11)</f>
        <v>630</v>
      </c>
      <c r="AA11" s="66">
        <f>MIN(AA$2*$B7,'Fact sheet'!$F11)</f>
        <v>660</v>
      </c>
      <c r="AB11" s="66">
        <f>MIN(AB$2*$B7,'Fact sheet'!$F11)</f>
        <v>690</v>
      </c>
      <c r="AC11" s="66">
        <f>MIN(AC$2*$B7,'Fact sheet'!$F11)</f>
        <v>720</v>
      </c>
      <c r="AD11" s="66">
        <f>MIN(AD$2*$B7,'Fact sheet'!$F11)</f>
        <v>750</v>
      </c>
      <c r="AE11" s="66">
        <f>MIN(AE$2*$B7,'Fact sheet'!$F11)</f>
        <v>780</v>
      </c>
      <c r="AF11" s="66">
        <f>MIN(AF$2*$B7,'Fact sheet'!$F11)</f>
        <v>810</v>
      </c>
      <c r="AG11" s="66">
        <f>MIN(AG$2*$B7,'Fact sheet'!$F11)</f>
        <v>840</v>
      </c>
      <c r="AH11" s="66">
        <f>MIN(AH$2*$B7,'Fact sheet'!$F11)</f>
        <v>870</v>
      </c>
      <c r="AI11" s="66">
        <f>MIN(AI$2*$B7,'Fact sheet'!$F11)</f>
        <v>900</v>
      </c>
      <c r="AJ11" s="66">
        <f>MIN(AJ$2*$B7,'Fact sheet'!$F11)</f>
        <v>930</v>
      </c>
      <c r="AK11" s="66">
        <f>MIN(AK$2*$B7,'Fact sheet'!$F11)</f>
        <v>960</v>
      </c>
      <c r="AL11" s="66">
        <f>MIN(AL$2*$B7,'Fact sheet'!$F11)</f>
        <v>990</v>
      </c>
      <c r="AM11" s="66">
        <f>MIN(AM$2*$B7,'Fact sheet'!$F11)</f>
        <v>1020</v>
      </c>
      <c r="AN11" s="66">
        <f>MIN(AN$2*$B7,'Fact sheet'!$F11)</f>
        <v>1050</v>
      </c>
      <c r="AO11" s="66">
        <f>MIN(AO$2*$B7,'Fact sheet'!$F11)</f>
        <v>1080</v>
      </c>
      <c r="AP11" s="66">
        <f>MIN(AP$2*$B7,'Fact sheet'!$F11)</f>
        <v>1110</v>
      </c>
      <c r="AQ11" s="66">
        <f>MIN(AQ$2*$B7,'Fact sheet'!$F11)</f>
        <v>1140</v>
      </c>
      <c r="AR11" s="66">
        <f>MIN(AR$2*$B7,'Fact sheet'!$F11)</f>
        <v>1170</v>
      </c>
      <c r="AS11" s="66">
        <f>MIN(AS$2*$B7,'Fact sheet'!$F11)</f>
        <v>1200</v>
      </c>
      <c r="AT11" s="66">
        <f>MIN(AT$2*$B7,'Fact sheet'!$F11)</f>
        <v>1230</v>
      </c>
      <c r="AU11" s="66">
        <f>MIN(AU$2*$B7,'Fact sheet'!$F11)</f>
        <v>1260</v>
      </c>
      <c r="AV11" s="66">
        <f>MIN(AV$2*$B7,'Fact sheet'!$F11)</f>
        <v>1269</v>
      </c>
      <c r="AW11" s="66">
        <f>MIN(AW$2*$B7,'Fact sheet'!$F11)</f>
        <v>1269</v>
      </c>
      <c r="AX11" s="66">
        <f>MIN(AX$2*$B7,'Fact sheet'!$F11)</f>
        <v>1269</v>
      </c>
      <c r="AY11" s="66">
        <f>MIN(AY$2*$B7,'Fact sheet'!$F11)</f>
        <v>1269</v>
      </c>
      <c r="AZ11" s="66">
        <f>MIN(AZ$2*$B7,'Fact sheet'!$F11)</f>
        <v>1269</v>
      </c>
      <c r="BA11" s="66">
        <f>MIN(BA$2*$B7,'Fact sheet'!$F11)</f>
        <v>1269</v>
      </c>
      <c r="BB11" s="66">
        <f>MIN(BB$2*$B7,'Fact sheet'!$F11)</f>
        <v>1269</v>
      </c>
      <c r="BC11" s="66">
        <f>MIN(BC$2*$B7,'Fact sheet'!$F11)</f>
        <v>1269</v>
      </c>
      <c r="BD11" s="66">
        <f>MIN(BD$2*$B7,'Fact sheet'!$F11)</f>
        <v>1269</v>
      </c>
      <c r="BE11" s="66">
        <f>MIN(BE$2*$B7,'Fact sheet'!$F11)</f>
        <v>1269</v>
      </c>
      <c r="BF11" s="66">
        <f>MIN(BF$2*$B7,'Fact sheet'!$F11)</f>
        <v>1269</v>
      </c>
      <c r="BG11" s="66">
        <f>MIN(BG$2*$B7,'Fact sheet'!$F11)</f>
        <v>1269</v>
      </c>
      <c r="BH11" s="66">
        <f>MIN(BH$2*$B7,'Fact sheet'!$F11)</f>
        <v>1269</v>
      </c>
      <c r="BI11" s="66">
        <f>MIN(BI$2*$B7,'Fact sheet'!$F11)</f>
        <v>1269</v>
      </c>
      <c r="BJ11" s="66">
        <f>MIN(BJ$2*$B7,'Fact sheet'!$F11)</f>
        <v>1269</v>
      </c>
      <c r="BK11" s="66">
        <f>MIN(BK$2*$B7,'Fact sheet'!$F11)</f>
        <v>1269</v>
      </c>
      <c r="BL11" s="66">
        <f>MIN(BL$2*$B7,'Fact sheet'!$F11)</f>
        <v>1269</v>
      </c>
      <c r="BM11" s="66">
        <f>MIN(BM$2*$B7,'Fact sheet'!$F11)</f>
        <v>1269</v>
      </c>
      <c r="BN11" s="66">
        <f>MIN(BN$2*$B7,'Fact sheet'!$F11)</f>
        <v>1269</v>
      </c>
      <c r="BO11" s="66">
        <f>MIN(BO$2*$B7,'Fact sheet'!$F11)</f>
        <v>1269</v>
      </c>
      <c r="BP11" s="66">
        <f>MIN(BP$2*$B7,'Fact sheet'!$F11)</f>
        <v>1269</v>
      </c>
      <c r="BQ11" s="66">
        <f>MIN(BQ$2*$B7,'Fact sheet'!$F11)</f>
        <v>1269</v>
      </c>
      <c r="BR11" s="66">
        <f>MIN(BR$2*$B7,'Fact sheet'!$F11)</f>
        <v>1269</v>
      </c>
      <c r="BS11" s="66">
        <f>MIN(BS$2*$B7,'Fact sheet'!$F11)</f>
        <v>1269</v>
      </c>
      <c r="BT11" s="66">
        <f>MIN(BT$2*$B7,'Fact sheet'!$F11)</f>
        <v>1269</v>
      </c>
      <c r="BU11" s="66">
        <f>MIN(BU$2*$B7,'Fact sheet'!$F11)</f>
        <v>1269</v>
      </c>
      <c r="BV11" s="66">
        <f>MIN(BV$2*$B7,'Fact sheet'!$F11)</f>
        <v>1269</v>
      </c>
      <c r="BW11" s="66">
        <f>MIN(BW$2*$B7,'Fact sheet'!$F11)</f>
        <v>1269</v>
      </c>
      <c r="BX11" s="66">
        <f>MIN(BX$2*$B7,'Fact sheet'!$F11)</f>
        <v>1269</v>
      </c>
      <c r="BY11" s="66">
        <f>MIN(BY$2*$B7,'Fact sheet'!$F11)</f>
        <v>1269</v>
      </c>
      <c r="BZ11" s="66">
        <f>MIN(BZ$2*$B7,'Fact sheet'!$F11)</f>
        <v>1269</v>
      </c>
      <c r="CA11" s="66">
        <f>MIN(CA$2*$B7,'Fact sheet'!$F11)</f>
        <v>1269</v>
      </c>
      <c r="CB11" s="66">
        <f>MIN(CB$2*$B7,'Fact sheet'!$F11)</f>
        <v>1269</v>
      </c>
      <c r="CC11" s="66">
        <f>MIN(CC$2*$B7,'Fact sheet'!$F11)</f>
        <v>1269</v>
      </c>
      <c r="CD11" s="66">
        <f>MIN(CD$2*$B7,'Fact sheet'!$F11)</f>
        <v>1269</v>
      </c>
      <c r="CE11" s="66">
        <f>MIN(CE$2*$B7,'Fact sheet'!$F11)</f>
        <v>1269</v>
      </c>
      <c r="CF11" s="66">
        <f>MIN(CF$2*$B7,'Fact sheet'!$F11)</f>
        <v>1269</v>
      </c>
      <c r="CG11" s="66">
        <f>MIN(CG$2*$B7,'Fact sheet'!$F11)</f>
        <v>1269</v>
      </c>
      <c r="CH11" s="66">
        <f>MIN(CH$2*$B7,'Fact sheet'!$F11)</f>
        <v>1269</v>
      </c>
      <c r="CI11" s="66">
        <f>MIN(CI$2*$B7,'Fact sheet'!$F11)</f>
        <v>1269</v>
      </c>
      <c r="CJ11" s="66">
        <f>MIN(CJ$2*$B7,'Fact sheet'!$F11)</f>
        <v>1269</v>
      </c>
      <c r="CK11" s="66">
        <f>MIN(CK$2*$B7,'Fact sheet'!$F11)</f>
        <v>1269</v>
      </c>
      <c r="CL11" s="66">
        <f>MIN(CL$2*$B7,'Fact sheet'!$F11)</f>
        <v>1269</v>
      </c>
      <c r="CM11" s="66">
        <f>MIN(CM$2*$B7,'Fact sheet'!$F11)</f>
        <v>1269</v>
      </c>
      <c r="CN11" s="66">
        <f>MIN(CN$2*$B7,'Fact sheet'!$F11)</f>
        <v>1269</v>
      </c>
      <c r="CO11" s="66">
        <f>MIN(CO$2*$B7,'Fact sheet'!$F11)</f>
        <v>1269</v>
      </c>
      <c r="CP11" s="66">
        <f>MIN(CP$2*$B7,'Fact sheet'!$F11)</f>
        <v>1269</v>
      </c>
      <c r="CQ11" s="66">
        <f>MIN(CQ$2*$B7,'Fact sheet'!$F11)</f>
        <v>1269</v>
      </c>
      <c r="CR11" s="66">
        <f>MIN(CR$2*$B7,'Fact sheet'!$F11)</f>
        <v>1269</v>
      </c>
      <c r="CS11" s="66">
        <f>MIN(CS$2*$B7,'Fact sheet'!$F11)</f>
        <v>1269</v>
      </c>
      <c r="CT11" s="66">
        <f>MIN(CT$2*$B7,'Fact sheet'!$F11)</f>
        <v>1269</v>
      </c>
      <c r="CU11" s="66">
        <f>MIN(CU$2*$B7,'Fact sheet'!$F11)</f>
        <v>1269</v>
      </c>
      <c r="CV11" s="66">
        <f>MIN(CV$2*$B7,'Fact sheet'!$F11)</f>
        <v>1269</v>
      </c>
      <c r="CW11" s="66">
        <f>MIN(CW$2*$B7,'Fact sheet'!$F11)</f>
        <v>1269</v>
      </c>
      <c r="CX11" s="66">
        <f>MIN(CX$2*$B7,'Fact sheet'!$F11)</f>
        <v>1269</v>
      </c>
      <c r="CY11" s="66">
        <f>MIN(CY$2*$B7,'Fact sheet'!$F11)</f>
        <v>1269</v>
      </c>
      <c r="CZ11" s="66">
        <f>MIN(CZ$2*$B7,'Fact sheet'!$F11)</f>
        <v>1269</v>
      </c>
      <c r="DA11" s="66">
        <f>MIN(DA$2*$B7,'Fact sheet'!$F11)</f>
        <v>1269</v>
      </c>
    </row>
    <row r="12" spans="1:105" x14ac:dyDescent="0.25">
      <c r="A12" t="s">
        <v>125</v>
      </c>
      <c r="B12" s="57">
        <v>30</v>
      </c>
      <c r="D12" t="s">
        <v>121</v>
      </c>
      <c r="E12" s="66">
        <f>MIN(E$2*$B8,'Fact sheet'!$F12)</f>
        <v>0</v>
      </c>
      <c r="F12" s="66">
        <f>MIN(F$2*$B8,'Fact sheet'!$F12)</f>
        <v>31</v>
      </c>
      <c r="G12" s="66">
        <f>MIN(G$2*$B8,'Fact sheet'!$F12)</f>
        <v>62</v>
      </c>
      <c r="H12" s="66">
        <f>MIN(H$2*$B8,'Fact sheet'!$F12)</f>
        <v>93</v>
      </c>
      <c r="I12" s="66">
        <f>MIN(I$2*$B8,'Fact sheet'!$F12)</f>
        <v>124</v>
      </c>
      <c r="J12" s="66">
        <f>MIN(J$2*$B8,'Fact sheet'!$F12)</f>
        <v>155</v>
      </c>
      <c r="K12" s="66">
        <f>MIN(K$2*$B8,'Fact sheet'!$F12)</f>
        <v>186</v>
      </c>
      <c r="L12" s="66">
        <f>MIN(L$2*$B8,'Fact sheet'!$F12)</f>
        <v>217</v>
      </c>
      <c r="M12" s="66">
        <f>MIN(M$2*$B8,'Fact sheet'!$F12)</f>
        <v>248</v>
      </c>
      <c r="N12" s="66">
        <f>MIN(N$2*$B8,'Fact sheet'!$F12)</f>
        <v>279</v>
      </c>
      <c r="O12" s="66">
        <f>MIN(O$2*$B8,'Fact sheet'!$F12)</f>
        <v>310</v>
      </c>
      <c r="P12" s="66">
        <f>MIN(P$2*$B8,'Fact sheet'!$F12)</f>
        <v>341</v>
      </c>
      <c r="Q12" s="66">
        <f>MIN(Q$2*$B8,'Fact sheet'!$F12)</f>
        <v>372</v>
      </c>
      <c r="R12" s="66">
        <f>MIN(R$2*$B8,'Fact sheet'!$F12)</f>
        <v>403</v>
      </c>
      <c r="S12" s="66">
        <f>MIN(S$2*$B8,'Fact sheet'!$F12)</f>
        <v>434</v>
      </c>
      <c r="T12" s="66">
        <f>MIN(T$2*$B8,'Fact sheet'!$F12)</f>
        <v>465</v>
      </c>
      <c r="U12" s="66">
        <f>MIN(U$2*$B8,'Fact sheet'!$F12)</f>
        <v>496</v>
      </c>
      <c r="V12" s="66">
        <f>MIN(V$2*$B8,'Fact sheet'!$F12)</f>
        <v>527</v>
      </c>
      <c r="W12" s="66">
        <f>MIN(W$2*$B8,'Fact sheet'!$F12)</f>
        <v>558</v>
      </c>
      <c r="X12" s="66">
        <f>MIN(X$2*$B8,'Fact sheet'!$F12)</f>
        <v>589</v>
      </c>
      <c r="Y12" s="66">
        <f>MIN(Y$2*$B8,'Fact sheet'!$F12)</f>
        <v>620</v>
      </c>
      <c r="Z12" s="66">
        <f>MIN(Z$2*$B8,'Fact sheet'!$F12)</f>
        <v>651</v>
      </c>
      <c r="AA12" s="66">
        <f>MIN(AA$2*$B8,'Fact sheet'!$F12)</f>
        <v>682</v>
      </c>
      <c r="AB12" s="66">
        <f>MIN(AB$2*$B8,'Fact sheet'!$F12)</f>
        <v>713</v>
      </c>
      <c r="AC12" s="66">
        <f>MIN(AC$2*$B8,'Fact sheet'!$F12)</f>
        <v>744</v>
      </c>
      <c r="AD12" s="66">
        <f>MIN(AD$2*$B8,'Fact sheet'!$F12)</f>
        <v>775</v>
      </c>
      <c r="AE12" s="66">
        <f>MIN(AE$2*$B8,'Fact sheet'!$F12)</f>
        <v>806</v>
      </c>
      <c r="AF12" s="66">
        <f>MIN(AF$2*$B8,'Fact sheet'!$F12)</f>
        <v>837</v>
      </c>
      <c r="AG12" s="66">
        <f>MIN(AG$2*$B8,'Fact sheet'!$F12)</f>
        <v>868</v>
      </c>
      <c r="AH12" s="66">
        <f>MIN(AH$2*$B8,'Fact sheet'!$F12)</f>
        <v>899</v>
      </c>
      <c r="AI12" s="66">
        <f>MIN(AI$2*$B8,'Fact sheet'!$F12)</f>
        <v>930</v>
      </c>
      <c r="AJ12" s="66">
        <f>MIN(AJ$2*$B8,'Fact sheet'!$F12)</f>
        <v>961</v>
      </c>
      <c r="AK12" s="66">
        <f>MIN(AK$2*$B8,'Fact sheet'!$F12)</f>
        <v>992</v>
      </c>
      <c r="AL12" s="66">
        <f>MIN(AL$2*$B8,'Fact sheet'!$F12)</f>
        <v>1023</v>
      </c>
      <c r="AM12" s="66">
        <f>MIN(AM$2*$B8,'Fact sheet'!$F12)</f>
        <v>1054</v>
      </c>
      <c r="AN12" s="66">
        <f>MIN(AN$2*$B8,'Fact sheet'!$F12)</f>
        <v>1085</v>
      </c>
      <c r="AO12" s="66">
        <f>MIN(AO$2*$B8,'Fact sheet'!$F12)</f>
        <v>1116</v>
      </c>
      <c r="AP12" s="66">
        <f>MIN(AP$2*$B8,'Fact sheet'!$F12)</f>
        <v>1147</v>
      </c>
      <c r="AQ12" s="66">
        <f>MIN(AQ$2*$B8,'Fact sheet'!$F12)</f>
        <v>1178</v>
      </c>
      <c r="AR12" s="66">
        <f>MIN(AR$2*$B8,'Fact sheet'!$F12)</f>
        <v>1209</v>
      </c>
      <c r="AS12" s="66">
        <f>MIN(AS$2*$B8,'Fact sheet'!$F12)</f>
        <v>1240</v>
      </c>
      <c r="AT12" s="66">
        <f>MIN(AT$2*$B8,'Fact sheet'!$F12)</f>
        <v>1271</v>
      </c>
      <c r="AU12" s="66">
        <f>MIN(AU$2*$B8,'Fact sheet'!$F12)</f>
        <v>1302</v>
      </c>
      <c r="AV12" s="66">
        <f>MIN(AV$2*$B8,'Fact sheet'!$F12)</f>
        <v>1333</v>
      </c>
      <c r="AW12" s="66">
        <f>MIN(AW$2*$B8,'Fact sheet'!$F12)</f>
        <v>1364</v>
      </c>
      <c r="AX12" s="66">
        <f>MIN(AX$2*$B8,'Fact sheet'!$F12)</f>
        <v>1384</v>
      </c>
      <c r="AY12" s="66">
        <f>MIN(AY$2*$B8,'Fact sheet'!$F12)</f>
        <v>1384</v>
      </c>
      <c r="AZ12" s="66">
        <f>MIN(AZ$2*$B8,'Fact sheet'!$F12)</f>
        <v>1384</v>
      </c>
      <c r="BA12" s="66">
        <f>MIN(BA$2*$B8,'Fact sheet'!$F12)</f>
        <v>1384</v>
      </c>
      <c r="BB12" s="66">
        <f>MIN(BB$2*$B8,'Fact sheet'!$F12)</f>
        <v>1384</v>
      </c>
      <c r="BC12" s="66">
        <f>MIN(BC$2*$B8,'Fact sheet'!$F12)</f>
        <v>1384</v>
      </c>
      <c r="BD12" s="66">
        <f>MIN(BD$2*$B8,'Fact sheet'!$F12)</f>
        <v>1384</v>
      </c>
      <c r="BE12" s="66">
        <f>MIN(BE$2*$B8,'Fact sheet'!$F12)</f>
        <v>1384</v>
      </c>
      <c r="BF12" s="66">
        <f>MIN(BF$2*$B8,'Fact sheet'!$F12)</f>
        <v>1384</v>
      </c>
      <c r="BG12" s="66">
        <f>MIN(BG$2*$B8,'Fact sheet'!$F12)</f>
        <v>1384</v>
      </c>
      <c r="BH12" s="66">
        <f>MIN(BH$2*$B8,'Fact sheet'!$F12)</f>
        <v>1384</v>
      </c>
      <c r="BI12" s="66">
        <f>MIN(BI$2*$B8,'Fact sheet'!$F12)</f>
        <v>1384</v>
      </c>
      <c r="BJ12" s="66">
        <f>MIN(BJ$2*$B8,'Fact sheet'!$F12)</f>
        <v>1384</v>
      </c>
      <c r="BK12" s="66">
        <f>MIN(BK$2*$B8,'Fact sheet'!$F12)</f>
        <v>1384</v>
      </c>
      <c r="BL12" s="66">
        <f>MIN(BL$2*$B8,'Fact sheet'!$F12)</f>
        <v>1384</v>
      </c>
      <c r="BM12" s="66">
        <f>MIN(BM$2*$B8,'Fact sheet'!$F12)</f>
        <v>1384</v>
      </c>
      <c r="BN12" s="66">
        <f>MIN(BN$2*$B8,'Fact sheet'!$F12)</f>
        <v>1384</v>
      </c>
      <c r="BO12" s="66">
        <f>MIN(BO$2*$B8,'Fact sheet'!$F12)</f>
        <v>1384</v>
      </c>
      <c r="BP12" s="66">
        <f>MIN(BP$2*$B8,'Fact sheet'!$F12)</f>
        <v>1384</v>
      </c>
      <c r="BQ12" s="66">
        <f>MIN(BQ$2*$B8,'Fact sheet'!$F12)</f>
        <v>1384</v>
      </c>
      <c r="BR12" s="66">
        <f>MIN(BR$2*$B8,'Fact sheet'!$F12)</f>
        <v>1384</v>
      </c>
      <c r="BS12" s="66">
        <f>MIN(BS$2*$B8,'Fact sheet'!$F12)</f>
        <v>1384</v>
      </c>
      <c r="BT12" s="66">
        <f>MIN(BT$2*$B8,'Fact sheet'!$F12)</f>
        <v>1384</v>
      </c>
      <c r="BU12" s="66">
        <f>MIN(BU$2*$B8,'Fact sheet'!$F12)</f>
        <v>1384</v>
      </c>
      <c r="BV12" s="66">
        <f>MIN(BV$2*$B8,'Fact sheet'!$F12)</f>
        <v>1384</v>
      </c>
      <c r="BW12" s="66">
        <f>MIN(BW$2*$B8,'Fact sheet'!$F12)</f>
        <v>1384</v>
      </c>
      <c r="BX12" s="66">
        <f>MIN(BX$2*$B8,'Fact sheet'!$F12)</f>
        <v>1384</v>
      </c>
      <c r="BY12" s="66">
        <f>MIN(BY$2*$B8,'Fact sheet'!$F12)</f>
        <v>1384</v>
      </c>
      <c r="BZ12" s="66">
        <f>MIN(BZ$2*$B8,'Fact sheet'!$F12)</f>
        <v>1384</v>
      </c>
      <c r="CA12" s="66">
        <f>MIN(CA$2*$B8,'Fact sheet'!$F12)</f>
        <v>1384</v>
      </c>
      <c r="CB12" s="66">
        <f>MIN(CB$2*$B8,'Fact sheet'!$F12)</f>
        <v>1384</v>
      </c>
      <c r="CC12" s="66">
        <f>MIN(CC$2*$B8,'Fact sheet'!$F12)</f>
        <v>1384</v>
      </c>
      <c r="CD12" s="66">
        <f>MIN(CD$2*$B8,'Fact sheet'!$F12)</f>
        <v>1384</v>
      </c>
      <c r="CE12" s="66">
        <f>MIN(CE$2*$B8,'Fact sheet'!$F12)</f>
        <v>1384</v>
      </c>
      <c r="CF12" s="66">
        <f>MIN(CF$2*$B8,'Fact sheet'!$F12)</f>
        <v>1384</v>
      </c>
      <c r="CG12" s="66">
        <f>MIN(CG$2*$B8,'Fact sheet'!$F12)</f>
        <v>1384</v>
      </c>
      <c r="CH12" s="66">
        <f>MIN(CH$2*$B8,'Fact sheet'!$F12)</f>
        <v>1384</v>
      </c>
      <c r="CI12" s="66">
        <f>MIN(CI$2*$B8,'Fact sheet'!$F12)</f>
        <v>1384</v>
      </c>
      <c r="CJ12" s="66">
        <f>MIN(CJ$2*$B8,'Fact sheet'!$F12)</f>
        <v>1384</v>
      </c>
      <c r="CK12" s="66">
        <f>MIN(CK$2*$B8,'Fact sheet'!$F12)</f>
        <v>1384</v>
      </c>
      <c r="CL12" s="66">
        <f>MIN(CL$2*$B8,'Fact sheet'!$F12)</f>
        <v>1384</v>
      </c>
      <c r="CM12" s="66">
        <f>MIN(CM$2*$B8,'Fact sheet'!$F12)</f>
        <v>1384</v>
      </c>
      <c r="CN12" s="66">
        <f>MIN(CN$2*$B8,'Fact sheet'!$F12)</f>
        <v>1384</v>
      </c>
      <c r="CO12" s="66">
        <f>MIN(CO$2*$B8,'Fact sheet'!$F12)</f>
        <v>1384</v>
      </c>
      <c r="CP12" s="66">
        <f>MIN(CP$2*$B8,'Fact sheet'!$F12)</f>
        <v>1384</v>
      </c>
      <c r="CQ12" s="66">
        <f>MIN(CQ$2*$B8,'Fact sheet'!$F12)</f>
        <v>1384</v>
      </c>
      <c r="CR12" s="66">
        <f>MIN(CR$2*$B8,'Fact sheet'!$F12)</f>
        <v>1384</v>
      </c>
      <c r="CS12" s="66">
        <f>MIN(CS$2*$B8,'Fact sheet'!$F12)</f>
        <v>1384</v>
      </c>
      <c r="CT12" s="66">
        <f>MIN(CT$2*$B8,'Fact sheet'!$F12)</f>
        <v>1384</v>
      </c>
      <c r="CU12" s="66">
        <f>MIN(CU$2*$B8,'Fact sheet'!$F12)</f>
        <v>1384</v>
      </c>
      <c r="CV12" s="66">
        <f>MIN(CV$2*$B8,'Fact sheet'!$F12)</f>
        <v>1384</v>
      </c>
      <c r="CW12" s="66">
        <f>MIN(CW$2*$B8,'Fact sheet'!$F12)</f>
        <v>1384</v>
      </c>
      <c r="CX12" s="66">
        <f>MIN(CX$2*$B8,'Fact sheet'!$F12)</f>
        <v>1384</v>
      </c>
      <c r="CY12" s="66">
        <f>MIN(CY$2*$B8,'Fact sheet'!$F12)</f>
        <v>1384</v>
      </c>
      <c r="CZ12" s="66">
        <f>MIN(CZ$2*$B8,'Fact sheet'!$F12)</f>
        <v>1384</v>
      </c>
      <c r="DA12" s="66">
        <f>MIN(DA$2*$B8,'Fact sheet'!$F12)</f>
        <v>1384</v>
      </c>
    </row>
    <row r="13" spans="1:105" x14ac:dyDescent="0.25">
      <c r="A13" t="s">
        <v>126</v>
      </c>
      <c r="B13" s="58">
        <v>31</v>
      </c>
      <c r="D13" t="s">
        <v>122</v>
      </c>
      <c r="E13" s="66">
        <f>MIN(E$2*$B9,'Fact sheet'!$F13)</f>
        <v>0</v>
      </c>
      <c r="F13" s="66">
        <f>MIN(F$2*$B9,'Fact sheet'!$F13)</f>
        <v>31</v>
      </c>
      <c r="G13" s="66">
        <f>MIN(G$2*$B9,'Fact sheet'!$F13)</f>
        <v>62</v>
      </c>
      <c r="H13" s="66">
        <f>MIN(H$2*$B9,'Fact sheet'!$F13)</f>
        <v>93</v>
      </c>
      <c r="I13" s="66">
        <f>MIN(I$2*$B9,'Fact sheet'!$F13)</f>
        <v>124</v>
      </c>
      <c r="J13" s="66">
        <f>MIN(J$2*$B9,'Fact sheet'!$F13)</f>
        <v>155</v>
      </c>
      <c r="K13" s="66">
        <f>MIN(K$2*$B9,'Fact sheet'!$F13)</f>
        <v>186</v>
      </c>
      <c r="L13" s="66">
        <f>MIN(L$2*$B9,'Fact sheet'!$F13)</f>
        <v>217</v>
      </c>
      <c r="M13" s="66">
        <f>MIN(M$2*$B9,'Fact sheet'!$F13)</f>
        <v>248</v>
      </c>
      <c r="N13" s="66">
        <f>MIN(N$2*$B9,'Fact sheet'!$F13)</f>
        <v>279</v>
      </c>
      <c r="O13" s="66">
        <f>MIN(O$2*$B9,'Fact sheet'!$F13)</f>
        <v>310</v>
      </c>
      <c r="P13" s="66">
        <f>MIN(P$2*$B9,'Fact sheet'!$F13)</f>
        <v>341</v>
      </c>
      <c r="Q13" s="66">
        <f>MIN(Q$2*$B9,'Fact sheet'!$F13)</f>
        <v>372</v>
      </c>
      <c r="R13" s="66">
        <f>MIN(R$2*$B9,'Fact sheet'!$F13)</f>
        <v>403</v>
      </c>
      <c r="S13" s="66">
        <f>MIN(S$2*$B9,'Fact sheet'!$F13)</f>
        <v>434</v>
      </c>
      <c r="T13" s="66">
        <f>MIN(T$2*$B9,'Fact sheet'!$F13)</f>
        <v>465</v>
      </c>
      <c r="U13" s="66">
        <f>MIN(U$2*$B9,'Fact sheet'!$F13)</f>
        <v>496</v>
      </c>
      <c r="V13" s="66">
        <f>MIN(V$2*$B9,'Fact sheet'!$F13)</f>
        <v>527</v>
      </c>
      <c r="W13" s="66">
        <f>MIN(W$2*$B9,'Fact sheet'!$F13)</f>
        <v>558</v>
      </c>
      <c r="X13" s="66">
        <f>MIN(X$2*$B9,'Fact sheet'!$F13)</f>
        <v>589</v>
      </c>
      <c r="Y13" s="66">
        <f>MIN(Y$2*$B9,'Fact sheet'!$F13)</f>
        <v>620</v>
      </c>
      <c r="Z13" s="66">
        <f>MIN(Z$2*$B9,'Fact sheet'!$F13)</f>
        <v>651</v>
      </c>
      <c r="AA13" s="66">
        <f>MIN(AA$2*$B9,'Fact sheet'!$F13)</f>
        <v>682</v>
      </c>
      <c r="AB13" s="66">
        <f>MIN(AB$2*$B9,'Fact sheet'!$F13)</f>
        <v>713</v>
      </c>
      <c r="AC13" s="66">
        <f>MIN(AC$2*$B9,'Fact sheet'!$F13)</f>
        <v>744</v>
      </c>
      <c r="AD13" s="66">
        <f>MIN(AD$2*$B9,'Fact sheet'!$F13)</f>
        <v>775</v>
      </c>
      <c r="AE13" s="66">
        <f>MIN(AE$2*$B9,'Fact sheet'!$F13)</f>
        <v>806</v>
      </c>
      <c r="AF13" s="66">
        <f>MIN(AF$2*$B9,'Fact sheet'!$F13)</f>
        <v>837</v>
      </c>
      <c r="AG13" s="66">
        <f>MIN(AG$2*$B9,'Fact sheet'!$F13)</f>
        <v>868</v>
      </c>
      <c r="AH13" s="66">
        <f>MIN(AH$2*$B9,'Fact sheet'!$F13)</f>
        <v>899</v>
      </c>
      <c r="AI13" s="66">
        <f>MIN(AI$2*$B9,'Fact sheet'!$F13)</f>
        <v>930</v>
      </c>
      <c r="AJ13" s="66">
        <f>MIN(AJ$2*$B9,'Fact sheet'!$F13)</f>
        <v>961</v>
      </c>
      <c r="AK13" s="66">
        <f>MIN(AK$2*$B9,'Fact sheet'!$F13)</f>
        <v>992</v>
      </c>
      <c r="AL13" s="66">
        <f>MIN(AL$2*$B9,'Fact sheet'!$F13)</f>
        <v>1023</v>
      </c>
      <c r="AM13" s="66">
        <f>MIN(AM$2*$B9,'Fact sheet'!$F13)</f>
        <v>1054</v>
      </c>
      <c r="AN13" s="66">
        <f>MIN(AN$2*$B9,'Fact sheet'!$F13)</f>
        <v>1085</v>
      </c>
      <c r="AO13" s="66">
        <f>MIN(AO$2*$B9,'Fact sheet'!$F13)</f>
        <v>1116</v>
      </c>
      <c r="AP13" s="66">
        <f>MIN(AP$2*$B9,'Fact sheet'!$F13)</f>
        <v>1147</v>
      </c>
      <c r="AQ13" s="66">
        <f>MIN(AQ$2*$B9,'Fact sheet'!$F13)</f>
        <v>1178</v>
      </c>
      <c r="AR13" s="66">
        <f>MIN(AR$2*$B9,'Fact sheet'!$F13)</f>
        <v>1209</v>
      </c>
      <c r="AS13" s="66">
        <f>MIN(AS$2*$B9,'Fact sheet'!$F13)</f>
        <v>1240</v>
      </c>
      <c r="AT13" s="66">
        <f>MIN(AT$2*$B9,'Fact sheet'!$F13)</f>
        <v>1271</v>
      </c>
      <c r="AU13" s="66">
        <f>MIN(AU$2*$B9,'Fact sheet'!$F13)</f>
        <v>1302</v>
      </c>
      <c r="AV13" s="66">
        <f>MIN(AV$2*$B9,'Fact sheet'!$F13)</f>
        <v>1333</v>
      </c>
      <c r="AW13" s="66">
        <f>MIN(AW$2*$B9,'Fact sheet'!$F13)</f>
        <v>1364</v>
      </c>
      <c r="AX13" s="66">
        <f>MIN(AX$2*$B9,'Fact sheet'!$F13)</f>
        <v>1395</v>
      </c>
      <c r="AY13" s="66">
        <f>MIN(AY$2*$B9,'Fact sheet'!$F13)</f>
        <v>1426</v>
      </c>
      <c r="AZ13" s="66">
        <f>MIN(AZ$2*$B9,'Fact sheet'!$F13)</f>
        <v>1452</v>
      </c>
      <c r="BA13" s="66">
        <f>MIN(BA$2*$B9,'Fact sheet'!$F13)</f>
        <v>1452</v>
      </c>
      <c r="BB13" s="66">
        <f>MIN(BB$2*$B9,'Fact sheet'!$F13)</f>
        <v>1452</v>
      </c>
      <c r="BC13" s="66">
        <f>MIN(BC$2*$B9,'Fact sheet'!$F13)</f>
        <v>1452</v>
      </c>
      <c r="BD13" s="66">
        <f>MIN(BD$2*$B9,'Fact sheet'!$F13)</f>
        <v>1452</v>
      </c>
      <c r="BE13" s="66">
        <f>MIN(BE$2*$B9,'Fact sheet'!$F13)</f>
        <v>1452</v>
      </c>
      <c r="BF13" s="66">
        <f>MIN(BF$2*$B9,'Fact sheet'!$F13)</f>
        <v>1452</v>
      </c>
      <c r="BG13" s="66">
        <f>MIN(BG$2*$B9,'Fact sheet'!$F13)</f>
        <v>1452</v>
      </c>
      <c r="BH13" s="66">
        <f>MIN(BH$2*$B9,'Fact sheet'!$F13)</f>
        <v>1452</v>
      </c>
      <c r="BI13" s="66">
        <f>MIN(BI$2*$B9,'Fact sheet'!$F13)</f>
        <v>1452</v>
      </c>
      <c r="BJ13" s="66">
        <f>MIN(BJ$2*$B9,'Fact sheet'!$F13)</f>
        <v>1452</v>
      </c>
      <c r="BK13" s="66">
        <f>MIN(BK$2*$B9,'Fact sheet'!$F13)</f>
        <v>1452</v>
      </c>
      <c r="BL13" s="66">
        <f>MIN(BL$2*$B9,'Fact sheet'!$F13)</f>
        <v>1452</v>
      </c>
      <c r="BM13" s="66">
        <f>MIN(BM$2*$B9,'Fact sheet'!$F13)</f>
        <v>1452</v>
      </c>
      <c r="BN13" s="66">
        <f>MIN(BN$2*$B9,'Fact sheet'!$F13)</f>
        <v>1452</v>
      </c>
      <c r="BO13" s="66">
        <f>MIN(BO$2*$B9,'Fact sheet'!$F13)</f>
        <v>1452</v>
      </c>
      <c r="BP13" s="66">
        <f>MIN(BP$2*$B9,'Fact sheet'!$F13)</f>
        <v>1452</v>
      </c>
      <c r="BQ13" s="66">
        <f>MIN(BQ$2*$B9,'Fact sheet'!$F13)</f>
        <v>1452</v>
      </c>
      <c r="BR13" s="66">
        <f>MIN(BR$2*$B9,'Fact sheet'!$F13)</f>
        <v>1452</v>
      </c>
      <c r="BS13" s="66">
        <f>MIN(BS$2*$B9,'Fact sheet'!$F13)</f>
        <v>1452</v>
      </c>
      <c r="BT13" s="66">
        <f>MIN(BT$2*$B9,'Fact sheet'!$F13)</f>
        <v>1452</v>
      </c>
      <c r="BU13" s="66">
        <f>MIN(BU$2*$B9,'Fact sheet'!$F13)</f>
        <v>1452</v>
      </c>
      <c r="BV13" s="66">
        <f>MIN(BV$2*$B9,'Fact sheet'!$F13)</f>
        <v>1452</v>
      </c>
      <c r="BW13" s="66">
        <f>MIN(BW$2*$B9,'Fact sheet'!$F13)</f>
        <v>1452</v>
      </c>
      <c r="BX13" s="66">
        <f>MIN(BX$2*$B9,'Fact sheet'!$F13)</f>
        <v>1452</v>
      </c>
      <c r="BY13" s="66">
        <f>MIN(BY$2*$B9,'Fact sheet'!$F13)</f>
        <v>1452</v>
      </c>
      <c r="BZ13" s="66">
        <f>MIN(BZ$2*$B9,'Fact sheet'!$F13)</f>
        <v>1452</v>
      </c>
      <c r="CA13" s="66">
        <f>MIN(CA$2*$B9,'Fact sheet'!$F13)</f>
        <v>1452</v>
      </c>
      <c r="CB13" s="66">
        <f>MIN(CB$2*$B9,'Fact sheet'!$F13)</f>
        <v>1452</v>
      </c>
      <c r="CC13" s="66">
        <f>MIN(CC$2*$B9,'Fact sheet'!$F13)</f>
        <v>1452</v>
      </c>
      <c r="CD13" s="66">
        <f>MIN(CD$2*$B9,'Fact sheet'!$F13)</f>
        <v>1452</v>
      </c>
      <c r="CE13" s="66">
        <f>MIN(CE$2*$B9,'Fact sheet'!$F13)</f>
        <v>1452</v>
      </c>
      <c r="CF13" s="66">
        <f>MIN(CF$2*$B9,'Fact sheet'!$F13)</f>
        <v>1452</v>
      </c>
      <c r="CG13" s="66">
        <f>MIN(CG$2*$B9,'Fact sheet'!$F13)</f>
        <v>1452</v>
      </c>
      <c r="CH13" s="66">
        <f>MIN(CH$2*$B9,'Fact sheet'!$F13)</f>
        <v>1452</v>
      </c>
      <c r="CI13" s="66">
        <f>MIN(CI$2*$B9,'Fact sheet'!$F13)</f>
        <v>1452</v>
      </c>
      <c r="CJ13" s="66">
        <f>MIN(CJ$2*$B9,'Fact sheet'!$F13)</f>
        <v>1452</v>
      </c>
      <c r="CK13" s="66">
        <f>MIN(CK$2*$B9,'Fact sheet'!$F13)</f>
        <v>1452</v>
      </c>
      <c r="CL13" s="66">
        <f>MIN(CL$2*$B9,'Fact sheet'!$F13)</f>
        <v>1452</v>
      </c>
      <c r="CM13" s="66">
        <f>MIN(CM$2*$B9,'Fact sheet'!$F13)</f>
        <v>1452</v>
      </c>
      <c r="CN13" s="66">
        <f>MIN(CN$2*$B9,'Fact sheet'!$F13)</f>
        <v>1452</v>
      </c>
      <c r="CO13" s="66">
        <f>MIN(CO$2*$B9,'Fact sheet'!$F13)</f>
        <v>1452</v>
      </c>
      <c r="CP13" s="66">
        <f>MIN(CP$2*$B9,'Fact sheet'!$F13)</f>
        <v>1452</v>
      </c>
      <c r="CQ13" s="66">
        <f>MIN(CQ$2*$B9,'Fact sheet'!$F13)</f>
        <v>1452</v>
      </c>
      <c r="CR13" s="66">
        <f>MIN(CR$2*$B9,'Fact sheet'!$F13)</f>
        <v>1452</v>
      </c>
      <c r="CS13" s="66">
        <f>MIN(CS$2*$B9,'Fact sheet'!$F13)</f>
        <v>1452</v>
      </c>
      <c r="CT13" s="66">
        <f>MIN(CT$2*$B9,'Fact sheet'!$F13)</f>
        <v>1452</v>
      </c>
      <c r="CU13" s="66">
        <f>MIN(CU$2*$B9,'Fact sheet'!$F13)</f>
        <v>1452</v>
      </c>
      <c r="CV13" s="66">
        <f>MIN(CV$2*$B9,'Fact sheet'!$F13)</f>
        <v>1452</v>
      </c>
      <c r="CW13" s="66">
        <f>MIN(CW$2*$B9,'Fact sheet'!$F13)</f>
        <v>1452</v>
      </c>
      <c r="CX13" s="66">
        <f>MIN(CX$2*$B9,'Fact sheet'!$F13)</f>
        <v>1452</v>
      </c>
      <c r="CY13" s="66">
        <f>MIN(CY$2*$B9,'Fact sheet'!$F13)</f>
        <v>1452</v>
      </c>
      <c r="CZ13" s="66">
        <f>MIN(CZ$2*$B9,'Fact sheet'!$F13)</f>
        <v>1452</v>
      </c>
      <c r="DA13" s="66">
        <f>MIN(DA$2*$B9,'Fact sheet'!$F13)</f>
        <v>1452</v>
      </c>
    </row>
    <row r="14" spans="1:105" x14ac:dyDescent="0.25">
      <c r="D14" t="s">
        <v>123</v>
      </c>
      <c r="E14" s="66">
        <f>MIN(E$2*$B10,'Fact sheet'!$F14)</f>
        <v>0</v>
      </c>
      <c r="F14" s="66">
        <f>MIN(F$2*$B10,'Fact sheet'!$F14)</f>
        <v>30</v>
      </c>
      <c r="G14" s="66">
        <f>MIN(G$2*$B10,'Fact sheet'!$F14)</f>
        <v>60</v>
      </c>
      <c r="H14" s="66">
        <f>MIN(H$2*$B10,'Fact sheet'!$F14)</f>
        <v>90</v>
      </c>
      <c r="I14" s="66">
        <f>MIN(I$2*$B10,'Fact sheet'!$F14)</f>
        <v>120</v>
      </c>
      <c r="J14" s="66">
        <f>MIN(J$2*$B10,'Fact sheet'!$F14)</f>
        <v>150</v>
      </c>
      <c r="K14" s="66">
        <f>MIN(K$2*$B10,'Fact sheet'!$F14)</f>
        <v>180</v>
      </c>
      <c r="L14" s="66">
        <f>MIN(L$2*$B10,'Fact sheet'!$F14)</f>
        <v>210</v>
      </c>
      <c r="M14" s="66">
        <f>MIN(M$2*$B10,'Fact sheet'!$F14)</f>
        <v>240</v>
      </c>
      <c r="N14" s="66">
        <f>MIN(N$2*$B10,'Fact sheet'!$F14)</f>
        <v>270</v>
      </c>
      <c r="O14" s="66">
        <f>MIN(O$2*$B10,'Fact sheet'!$F14)</f>
        <v>300</v>
      </c>
      <c r="P14" s="66">
        <f>MIN(P$2*$B10,'Fact sheet'!$F14)</f>
        <v>330</v>
      </c>
      <c r="Q14" s="66">
        <f>MIN(Q$2*$B10,'Fact sheet'!$F14)</f>
        <v>360</v>
      </c>
      <c r="R14" s="66">
        <f>MIN(R$2*$B10,'Fact sheet'!$F14)</f>
        <v>390</v>
      </c>
      <c r="S14" s="66">
        <f>MIN(S$2*$B10,'Fact sheet'!$F14)</f>
        <v>420</v>
      </c>
      <c r="T14" s="66">
        <f>MIN(T$2*$B10,'Fact sheet'!$F14)</f>
        <v>450</v>
      </c>
      <c r="U14" s="66">
        <f>MIN(U$2*$B10,'Fact sheet'!$F14)</f>
        <v>480</v>
      </c>
      <c r="V14" s="66">
        <f>MIN(V$2*$B10,'Fact sheet'!$F14)</f>
        <v>510</v>
      </c>
      <c r="W14" s="66">
        <f>MIN(W$2*$B10,'Fact sheet'!$F14)</f>
        <v>540</v>
      </c>
      <c r="X14" s="66">
        <f>MIN(X$2*$B10,'Fact sheet'!$F14)</f>
        <v>570</v>
      </c>
      <c r="Y14" s="66">
        <f>MIN(Y$2*$B10,'Fact sheet'!$F14)</f>
        <v>600</v>
      </c>
      <c r="Z14" s="66">
        <f>MIN(Z$2*$B10,'Fact sheet'!$F14)</f>
        <v>630</v>
      </c>
      <c r="AA14" s="66">
        <f>MIN(AA$2*$B10,'Fact sheet'!$F14)</f>
        <v>660</v>
      </c>
      <c r="AB14" s="66">
        <f>MIN(AB$2*$B10,'Fact sheet'!$F14)</f>
        <v>690</v>
      </c>
      <c r="AC14" s="66">
        <f>MIN(AC$2*$B10,'Fact sheet'!$F14)</f>
        <v>720</v>
      </c>
      <c r="AD14" s="66">
        <f>MIN(AD$2*$B10,'Fact sheet'!$F14)</f>
        <v>750</v>
      </c>
      <c r="AE14" s="66">
        <f>MIN(AE$2*$B10,'Fact sheet'!$F14)</f>
        <v>780</v>
      </c>
      <c r="AF14" s="66">
        <f>MIN(AF$2*$B10,'Fact sheet'!$F14)</f>
        <v>810</v>
      </c>
      <c r="AG14" s="66">
        <f>MIN(AG$2*$B10,'Fact sheet'!$F14)</f>
        <v>840</v>
      </c>
      <c r="AH14" s="66">
        <f>MIN(AH$2*$B10,'Fact sheet'!$F14)</f>
        <v>870</v>
      </c>
      <c r="AI14" s="66">
        <f>MIN(AI$2*$B10,'Fact sheet'!$F14)</f>
        <v>900</v>
      </c>
      <c r="AJ14" s="66">
        <f>MIN(AJ$2*$B10,'Fact sheet'!$F14)</f>
        <v>930</v>
      </c>
      <c r="AK14" s="66">
        <f>MIN(AK$2*$B10,'Fact sheet'!$F14)</f>
        <v>960</v>
      </c>
      <c r="AL14" s="66">
        <f>MIN(AL$2*$B10,'Fact sheet'!$F14)</f>
        <v>990</v>
      </c>
      <c r="AM14" s="66">
        <f>MIN(AM$2*$B10,'Fact sheet'!$F14)</f>
        <v>1020</v>
      </c>
      <c r="AN14" s="66">
        <f>MIN(AN$2*$B10,'Fact sheet'!$F14)</f>
        <v>1050</v>
      </c>
      <c r="AO14" s="66">
        <f>MIN(AO$2*$B10,'Fact sheet'!$F14)</f>
        <v>1080</v>
      </c>
      <c r="AP14" s="66">
        <f>MIN(AP$2*$B10,'Fact sheet'!$F14)</f>
        <v>1110</v>
      </c>
      <c r="AQ14" s="66">
        <f>MIN(AQ$2*$B10,'Fact sheet'!$F14)</f>
        <v>1140</v>
      </c>
      <c r="AR14" s="66">
        <f>MIN(AR$2*$B10,'Fact sheet'!$F14)</f>
        <v>1170</v>
      </c>
      <c r="AS14" s="66">
        <f>MIN(AS$2*$B10,'Fact sheet'!$F14)</f>
        <v>1200</v>
      </c>
      <c r="AT14" s="66">
        <f>MIN(AT$2*$B10,'Fact sheet'!$F14)</f>
        <v>1230</v>
      </c>
      <c r="AU14" s="66">
        <f>MIN(AU$2*$B10,'Fact sheet'!$F14)</f>
        <v>1260</v>
      </c>
      <c r="AV14" s="66">
        <f>MIN(AV$2*$B10,'Fact sheet'!$F14)</f>
        <v>1269</v>
      </c>
      <c r="AW14" s="66">
        <f>MIN(AW$2*$B10,'Fact sheet'!$F14)</f>
        <v>1269</v>
      </c>
      <c r="AX14" s="66">
        <f>MIN(AX$2*$B10,'Fact sheet'!$F14)</f>
        <v>1269</v>
      </c>
      <c r="AY14" s="66">
        <f>MIN(AY$2*$B10,'Fact sheet'!$F14)</f>
        <v>1269</v>
      </c>
      <c r="AZ14" s="66">
        <f>MIN(AZ$2*$B10,'Fact sheet'!$F14)</f>
        <v>1269</v>
      </c>
      <c r="BA14" s="66">
        <f>MIN(BA$2*$B10,'Fact sheet'!$F14)</f>
        <v>1269</v>
      </c>
      <c r="BB14" s="66">
        <f>MIN(BB$2*$B10,'Fact sheet'!$F14)</f>
        <v>1269</v>
      </c>
      <c r="BC14" s="66">
        <f>MIN(BC$2*$B10,'Fact sheet'!$F14)</f>
        <v>1269</v>
      </c>
      <c r="BD14" s="66">
        <f>MIN(BD$2*$B10,'Fact sheet'!$F14)</f>
        <v>1269</v>
      </c>
      <c r="BE14" s="66">
        <f>MIN(BE$2*$B10,'Fact sheet'!$F14)</f>
        <v>1269</v>
      </c>
      <c r="BF14" s="66">
        <f>MIN(BF$2*$B10,'Fact sheet'!$F14)</f>
        <v>1269</v>
      </c>
      <c r="BG14" s="66">
        <f>MIN(BG$2*$B10,'Fact sheet'!$F14)</f>
        <v>1269</v>
      </c>
      <c r="BH14" s="66">
        <f>MIN(BH$2*$B10,'Fact sheet'!$F14)</f>
        <v>1269</v>
      </c>
      <c r="BI14" s="66">
        <f>MIN(BI$2*$B10,'Fact sheet'!$F14)</f>
        <v>1269</v>
      </c>
      <c r="BJ14" s="66">
        <f>MIN(BJ$2*$B10,'Fact sheet'!$F14)</f>
        <v>1269</v>
      </c>
      <c r="BK14" s="66">
        <f>MIN(BK$2*$B10,'Fact sheet'!$F14)</f>
        <v>1269</v>
      </c>
      <c r="BL14" s="66">
        <f>MIN(BL$2*$B10,'Fact sheet'!$F14)</f>
        <v>1269</v>
      </c>
      <c r="BM14" s="66">
        <f>MIN(BM$2*$B10,'Fact sheet'!$F14)</f>
        <v>1269</v>
      </c>
      <c r="BN14" s="66">
        <f>MIN(BN$2*$B10,'Fact sheet'!$F14)</f>
        <v>1269</v>
      </c>
      <c r="BO14" s="66">
        <f>MIN(BO$2*$B10,'Fact sheet'!$F14)</f>
        <v>1269</v>
      </c>
      <c r="BP14" s="66">
        <f>MIN(BP$2*$B10,'Fact sheet'!$F14)</f>
        <v>1269</v>
      </c>
      <c r="BQ14" s="66">
        <f>MIN(BQ$2*$B10,'Fact sheet'!$F14)</f>
        <v>1269</v>
      </c>
      <c r="BR14" s="66">
        <f>MIN(BR$2*$B10,'Fact sheet'!$F14)</f>
        <v>1269</v>
      </c>
      <c r="BS14" s="66">
        <f>MIN(BS$2*$B10,'Fact sheet'!$F14)</f>
        <v>1269</v>
      </c>
      <c r="BT14" s="66">
        <f>MIN(BT$2*$B10,'Fact sheet'!$F14)</f>
        <v>1269</v>
      </c>
      <c r="BU14" s="66">
        <f>MIN(BU$2*$B10,'Fact sheet'!$F14)</f>
        <v>1269</v>
      </c>
      <c r="BV14" s="66">
        <f>MIN(BV$2*$B10,'Fact sheet'!$F14)</f>
        <v>1269</v>
      </c>
      <c r="BW14" s="66">
        <f>MIN(BW$2*$B10,'Fact sheet'!$F14)</f>
        <v>1269</v>
      </c>
      <c r="BX14" s="66">
        <f>MIN(BX$2*$B10,'Fact sheet'!$F14)</f>
        <v>1269</v>
      </c>
      <c r="BY14" s="66">
        <f>MIN(BY$2*$B10,'Fact sheet'!$F14)</f>
        <v>1269</v>
      </c>
      <c r="BZ14" s="66">
        <f>MIN(BZ$2*$B10,'Fact sheet'!$F14)</f>
        <v>1269</v>
      </c>
      <c r="CA14" s="66">
        <f>MIN(CA$2*$B10,'Fact sheet'!$F14)</f>
        <v>1269</v>
      </c>
      <c r="CB14" s="66">
        <f>MIN(CB$2*$B10,'Fact sheet'!$F14)</f>
        <v>1269</v>
      </c>
      <c r="CC14" s="66">
        <f>MIN(CC$2*$B10,'Fact sheet'!$F14)</f>
        <v>1269</v>
      </c>
      <c r="CD14" s="66">
        <f>MIN(CD$2*$B10,'Fact sheet'!$F14)</f>
        <v>1269</v>
      </c>
      <c r="CE14" s="66">
        <f>MIN(CE$2*$B10,'Fact sheet'!$F14)</f>
        <v>1269</v>
      </c>
      <c r="CF14" s="66">
        <f>MIN(CF$2*$B10,'Fact sheet'!$F14)</f>
        <v>1269</v>
      </c>
      <c r="CG14" s="66">
        <f>MIN(CG$2*$B10,'Fact sheet'!$F14)</f>
        <v>1269</v>
      </c>
      <c r="CH14" s="66">
        <f>MIN(CH$2*$B10,'Fact sheet'!$F14)</f>
        <v>1269</v>
      </c>
      <c r="CI14" s="66">
        <f>MIN(CI$2*$B10,'Fact sheet'!$F14)</f>
        <v>1269</v>
      </c>
      <c r="CJ14" s="66">
        <f>MIN(CJ$2*$B10,'Fact sheet'!$F14)</f>
        <v>1269</v>
      </c>
      <c r="CK14" s="66">
        <f>MIN(CK$2*$B10,'Fact sheet'!$F14)</f>
        <v>1269</v>
      </c>
      <c r="CL14" s="66">
        <f>MIN(CL$2*$B10,'Fact sheet'!$F14)</f>
        <v>1269</v>
      </c>
      <c r="CM14" s="66">
        <f>MIN(CM$2*$B10,'Fact sheet'!$F14)</f>
        <v>1269</v>
      </c>
      <c r="CN14" s="66">
        <f>MIN(CN$2*$B10,'Fact sheet'!$F14)</f>
        <v>1269</v>
      </c>
      <c r="CO14" s="66">
        <f>MIN(CO$2*$B10,'Fact sheet'!$F14)</f>
        <v>1269</v>
      </c>
      <c r="CP14" s="66">
        <f>MIN(CP$2*$B10,'Fact sheet'!$F14)</f>
        <v>1269</v>
      </c>
      <c r="CQ14" s="66">
        <f>MIN(CQ$2*$B10,'Fact sheet'!$F14)</f>
        <v>1269</v>
      </c>
      <c r="CR14" s="66">
        <f>MIN(CR$2*$B10,'Fact sheet'!$F14)</f>
        <v>1269</v>
      </c>
      <c r="CS14" s="66">
        <f>MIN(CS$2*$B10,'Fact sheet'!$F14)</f>
        <v>1269</v>
      </c>
      <c r="CT14" s="66">
        <f>MIN(CT$2*$B10,'Fact sheet'!$F14)</f>
        <v>1269</v>
      </c>
      <c r="CU14" s="66">
        <f>MIN(CU$2*$B10,'Fact sheet'!$F14)</f>
        <v>1269</v>
      </c>
      <c r="CV14" s="66">
        <f>MIN(CV$2*$B10,'Fact sheet'!$F14)</f>
        <v>1269</v>
      </c>
      <c r="CW14" s="66">
        <f>MIN(CW$2*$B10,'Fact sheet'!$F14)</f>
        <v>1269</v>
      </c>
      <c r="CX14" s="66">
        <f>MIN(CX$2*$B10,'Fact sheet'!$F14)</f>
        <v>1269</v>
      </c>
      <c r="CY14" s="66">
        <f>MIN(CY$2*$B10,'Fact sheet'!$F14)</f>
        <v>1269</v>
      </c>
      <c r="CZ14" s="66">
        <f>MIN(CZ$2*$B10,'Fact sheet'!$F14)</f>
        <v>1269</v>
      </c>
      <c r="DA14" s="66">
        <f>MIN(DA$2*$B10,'Fact sheet'!$F14)</f>
        <v>1269</v>
      </c>
    </row>
    <row r="15" spans="1:105" x14ac:dyDescent="0.25">
      <c r="D15" t="s">
        <v>124</v>
      </c>
      <c r="E15" s="66">
        <f>MIN(E$2*$B11,'Fact sheet'!$F15)</f>
        <v>0</v>
      </c>
      <c r="F15" s="66">
        <f>MIN(F$2*$B11,'Fact sheet'!$F15)</f>
        <v>31</v>
      </c>
      <c r="G15" s="66">
        <f>MIN(G$2*$B11,'Fact sheet'!$F15)</f>
        <v>62</v>
      </c>
      <c r="H15" s="66">
        <f>MIN(H$2*$B11,'Fact sheet'!$F15)</f>
        <v>93</v>
      </c>
      <c r="I15" s="66">
        <f>MIN(I$2*$B11,'Fact sheet'!$F15)</f>
        <v>124</v>
      </c>
      <c r="J15" s="66">
        <f>MIN(J$2*$B11,'Fact sheet'!$F15)</f>
        <v>155</v>
      </c>
      <c r="K15" s="66">
        <f>MIN(K$2*$B11,'Fact sheet'!$F15)</f>
        <v>186</v>
      </c>
      <c r="L15" s="66">
        <f>MIN(L$2*$B11,'Fact sheet'!$F15)</f>
        <v>217</v>
      </c>
      <c r="M15" s="66">
        <f>MIN(M$2*$B11,'Fact sheet'!$F15)</f>
        <v>248</v>
      </c>
      <c r="N15" s="66">
        <f>MIN(N$2*$B11,'Fact sheet'!$F15)</f>
        <v>279</v>
      </c>
      <c r="O15" s="66">
        <f>MIN(O$2*$B11,'Fact sheet'!$F15)</f>
        <v>310</v>
      </c>
      <c r="P15" s="66">
        <f>MIN(P$2*$B11,'Fact sheet'!$F15)</f>
        <v>341</v>
      </c>
      <c r="Q15" s="66">
        <f>MIN(Q$2*$B11,'Fact sheet'!$F15)</f>
        <v>372</v>
      </c>
      <c r="R15" s="66">
        <f>MIN(R$2*$B11,'Fact sheet'!$F15)</f>
        <v>403</v>
      </c>
      <c r="S15" s="66">
        <f>MIN(S$2*$B11,'Fact sheet'!$F15)</f>
        <v>434</v>
      </c>
      <c r="T15" s="66">
        <f>MIN(T$2*$B11,'Fact sheet'!$F15)</f>
        <v>465</v>
      </c>
      <c r="U15" s="66">
        <f>MIN(U$2*$B11,'Fact sheet'!$F15)</f>
        <v>496</v>
      </c>
      <c r="V15" s="66">
        <f>MIN(V$2*$B11,'Fact sheet'!$F15)</f>
        <v>527</v>
      </c>
      <c r="W15" s="66">
        <f>MIN(W$2*$B11,'Fact sheet'!$F15)</f>
        <v>558</v>
      </c>
      <c r="X15" s="66">
        <f>MIN(X$2*$B11,'Fact sheet'!$F15)</f>
        <v>589</v>
      </c>
      <c r="Y15" s="66">
        <f>MIN(Y$2*$B11,'Fact sheet'!$F15)</f>
        <v>620</v>
      </c>
      <c r="Z15" s="66">
        <f>MIN(Z$2*$B11,'Fact sheet'!$F15)</f>
        <v>651</v>
      </c>
      <c r="AA15" s="66">
        <f>MIN(AA$2*$B11,'Fact sheet'!$F15)</f>
        <v>682</v>
      </c>
      <c r="AB15" s="66">
        <f>MIN(AB$2*$B11,'Fact sheet'!$F15)</f>
        <v>713</v>
      </c>
      <c r="AC15" s="66">
        <f>MIN(AC$2*$B11,'Fact sheet'!$F15)</f>
        <v>744</v>
      </c>
      <c r="AD15" s="66">
        <f>MIN(AD$2*$B11,'Fact sheet'!$F15)</f>
        <v>775</v>
      </c>
      <c r="AE15" s="66">
        <f>MIN(AE$2*$B11,'Fact sheet'!$F15)</f>
        <v>806</v>
      </c>
      <c r="AF15" s="66">
        <f>MIN(AF$2*$B11,'Fact sheet'!$F15)</f>
        <v>837</v>
      </c>
      <c r="AG15" s="66">
        <f>MIN(AG$2*$B11,'Fact sheet'!$F15)</f>
        <v>868</v>
      </c>
      <c r="AH15" s="66">
        <f>MIN(AH$2*$B11,'Fact sheet'!$F15)</f>
        <v>899</v>
      </c>
      <c r="AI15" s="66">
        <f>MIN(AI$2*$B11,'Fact sheet'!$F15)</f>
        <v>930</v>
      </c>
      <c r="AJ15" s="66">
        <f>MIN(AJ$2*$B11,'Fact sheet'!$F15)</f>
        <v>961</v>
      </c>
      <c r="AK15" s="66">
        <f>MIN(AK$2*$B11,'Fact sheet'!$F15)</f>
        <v>992</v>
      </c>
      <c r="AL15" s="66">
        <f>MIN(AL$2*$B11,'Fact sheet'!$F15)</f>
        <v>1023</v>
      </c>
      <c r="AM15" s="66">
        <f>MIN(AM$2*$B11,'Fact sheet'!$F15)</f>
        <v>1054</v>
      </c>
      <c r="AN15" s="66">
        <f>MIN(AN$2*$B11,'Fact sheet'!$F15)</f>
        <v>1085</v>
      </c>
      <c r="AO15" s="66">
        <f>MIN(AO$2*$B11,'Fact sheet'!$F15)</f>
        <v>1116</v>
      </c>
      <c r="AP15" s="66">
        <f>MIN(AP$2*$B11,'Fact sheet'!$F15)</f>
        <v>1147</v>
      </c>
      <c r="AQ15" s="66">
        <f>MIN(AQ$2*$B11,'Fact sheet'!$F15)</f>
        <v>1178</v>
      </c>
      <c r="AR15" s="66">
        <f>MIN(AR$2*$B11,'Fact sheet'!$F15)</f>
        <v>1209</v>
      </c>
      <c r="AS15" s="66">
        <f>MIN(AS$2*$B11,'Fact sheet'!$F15)</f>
        <v>1240</v>
      </c>
      <c r="AT15" s="66">
        <f>MIN(AT$2*$B11,'Fact sheet'!$F15)</f>
        <v>1246</v>
      </c>
      <c r="AU15" s="66">
        <f>MIN(AU$2*$B11,'Fact sheet'!$F15)</f>
        <v>1246</v>
      </c>
      <c r="AV15" s="66">
        <f>MIN(AV$2*$B11,'Fact sheet'!$F15)</f>
        <v>1246</v>
      </c>
      <c r="AW15" s="66">
        <f>MIN(AW$2*$B11,'Fact sheet'!$F15)</f>
        <v>1246</v>
      </c>
      <c r="AX15" s="66">
        <f>MIN(AX$2*$B11,'Fact sheet'!$F15)</f>
        <v>1246</v>
      </c>
      <c r="AY15" s="66">
        <f>MIN(AY$2*$B11,'Fact sheet'!$F15)</f>
        <v>1246</v>
      </c>
      <c r="AZ15" s="66">
        <f>MIN(AZ$2*$B11,'Fact sheet'!$F15)</f>
        <v>1246</v>
      </c>
      <c r="BA15" s="66">
        <f>MIN(BA$2*$B11,'Fact sheet'!$F15)</f>
        <v>1246</v>
      </c>
      <c r="BB15" s="66">
        <f>MIN(BB$2*$B11,'Fact sheet'!$F15)</f>
        <v>1246</v>
      </c>
      <c r="BC15" s="66">
        <f>MIN(BC$2*$B11,'Fact sheet'!$F15)</f>
        <v>1246</v>
      </c>
      <c r="BD15" s="66">
        <f>MIN(BD$2*$B11,'Fact sheet'!$F15)</f>
        <v>1246</v>
      </c>
      <c r="BE15" s="66">
        <f>MIN(BE$2*$B11,'Fact sheet'!$F15)</f>
        <v>1246</v>
      </c>
      <c r="BF15" s="66">
        <f>MIN(BF$2*$B11,'Fact sheet'!$F15)</f>
        <v>1246</v>
      </c>
      <c r="BG15" s="66">
        <f>MIN(BG$2*$B11,'Fact sheet'!$F15)</f>
        <v>1246</v>
      </c>
      <c r="BH15" s="66">
        <f>MIN(BH$2*$B11,'Fact sheet'!$F15)</f>
        <v>1246</v>
      </c>
      <c r="BI15" s="66">
        <f>MIN(BI$2*$B11,'Fact sheet'!$F15)</f>
        <v>1246</v>
      </c>
      <c r="BJ15" s="66">
        <f>MIN(BJ$2*$B11,'Fact sheet'!$F15)</f>
        <v>1246</v>
      </c>
      <c r="BK15" s="66">
        <f>MIN(BK$2*$B11,'Fact sheet'!$F15)</f>
        <v>1246</v>
      </c>
      <c r="BL15" s="66">
        <f>MIN(BL$2*$B11,'Fact sheet'!$F15)</f>
        <v>1246</v>
      </c>
      <c r="BM15" s="66">
        <f>MIN(BM$2*$B11,'Fact sheet'!$F15)</f>
        <v>1246</v>
      </c>
      <c r="BN15" s="66">
        <f>MIN(BN$2*$B11,'Fact sheet'!$F15)</f>
        <v>1246</v>
      </c>
      <c r="BO15" s="66">
        <f>MIN(BO$2*$B11,'Fact sheet'!$F15)</f>
        <v>1246</v>
      </c>
      <c r="BP15" s="66">
        <f>MIN(BP$2*$B11,'Fact sheet'!$F15)</f>
        <v>1246</v>
      </c>
      <c r="BQ15" s="66">
        <f>MIN(BQ$2*$B11,'Fact sheet'!$F15)</f>
        <v>1246</v>
      </c>
      <c r="BR15" s="66">
        <f>MIN(BR$2*$B11,'Fact sheet'!$F15)</f>
        <v>1246</v>
      </c>
      <c r="BS15" s="66">
        <f>MIN(BS$2*$B11,'Fact sheet'!$F15)</f>
        <v>1246</v>
      </c>
      <c r="BT15" s="66">
        <f>MIN(BT$2*$B11,'Fact sheet'!$F15)</f>
        <v>1246</v>
      </c>
      <c r="BU15" s="66">
        <f>MIN(BU$2*$B11,'Fact sheet'!$F15)</f>
        <v>1246</v>
      </c>
      <c r="BV15" s="66">
        <f>MIN(BV$2*$B11,'Fact sheet'!$F15)</f>
        <v>1246</v>
      </c>
      <c r="BW15" s="66">
        <f>MIN(BW$2*$B11,'Fact sheet'!$F15)</f>
        <v>1246</v>
      </c>
      <c r="BX15" s="66">
        <f>MIN(BX$2*$B11,'Fact sheet'!$F15)</f>
        <v>1246</v>
      </c>
      <c r="BY15" s="66">
        <f>MIN(BY$2*$B11,'Fact sheet'!$F15)</f>
        <v>1246</v>
      </c>
      <c r="BZ15" s="66">
        <f>MIN(BZ$2*$B11,'Fact sheet'!$F15)</f>
        <v>1246</v>
      </c>
      <c r="CA15" s="66">
        <f>MIN(CA$2*$B11,'Fact sheet'!$F15)</f>
        <v>1246</v>
      </c>
      <c r="CB15" s="66">
        <f>MIN(CB$2*$B11,'Fact sheet'!$F15)</f>
        <v>1246</v>
      </c>
      <c r="CC15" s="66">
        <f>MIN(CC$2*$B11,'Fact sheet'!$F15)</f>
        <v>1246</v>
      </c>
      <c r="CD15" s="66">
        <f>MIN(CD$2*$B11,'Fact sheet'!$F15)</f>
        <v>1246</v>
      </c>
      <c r="CE15" s="66">
        <f>MIN(CE$2*$B11,'Fact sheet'!$F15)</f>
        <v>1246</v>
      </c>
      <c r="CF15" s="66">
        <f>MIN(CF$2*$B11,'Fact sheet'!$F15)</f>
        <v>1246</v>
      </c>
      <c r="CG15" s="66">
        <f>MIN(CG$2*$B11,'Fact sheet'!$F15)</f>
        <v>1246</v>
      </c>
      <c r="CH15" s="66">
        <f>MIN(CH$2*$B11,'Fact sheet'!$F15)</f>
        <v>1246</v>
      </c>
      <c r="CI15" s="66">
        <f>MIN(CI$2*$B11,'Fact sheet'!$F15)</f>
        <v>1246</v>
      </c>
      <c r="CJ15" s="66">
        <f>MIN(CJ$2*$B11,'Fact sheet'!$F15)</f>
        <v>1246</v>
      </c>
      <c r="CK15" s="66">
        <f>MIN(CK$2*$B11,'Fact sheet'!$F15)</f>
        <v>1246</v>
      </c>
      <c r="CL15" s="66">
        <f>MIN(CL$2*$B11,'Fact sheet'!$F15)</f>
        <v>1246</v>
      </c>
      <c r="CM15" s="66">
        <f>MIN(CM$2*$B11,'Fact sheet'!$F15)</f>
        <v>1246</v>
      </c>
      <c r="CN15" s="66">
        <f>MIN(CN$2*$B11,'Fact sheet'!$F15)</f>
        <v>1246</v>
      </c>
      <c r="CO15" s="66">
        <f>MIN(CO$2*$B11,'Fact sheet'!$F15)</f>
        <v>1246</v>
      </c>
      <c r="CP15" s="66">
        <f>MIN(CP$2*$B11,'Fact sheet'!$F15)</f>
        <v>1246</v>
      </c>
      <c r="CQ15" s="66">
        <f>MIN(CQ$2*$B11,'Fact sheet'!$F15)</f>
        <v>1246</v>
      </c>
      <c r="CR15" s="66">
        <f>MIN(CR$2*$B11,'Fact sheet'!$F15)</f>
        <v>1246</v>
      </c>
      <c r="CS15" s="66">
        <f>MIN(CS$2*$B11,'Fact sheet'!$F15)</f>
        <v>1246</v>
      </c>
      <c r="CT15" s="66">
        <f>MIN(CT$2*$B11,'Fact sheet'!$F15)</f>
        <v>1246</v>
      </c>
      <c r="CU15" s="66">
        <f>MIN(CU$2*$B11,'Fact sheet'!$F15)</f>
        <v>1246</v>
      </c>
      <c r="CV15" s="66">
        <f>MIN(CV$2*$B11,'Fact sheet'!$F15)</f>
        <v>1246</v>
      </c>
      <c r="CW15" s="66">
        <f>MIN(CW$2*$B11,'Fact sheet'!$F15)</f>
        <v>1246</v>
      </c>
      <c r="CX15" s="66">
        <f>MIN(CX$2*$B11,'Fact sheet'!$F15)</f>
        <v>1246</v>
      </c>
      <c r="CY15" s="66">
        <f>MIN(CY$2*$B11,'Fact sheet'!$F15)</f>
        <v>1246</v>
      </c>
      <c r="CZ15" s="66">
        <f>MIN(CZ$2*$B11,'Fact sheet'!$F15)</f>
        <v>1246</v>
      </c>
      <c r="DA15" s="66">
        <f>MIN(DA$2*$B11,'Fact sheet'!$F15)</f>
        <v>1246</v>
      </c>
    </row>
    <row r="16" spans="1:105" x14ac:dyDescent="0.25">
      <c r="D16" t="s">
        <v>125</v>
      </c>
      <c r="E16" s="66">
        <f>MIN(E$2*$B12,'Fact sheet'!$F16)</f>
        <v>0</v>
      </c>
      <c r="F16" s="66">
        <f>MIN(F$2*$B12,'Fact sheet'!$F16)</f>
        <v>30</v>
      </c>
      <c r="G16" s="66">
        <f>MIN(G$2*$B12,'Fact sheet'!$F16)</f>
        <v>60</v>
      </c>
      <c r="H16" s="66">
        <f>MIN(H$2*$B12,'Fact sheet'!$F16)</f>
        <v>90</v>
      </c>
      <c r="I16" s="66">
        <f>MIN(I$2*$B12,'Fact sheet'!$F16)</f>
        <v>120</v>
      </c>
      <c r="J16" s="66">
        <f>MIN(J$2*$B12,'Fact sheet'!$F16)</f>
        <v>150</v>
      </c>
      <c r="K16" s="66">
        <f>MIN(K$2*$B12,'Fact sheet'!$F16)</f>
        <v>180</v>
      </c>
      <c r="L16" s="66">
        <f>MIN(L$2*$B12,'Fact sheet'!$F16)</f>
        <v>210</v>
      </c>
      <c r="M16" s="66">
        <f>MIN(M$2*$B12,'Fact sheet'!$F16)</f>
        <v>240</v>
      </c>
      <c r="N16" s="66">
        <f>MIN(N$2*$B12,'Fact sheet'!$F16)</f>
        <v>270</v>
      </c>
      <c r="O16" s="66">
        <f>MIN(O$2*$B12,'Fact sheet'!$F16)</f>
        <v>300</v>
      </c>
      <c r="P16" s="66">
        <f>MIN(P$2*$B12,'Fact sheet'!$F16)</f>
        <v>330</v>
      </c>
      <c r="Q16" s="66">
        <f>MIN(Q$2*$B12,'Fact sheet'!$F16)</f>
        <v>360</v>
      </c>
      <c r="R16" s="66">
        <f>MIN(R$2*$B12,'Fact sheet'!$F16)</f>
        <v>390</v>
      </c>
      <c r="S16" s="66">
        <f>MIN(S$2*$B12,'Fact sheet'!$F16)</f>
        <v>420</v>
      </c>
      <c r="T16" s="66">
        <f>MIN(T$2*$B12,'Fact sheet'!$F16)</f>
        <v>450</v>
      </c>
      <c r="U16" s="66">
        <f>MIN(U$2*$B12,'Fact sheet'!$F16)</f>
        <v>480</v>
      </c>
      <c r="V16" s="66">
        <f>MIN(V$2*$B12,'Fact sheet'!$F16)</f>
        <v>510</v>
      </c>
      <c r="W16" s="66">
        <f>MIN(W$2*$B12,'Fact sheet'!$F16)</f>
        <v>540</v>
      </c>
      <c r="X16" s="66">
        <f>MIN(X$2*$B12,'Fact sheet'!$F16)</f>
        <v>570</v>
      </c>
      <c r="Y16" s="66">
        <f>MIN(Y$2*$B12,'Fact sheet'!$F16)</f>
        <v>600</v>
      </c>
      <c r="Z16" s="66">
        <f>MIN(Z$2*$B12,'Fact sheet'!$F16)</f>
        <v>630</v>
      </c>
      <c r="AA16" s="66">
        <f>MIN(AA$2*$B12,'Fact sheet'!$F16)</f>
        <v>660</v>
      </c>
      <c r="AB16" s="66">
        <f>MIN(AB$2*$B12,'Fact sheet'!$F16)</f>
        <v>690</v>
      </c>
      <c r="AC16" s="66">
        <f>MIN(AC$2*$B12,'Fact sheet'!$F16)</f>
        <v>720</v>
      </c>
      <c r="AD16" s="66">
        <f>MIN(AD$2*$B12,'Fact sheet'!$F16)</f>
        <v>750</v>
      </c>
      <c r="AE16" s="66">
        <f>MIN(AE$2*$B12,'Fact sheet'!$F16)</f>
        <v>780</v>
      </c>
      <c r="AF16" s="66">
        <f>MIN(AF$2*$B12,'Fact sheet'!$F16)</f>
        <v>810</v>
      </c>
      <c r="AG16" s="66">
        <f>MIN(AG$2*$B12,'Fact sheet'!$F16)</f>
        <v>840</v>
      </c>
      <c r="AH16" s="66">
        <f>MIN(AH$2*$B12,'Fact sheet'!$F16)</f>
        <v>870</v>
      </c>
      <c r="AI16" s="66">
        <f>MIN(AI$2*$B12,'Fact sheet'!$F16)</f>
        <v>900</v>
      </c>
      <c r="AJ16" s="66">
        <f>MIN(AJ$2*$B12,'Fact sheet'!$F16)</f>
        <v>930</v>
      </c>
      <c r="AK16" s="66">
        <f>MIN(AK$2*$B12,'Fact sheet'!$F16)</f>
        <v>960</v>
      </c>
      <c r="AL16" s="66">
        <f>MIN(AL$2*$B12,'Fact sheet'!$F16)</f>
        <v>990</v>
      </c>
      <c r="AM16" s="66">
        <f>MIN(AM$2*$B12,'Fact sheet'!$F16)</f>
        <v>1020</v>
      </c>
      <c r="AN16" s="66">
        <f>MIN(AN$2*$B12,'Fact sheet'!$F16)</f>
        <v>1050</v>
      </c>
      <c r="AO16" s="66">
        <f>MIN(AO$2*$B12,'Fact sheet'!$F16)</f>
        <v>1065</v>
      </c>
      <c r="AP16" s="66">
        <f>MIN(AP$2*$B12,'Fact sheet'!$F16)</f>
        <v>1065</v>
      </c>
      <c r="AQ16" s="66">
        <f>MIN(AQ$2*$B12,'Fact sheet'!$F16)</f>
        <v>1065</v>
      </c>
      <c r="AR16" s="66">
        <f>MIN(AR$2*$B12,'Fact sheet'!$F16)</f>
        <v>1065</v>
      </c>
      <c r="AS16" s="66">
        <f>MIN(AS$2*$B12,'Fact sheet'!$F16)</f>
        <v>1065</v>
      </c>
      <c r="AT16" s="66">
        <f>MIN(AT$2*$B12,'Fact sheet'!$F16)</f>
        <v>1065</v>
      </c>
      <c r="AU16" s="66">
        <f>MIN(AU$2*$B12,'Fact sheet'!$F16)</f>
        <v>1065</v>
      </c>
      <c r="AV16" s="66">
        <f>MIN(AV$2*$B12,'Fact sheet'!$F16)</f>
        <v>1065</v>
      </c>
      <c r="AW16" s="66">
        <f>MIN(AW$2*$B12,'Fact sheet'!$F16)</f>
        <v>1065</v>
      </c>
      <c r="AX16" s="66">
        <f>MIN(AX$2*$B12,'Fact sheet'!$F16)</f>
        <v>1065</v>
      </c>
      <c r="AY16" s="66">
        <f>MIN(AY$2*$B12,'Fact sheet'!$F16)</f>
        <v>1065</v>
      </c>
      <c r="AZ16" s="66">
        <f>MIN(AZ$2*$B12,'Fact sheet'!$F16)</f>
        <v>1065</v>
      </c>
      <c r="BA16" s="66">
        <f>MIN(BA$2*$B12,'Fact sheet'!$F16)</f>
        <v>1065</v>
      </c>
      <c r="BB16" s="66">
        <f>MIN(BB$2*$B12,'Fact sheet'!$F16)</f>
        <v>1065</v>
      </c>
      <c r="BC16" s="66">
        <f>MIN(BC$2*$B12,'Fact sheet'!$F16)</f>
        <v>1065</v>
      </c>
      <c r="BD16" s="66">
        <f>MIN(BD$2*$B12,'Fact sheet'!$F16)</f>
        <v>1065</v>
      </c>
      <c r="BE16" s="66">
        <f>MIN(BE$2*$B12,'Fact sheet'!$F16)</f>
        <v>1065</v>
      </c>
      <c r="BF16" s="66">
        <f>MIN(BF$2*$B12,'Fact sheet'!$F16)</f>
        <v>1065</v>
      </c>
      <c r="BG16" s="66">
        <f>MIN(BG$2*$B12,'Fact sheet'!$F16)</f>
        <v>1065</v>
      </c>
      <c r="BH16" s="66">
        <f>MIN(BH$2*$B12,'Fact sheet'!$F16)</f>
        <v>1065</v>
      </c>
      <c r="BI16" s="66">
        <f>MIN(BI$2*$B12,'Fact sheet'!$F16)</f>
        <v>1065</v>
      </c>
      <c r="BJ16" s="66">
        <f>MIN(BJ$2*$B12,'Fact sheet'!$F16)</f>
        <v>1065</v>
      </c>
      <c r="BK16" s="66">
        <f>MIN(BK$2*$B12,'Fact sheet'!$F16)</f>
        <v>1065</v>
      </c>
      <c r="BL16" s="66">
        <f>MIN(BL$2*$B12,'Fact sheet'!$F16)</f>
        <v>1065</v>
      </c>
      <c r="BM16" s="66">
        <f>MIN(BM$2*$B12,'Fact sheet'!$F16)</f>
        <v>1065</v>
      </c>
      <c r="BN16" s="66">
        <f>MIN(BN$2*$B12,'Fact sheet'!$F16)</f>
        <v>1065</v>
      </c>
      <c r="BO16" s="66">
        <f>MIN(BO$2*$B12,'Fact sheet'!$F16)</f>
        <v>1065</v>
      </c>
      <c r="BP16" s="66">
        <f>MIN(BP$2*$B12,'Fact sheet'!$F16)</f>
        <v>1065</v>
      </c>
      <c r="BQ16" s="66">
        <f>MIN(BQ$2*$B12,'Fact sheet'!$F16)</f>
        <v>1065</v>
      </c>
      <c r="BR16" s="66">
        <f>MIN(BR$2*$B12,'Fact sheet'!$F16)</f>
        <v>1065</v>
      </c>
      <c r="BS16" s="66">
        <f>MIN(BS$2*$B12,'Fact sheet'!$F16)</f>
        <v>1065</v>
      </c>
      <c r="BT16" s="66">
        <f>MIN(BT$2*$B12,'Fact sheet'!$F16)</f>
        <v>1065</v>
      </c>
      <c r="BU16" s="66">
        <f>MIN(BU$2*$B12,'Fact sheet'!$F16)</f>
        <v>1065</v>
      </c>
      <c r="BV16" s="66">
        <f>MIN(BV$2*$B12,'Fact sheet'!$F16)</f>
        <v>1065</v>
      </c>
      <c r="BW16" s="66">
        <f>MIN(BW$2*$B12,'Fact sheet'!$F16)</f>
        <v>1065</v>
      </c>
      <c r="BX16" s="66">
        <f>MIN(BX$2*$B12,'Fact sheet'!$F16)</f>
        <v>1065</v>
      </c>
      <c r="BY16" s="66">
        <f>MIN(BY$2*$B12,'Fact sheet'!$F16)</f>
        <v>1065</v>
      </c>
      <c r="BZ16" s="66">
        <f>MIN(BZ$2*$B12,'Fact sheet'!$F16)</f>
        <v>1065</v>
      </c>
      <c r="CA16" s="66">
        <f>MIN(CA$2*$B12,'Fact sheet'!$F16)</f>
        <v>1065</v>
      </c>
      <c r="CB16" s="66">
        <f>MIN(CB$2*$B12,'Fact sheet'!$F16)</f>
        <v>1065</v>
      </c>
      <c r="CC16" s="66">
        <f>MIN(CC$2*$B12,'Fact sheet'!$F16)</f>
        <v>1065</v>
      </c>
      <c r="CD16" s="66">
        <f>MIN(CD$2*$B12,'Fact sheet'!$F16)</f>
        <v>1065</v>
      </c>
      <c r="CE16" s="66">
        <f>MIN(CE$2*$B12,'Fact sheet'!$F16)</f>
        <v>1065</v>
      </c>
      <c r="CF16" s="66">
        <f>MIN(CF$2*$B12,'Fact sheet'!$F16)</f>
        <v>1065</v>
      </c>
      <c r="CG16" s="66">
        <f>MIN(CG$2*$B12,'Fact sheet'!$F16)</f>
        <v>1065</v>
      </c>
      <c r="CH16" s="66">
        <f>MIN(CH$2*$B12,'Fact sheet'!$F16)</f>
        <v>1065</v>
      </c>
      <c r="CI16" s="66">
        <f>MIN(CI$2*$B12,'Fact sheet'!$F16)</f>
        <v>1065</v>
      </c>
      <c r="CJ16" s="66">
        <f>MIN(CJ$2*$B12,'Fact sheet'!$F16)</f>
        <v>1065</v>
      </c>
      <c r="CK16" s="66">
        <f>MIN(CK$2*$B12,'Fact sheet'!$F16)</f>
        <v>1065</v>
      </c>
      <c r="CL16" s="66">
        <f>MIN(CL$2*$B12,'Fact sheet'!$F16)</f>
        <v>1065</v>
      </c>
      <c r="CM16" s="66">
        <f>MIN(CM$2*$B12,'Fact sheet'!$F16)</f>
        <v>1065</v>
      </c>
      <c r="CN16" s="66">
        <f>MIN(CN$2*$B12,'Fact sheet'!$F16)</f>
        <v>1065</v>
      </c>
      <c r="CO16" s="66">
        <f>MIN(CO$2*$B12,'Fact sheet'!$F16)</f>
        <v>1065</v>
      </c>
      <c r="CP16" s="66">
        <f>MIN(CP$2*$B12,'Fact sheet'!$F16)</f>
        <v>1065</v>
      </c>
      <c r="CQ16" s="66">
        <f>MIN(CQ$2*$B12,'Fact sheet'!$F16)</f>
        <v>1065</v>
      </c>
      <c r="CR16" s="66">
        <f>MIN(CR$2*$B12,'Fact sheet'!$F16)</f>
        <v>1065</v>
      </c>
      <c r="CS16" s="66">
        <f>MIN(CS$2*$B12,'Fact sheet'!$F16)</f>
        <v>1065</v>
      </c>
      <c r="CT16" s="66">
        <f>MIN(CT$2*$B12,'Fact sheet'!$F16)</f>
        <v>1065</v>
      </c>
      <c r="CU16" s="66">
        <f>MIN(CU$2*$B12,'Fact sheet'!$F16)</f>
        <v>1065</v>
      </c>
      <c r="CV16" s="66">
        <f>MIN(CV$2*$B12,'Fact sheet'!$F16)</f>
        <v>1065</v>
      </c>
      <c r="CW16" s="66">
        <f>MIN(CW$2*$B12,'Fact sheet'!$F16)</f>
        <v>1065</v>
      </c>
      <c r="CX16" s="66">
        <f>MIN(CX$2*$B12,'Fact sheet'!$F16)</f>
        <v>1065</v>
      </c>
      <c r="CY16" s="66">
        <f>MIN(CY$2*$B12,'Fact sheet'!$F16)</f>
        <v>1065</v>
      </c>
      <c r="CZ16" s="66">
        <f>MIN(CZ$2*$B12,'Fact sheet'!$F16)</f>
        <v>1065</v>
      </c>
      <c r="DA16" s="66">
        <f>MIN(DA$2*$B12,'Fact sheet'!$F16)</f>
        <v>1065</v>
      </c>
    </row>
    <row r="17" spans="4:105" x14ac:dyDescent="0.25">
      <c r="D17" t="s">
        <v>126</v>
      </c>
      <c r="E17" s="66">
        <f>MIN(E$2*$B13,'Fact sheet'!$F17)</f>
        <v>0</v>
      </c>
      <c r="F17" s="66">
        <f>MIN(F$2*$B13,'Fact sheet'!$F17)</f>
        <v>31</v>
      </c>
      <c r="G17" s="66">
        <f>MIN(G$2*$B13,'Fact sheet'!$F17)</f>
        <v>62</v>
      </c>
      <c r="H17" s="66">
        <f>MIN(H$2*$B13,'Fact sheet'!$F17)</f>
        <v>93</v>
      </c>
      <c r="I17" s="66">
        <f>MIN(I$2*$B13,'Fact sheet'!$F17)</f>
        <v>124</v>
      </c>
      <c r="J17" s="66">
        <f>MIN(J$2*$B13,'Fact sheet'!$F17)</f>
        <v>155</v>
      </c>
      <c r="K17" s="66">
        <f>MIN(K$2*$B13,'Fact sheet'!$F17)</f>
        <v>186</v>
      </c>
      <c r="L17" s="66">
        <f>MIN(L$2*$B13,'Fact sheet'!$F17)</f>
        <v>217</v>
      </c>
      <c r="M17" s="66">
        <f>MIN(M$2*$B13,'Fact sheet'!$F17)</f>
        <v>248</v>
      </c>
      <c r="N17" s="66">
        <f>MIN(N$2*$B13,'Fact sheet'!$F17)</f>
        <v>279</v>
      </c>
      <c r="O17" s="66">
        <f>MIN(O$2*$B13,'Fact sheet'!$F17)</f>
        <v>310</v>
      </c>
      <c r="P17" s="66">
        <f>MIN(P$2*$B13,'Fact sheet'!$F17)</f>
        <v>341</v>
      </c>
      <c r="Q17" s="66">
        <f>MIN(Q$2*$B13,'Fact sheet'!$F17)</f>
        <v>372</v>
      </c>
      <c r="R17" s="66">
        <f>MIN(R$2*$B13,'Fact sheet'!$F17)</f>
        <v>403</v>
      </c>
      <c r="S17" s="66">
        <f>MIN(S$2*$B13,'Fact sheet'!$F17)</f>
        <v>434</v>
      </c>
      <c r="T17" s="66">
        <f>MIN(T$2*$B13,'Fact sheet'!$F17)</f>
        <v>465</v>
      </c>
      <c r="U17" s="66">
        <f>MIN(U$2*$B13,'Fact sheet'!$F17)</f>
        <v>496</v>
      </c>
      <c r="V17" s="66">
        <f>MIN(V$2*$B13,'Fact sheet'!$F17)</f>
        <v>527</v>
      </c>
      <c r="W17" s="66">
        <f>MIN(W$2*$B13,'Fact sheet'!$F17)</f>
        <v>558</v>
      </c>
      <c r="X17" s="66">
        <f>MIN(X$2*$B13,'Fact sheet'!$F17)</f>
        <v>589</v>
      </c>
      <c r="Y17" s="66">
        <f>MIN(Y$2*$B13,'Fact sheet'!$F17)</f>
        <v>620</v>
      </c>
      <c r="Z17" s="66">
        <f>MIN(Z$2*$B13,'Fact sheet'!$F17)</f>
        <v>651</v>
      </c>
      <c r="AA17" s="66">
        <f>MIN(AA$2*$B13,'Fact sheet'!$F17)</f>
        <v>682</v>
      </c>
      <c r="AB17" s="66">
        <f>MIN(AB$2*$B13,'Fact sheet'!$F17)</f>
        <v>713</v>
      </c>
      <c r="AC17" s="66">
        <f>MIN(AC$2*$B13,'Fact sheet'!$F17)</f>
        <v>744</v>
      </c>
      <c r="AD17" s="66">
        <f>MIN(AD$2*$B13,'Fact sheet'!$F17)</f>
        <v>775</v>
      </c>
      <c r="AE17" s="66">
        <f>MIN(AE$2*$B13,'Fact sheet'!$F17)</f>
        <v>806</v>
      </c>
      <c r="AF17" s="66">
        <f>MIN(AF$2*$B13,'Fact sheet'!$F17)</f>
        <v>837</v>
      </c>
      <c r="AG17" s="66">
        <f>MIN(AG$2*$B13,'Fact sheet'!$F17)</f>
        <v>868</v>
      </c>
      <c r="AH17" s="66">
        <f>MIN(AH$2*$B13,'Fact sheet'!$F17)</f>
        <v>899</v>
      </c>
      <c r="AI17" s="66">
        <f>MIN(AI$2*$B13,'Fact sheet'!$F17)</f>
        <v>930</v>
      </c>
      <c r="AJ17" s="66">
        <f>MIN(AJ$2*$B13,'Fact sheet'!$F17)</f>
        <v>961</v>
      </c>
      <c r="AK17" s="66">
        <f>MIN(AK$2*$B13,'Fact sheet'!$F17)</f>
        <v>992</v>
      </c>
      <c r="AL17" s="66">
        <f>MIN(AL$2*$B13,'Fact sheet'!$F17)</f>
        <v>996</v>
      </c>
      <c r="AM17" s="66">
        <f>MIN(AM$2*$B13,'Fact sheet'!$F17)</f>
        <v>996</v>
      </c>
      <c r="AN17" s="66">
        <f>MIN(AN$2*$B13,'Fact sheet'!$F17)</f>
        <v>996</v>
      </c>
      <c r="AO17" s="66">
        <f>MIN(AO$2*$B13,'Fact sheet'!$F17)</f>
        <v>996</v>
      </c>
      <c r="AP17" s="66">
        <f>MIN(AP$2*$B13,'Fact sheet'!$F17)</f>
        <v>996</v>
      </c>
      <c r="AQ17" s="66">
        <f>MIN(AQ$2*$B13,'Fact sheet'!$F17)</f>
        <v>996</v>
      </c>
      <c r="AR17" s="66">
        <f>MIN(AR$2*$B13,'Fact sheet'!$F17)</f>
        <v>996</v>
      </c>
      <c r="AS17" s="66">
        <f>MIN(AS$2*$B13,'Fact sheet'!$F17)</f>
        <v>996</v>
      </c>
      <c r="AT17" s="66">
        <f>MIN(AT$2*$B13,'Fact sheet'!$F17)</f>
        <v>996</v>
      </c>
      <c r="AU17" s="66">
        <f>MIN(AU$2*$B13,'Fact sheet'!$F17)</f>
        <v>996</v>
      </c>
      <c r="AV17" s="66">
        <f>MIN(AV$2*$B13,'Fact sheet'!$F17)</f>
        <v>996</v>
      </c>
      <c r="AW17" s="66">
        <f>MIN(AW$2*$B13,'Fact sheet'!$F17)</f>
        <v>996</v>
      </c>
      <c r="AX17" s="66">
        <f>MIN(AX$2*$B13,'Fact sheet'!$F17)</f>
        <v>996</v>
      </c>
      <c r="AY17" s="66">
        <f>MIN(AY$2*$B13,'Fact sheet'!$F17)</f>
        <v>996</v>
      </c>
      <c r="AZ17" s="66">
        <f>MIN(AZ$2*$B13,'Fact sheet'!$F17)</f>
        <v>996</v>
      </c>
      <c r="BA17" s="66">
        <f>MIN(BA$2*$B13,'Fact sheet'!$F17)</f>
        <v>996</v>
      </c>
      <c r="BB17" s="66">
        <f>MIN(BB$2*$B13,'Fact sheet'!$F17)</f>
        <v>996</v>
      </c>
      <c r="BC17" s="66">
        <f>MIN(BC$2*$B13,'Fact sheet'!$F17)</f>
        <v>996</v>
      </c>
      <c r="BD17" s="66">
        <f>MIN(BD$2*$B13,'Fact sheet'!$F17)</f>
        <v>996</v>
      </c>
      <c r="BE17" s="66">
        <f>MIN(BE$2*$B13,'Fact sheet'!$F17)</f>
        <v>996</v>
      </c>
      <c r="BF17" s="66">
        <f>MIN(BF$2*$B13,'Fact sheet'!$F17)</f>
        <v>996</v>
      </c>
      <c r="BG17" s="66">
        <f>MIN(BG$2*$B13,'Fact sheet'!$F17)</f>
        <v>996</v>
      </c>
      <c r="BH17" s="66">
        <f>MIN(BH$2*$B13,'Fact sheet'!$F17)</f>
        <v>996</v>
      </c>
      <c r="BI17" s="66">
        <f>MIN(BI$2*$B13,'Fact sheet'!$F17)</f>
        <v>996</v>
      </c>
      <c r="BJ17" s="66">
        <f>MIN(BJ$2*$B13,'Fact sheet'!$F17)</f>
        <v>996</v>
      </c>
      <c r="BK17" s="66">
        <f>MIN(BK$2*$B13,'Fact sheet'!$F17)</f>
        <v>996</v>
      </c>
      <c r="BL17" s="66">
        <f>MIN(BL$2*$B13,'Fact sheet'!$F17)</f>
        <v>996</v>
      </c>
      <c r="BM17" s="66">
        <f>MIN(BM$2*$B13,'Fact sheet'!$F17)</f>
        <v>996</v>
      </c>
      <c r="BN17" s="66">
        <f>MIN(BN$2*$B13,'Fact sheet'!$F17)</f>
        <v>996</v>
      </c>
      <c r="BO17" s="66">
        <f>MIN(BO$2*$B13,'Fact sheet'!$F17)</f>
        <v>996</v>
      </c>
      <c r="BP17" s="66">
        <f>MIN(BP$2*$B13,'Fact sheet'!$F17)</f>
        <v>996</v>
      </c>
      <c r="BQ17" s="66">
        <f>MIN(BQ$2*$B13,'Fact sheet'!$F17)</f>
        <v>996</v>
      </c>
      <c r="BR17" s="66">
        <f>MIN(BR$2*$B13,'Fact sheet'!$F17)</f>
        <v>996</v>
      </c>
      <c r="BS17" s="66">
        <f>MIN(BS$2*$B13,'Fact sheet'!$F17)</f>
        <v>996</v>
      </c>
      <c r="BT17" s="66">
        <f>MIN(BT$2*$B13,'Fact sheet'!$F17)</f>
        <v>996</v>
      </c>
      <c r="BU17" s="66">
        <f>MIN(BU$2*$B13,'Fact sheet'!$F17)</f>
        <v>996</v>
      </c>
      <c r="BV17" s="66">
        <f>MIN(BV$2*$B13,'Fact sheet'!$F17)</f>
        <v>996</v>
      </c>
      <c r="BW17" s="66">
        <f>MIN(BW$2*$B13,'Fact sheet'!$F17)</f>
        <v>996</v>
      </c>
      <c r="BX17" s="66">
        <f>MIN(BX$2*$B13,'Fact sheet'!$F17)</f>
        <v>996</v>
      </c>
      <c r="BY17" s="66">
        <f>MIN(BY$2*$B13,'Fact sheet'!$F17)</f>
        <v>996</v>
      </c>
      <c r="BZ17" s="66">
        <f>MIN(BZ$2*$B13,'Fact sheet'!$F17)</f>
        <v>996</v>
      </c>
      <c r="CA17" s="66">
        <f>MIN(CA$2*$B13,'Fact sheet'!$F17)</f>
        <v>996</v>
      </c>
      <c r="CB17" s="66">
        <f>MIN(CB$2*$B13,'Fact sheet'!$F17)</f>
        <v>996</v>
      </c>
      <c r="CC17" s="66">
        <f>MIN(CC$2*$B13,'Fact sheet'!$F17)</f>
        <v>996</v>
      </c>
      <c r="CD17" s="66">
        <f>MIN(CD$2*$B13,'Fact sheet'!$F17)</f>
        <v>996</v>
      </c>
      <c r="CE17" s="66">
        <f>MIN(CE$2*$B13,'Fact sheet'!$F17)</f>
        <v>996</v>
      </c>
      <c r="CF17" s="66">
        <f>MIN(CF$2*$B13,'Fact sheet'!$F17)</f>
        <v>996</v>
      </c>
      <c r="CG17" s="66">
        <f>MIN(CG$2*$B13,'Fact sheet'!$F17)</f>
        <v>996</v>
      </c>
      <c r="CH17" s="66">
        <f>MIN(CH$2*$B13,'Fact sheet'!$F17)</f>
        <v>996</v>
      </c>
      <c r="CI17" s="66">
        <f>MIN(CI$2*$B13,'Fact sheet'!$F17)</f>
        <v>996</v>
      </c>
      <c r="CJ17" s="66">
        <f>MIN(CJ$2*$B13,'Fact sheet'!$F17)</f>
        <v>996</v>
      </c>
      <c r="CK17" s="66">
        <f>MIN(CK$2*$B13,'Fact sheet'!$F17)</f>
        <v>996</v>
      </c>
      <c r="CL17" s="66">
        <f>MIN(CL$2*$B13,'Fact sheet'!$F17)</f>
        <v>996</v>
      </c>
      <c r="CM17" s="66">
        <f>MIN(CM$2*$B13,'Fact sheet'!$F17)</f>
        <v>996</v>
      </c>
      <c r="CN17" s="66">
        <f>MIN(CN$2*$B13,'Fact sheet'!$F17)</f>
        <v>996</v>
      </c>
      <c r="CO17" s="66">
        <f>MIN(CO$2*$B13,'Fact sheet'!$F17)</f>
        <v>996</v>
      </c>
      <c r="CP17" s="66">
        <f>MIN(CP$2*$B13,'Fact sheet'!$F17)</f>
        <v>996</v>
      </c>
      <c r="CQ17" s="66">
        <f>MIN(CQ$2*$B13,'Fact sheet'!$F17)</f>
        <v>996</v>
      </c>
      <c r="CR17" s="66">
        <f>MIN(CR$2*$B13,'Fact sheet'!$F17)</f>
        <v>996</v>
      </c>
      <c r="CS17" s="66">
        <f>MIN(CS$2*$B13,'Fact sheet'!$F17)</f>
        <v>996</v>
      </c>
      <c r="CT17" s="66">
        <f>MIN(CT$2*$B13,'Fact sheet'!$F17)</f>
        <v>996</v>
      </c>
      <c r="CU17" s="66">
        <f>MIN(CU$2*$B13,'Fact sheet'!$F17)</f>
        <v>996</v>
      </c>
      <c r="CV17" s="66">
        <f>MIN(CV$2*$B13,'Fact sheet'!$F17)</f>
        <v>996</v>
      </c>
      <c r="CW17" s="66">
        <f>MIN(CW$2*$B13,'Fact sheet'!$F17)</f>
        <v>996</v>
      </c>
      <c r="CX17" s="66">
        <f>MIN(CX$2*$B13,'Fact sheet'!$F17)</f>
        <v>996</v>
      </c>
      <c r="CY17" s="66">
        <f>MIN(CY$2*$B13,'Fact sheet'!$F17)</f>
        <v>996</v>
      </c>
      <c r="CZ17" s="66">
        <f>MIN(CZ$2*$B13,'Fact sheet'!$F17)</f>
        <v>996</v>
      </c>
      <c r="DA17" s="66">
        <f>MIN(DA$2*$B13,'Fact sheet'!$F17)</f>
        <v>996</v>
      </c>
    </row>
    <row r="18" spans="4:105" x14ac:dyDescent="0.25"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</row>
    <row r="19" spans="4:105" x14ac:dyDescent="0.25">
      <c r="D19" s="34" t="s">
        <v>127</v>
      </c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</row>
    <row r="20" spans="4:105" x14ac:dyDescent="0.25">
      <c r="D20" t="s">
        <v>113</v>
      </c>
      <c r="E20" s="66">
        <f>MIN(E$3*$B2,'Fact sheet'!$I6)</f>
        <v>528</v>
      </c>
      <c r="F20" s="66">
        <f>MIN(F$3*$B2,'Fact sheet'!$I6)</f>
        <v>528</v>
      </c>
      <c r="G20" s="66">
        <f>MIN(G$3*$B2,'Fact sheet'!$I6)</f>
        <v>528</v>
      </c>
      <c r="H20" s="66">
        <f>MIN(H$3*$B2,'Fact sheet'!$I6)</f>
        <v>528</v>
      </c>
      <c r="I20" s="66">
        <f>MIN(I$3*$B2,'Fact sheet'!$I6)</f>
        <v>528</v>
      </c>
      <c r="J20" s="66">
        <f>MIN(J$3*$B2,'Fact sheet'!$I6)</f>
        <v>528</v>
      </c>
      <c r="K20" s="66">
        <f>MIN(K$3*$B2,'Fact sheet'!$I6)</f>
        <v>528</v>
      </c>
      <c r="L20" s="66">
        <f>MIN(L$3*$B2,'Fact sheet'!$I6)</f>
        <v>528</v>
      </c>
      <c r="M20" s="66">
        <f>MIN(M$3*$B2,'Fact sheet'!$I6)</f>
        <v>528</v>
      </c>
      <c r="N20" s="66">
        <f>MIN(N$3*$B2,'Fact sheet'!$I6)</f>
        <v>528</v>
      </c>
      <c r="O20" s="66">
        <f>MIN(O$3*$B2,'Fact sheet'!$I6)</f>
        <v>528</v>
      </c>
      <c r="P20" s="66">
        <f>MIN(P$3*$B2,'Fact sheet'!$I6)</f>
        <v>528</v>
      </c>
      <c r="Q20" s="66">
        <f>MIN(Q$3*$B2,'Fact sheet'!$I6)</f>
        <v>528</v>
      </c>
      <c r="R20" s="66">
        <f>MIN(R$3*$B2,'Fact sheet'!$I6)</f>
        <v>528</v>
      </c>
      <c r="S20" s="66">
        <f>MIN(S$3*$B2,'Fact sheet'!$I6)</f>
        <v>528</v>
      </c>
      <c r="T20" s="66">
        <f>MIN(T$3*$B2,'Fact sheet'!$I6)</f>
        <v>528</v>
      </c>
      <c r="U20" s="66">
        <f>MIN(U$3*$B2,'Fact sheet'!$I6)</f>
        <v>528</v>
      </c>
      <c r="V20" s="66">
        <f>MIN(V$3*$B2,'Fact sheet'!$I6)</f>
        <v>528</v>
      </c>
      <c r="W20" s="66">
        <f>MIN(W$3*$B2,'Fact sheet'!$I6)</f>
        <v>528</v>
      </c>
      <c r="X20" s="66">
        <f>MIN(X$3*$B2,'Fact sheet'!$I6)</f>
        <v>528</v>
      </c>
      <c r="Y20" s="66">
        <f>MIN(Y$3*$B2,'Fact sheet'!$I6)</f>
        <v>528</v>
      </c>
      <c r="Z20" s="66">
        <f>MIN(Z$3*$B2,'Fact sheet'!$I6)</f>
        <v>528</v>
      </c>
      <c r="AA20" s="66">
        <f>MIN(AA$3*$B2,'Fact sheet'!$I6)</f>
        <v>528</v>
      </c>
      <c r="AB20" s="66">
        <f>MIN(AB$3*$B2,'Fact sheet'!$I6)</f>
        <v>528</v>
      </c>
      <c r="AC20" s="66">
        <f>MIN(AC$3*$B2,'Fact sheet'!$I6)</f>
        <v>528</v>
      </c>
      <c r="AD20" s="66">
        <f>MIN(AD$3*$B2,'Fact sheet'!$I6)</f>
        <v>528</v>
      </c>
      <c r="AE20" s="66">
        <f>MIN(AE$3*$B2,'Fact sheet'!$I6)</f>
        <v>528</v>
      </c>
      <c r="AF20" s="66">
        <f>MIN(AF$3*$B2,'Fact sheet'!$I6)</f>
        <v>528</v>
      </c>
      <c r="AG20" s="66">
        <f>MIN(AG$3*$B2,'Fact sheet'!$I6)</f>
        <v>528</v>
      </c>
      <c r="AH20" s="66">
        <f>MIN(AH$3*$B2,'Fact sheet'!$I6)</f>
        <v>528</v>
      </c>
      <c r="AI20" s="66">
        <f>MIN(AI$3*$B2,'Fact sheet'!$I6)</f>
        <v>528</v>
      </c>
      <c r="AJ20" s="66">
        <f>MIN(AJ$3*$B2,'Fact sheet'!$I6)</f>
        <v>528</v>
      </c>
      <c r="AK20" s="66">
        <f>MIN(AK$3*$B2,'Fact sheet'!$I6)</f>
        <v>528</v>
      </c>
      <c r="AL20" s="66">
        <f>MIN(AL$3*$B2,'Fact sheet'!$I6)</f>
        <v>528</v>
      </c>
      <c r="AM20" s="66">
        <f>MIN(AM$3*$B2,'Fact sheet'!$I6)</f>
        <v>528</v>
      </c>
      <c r="AN20" s="66">
        <f>MIN(AN$3*$B2,'Fact sheet'!$I6)</f>
        <v>528</v>
      </c>
      <c r="AO20" s="66">
        <f>MIN(AO$3*$B2,'Fact sheet'!$I6)</f>
        <v>528</v>
      </c>
      <c r="AP20" s="66">
        <f>MIN(AP$3*$B2,'Fact sheet'!$I6)</f>
        <v>528</v>
      </c>
      <c r="AQ20" s="66">
        <f>MIN(AQ$3*$B2,'Fact sheet'!$I6)</f>
        <v>528</v>
      </c>
      <c r="AR20" s="66">
        <f>MIN(AR$3*$B2,'Fact sheet'!$I6)</f>
        <v>528</v>
      </c>
      <c r="AS20" s="66">
        <f>MIN(AS$3*$B2,'Fact sheet'!$I6)</f>
        <v>528</v>
      </c>
      <c r="AT20" s="66">
        <f>MIN(AT$3*$B2,'Fact sheet'!$I6)</f>
        <v>528</v>
      </c>
      <c r="AU20" s="66">
        <f>MIN(AU$3*$B2,'Fact sheet'!$I6)</f>
        <v>528</v>
      </c>
      <c r="AV20" s="66">
        <f>MIN(AV$3*$B2,'Fact sheet'!$I6)</f>
        <v>528</v>
      </c>
      <c r="AW20" s="66">
        <f>MIN(AW$3*$B2,'Fact sheet'!$I6)</f>
        <v>528</v>
      </c>
      <c r="AX20" s="66">
        <f>MIN(AX$3*$B2,'Fact sheet'!$I6)</f>
        <v>528</v>
      </c>
      <c r="AY20" s="66">
        <f>MIN(AY$3*$B2,'Fact sheet'!$I6)</f>
        <v>528</v>
      </c>
      <c r="AZ20" s="66">
        <f>MIN(AZ$3*$B2,'Fact sheet'!$I6)</f>
        <v>528</v>
      </c>
      <c r="BA20" s="66">
        <f>MIN(BA$3*$B2,'Fact sheet'!$I6)</f>
        <v>528</v>
      </c>
      <c r="BB20" s="66">
        <f>MIN(BB$3*$B2,'Fact sheet'!$I6)</f>
        <v>528</v>
      </c>
      <c r="BC20" s="66">
        <f>MIN(BC$3*$B2,'Fact sheet'!$I6)</f>
        <v>528</v>
      </c>
      <c r="BD20" s="66">
        <f>MIN(BD$3*$B2,'Fact sheet'!$I6)</f>
        <v>528</v>
      </c>
      <c r="BE20" s="66">
        <f>MIN(BE$3*$B2,'Fact sheet'!$I6)</f>
        <v>528</v>
      </c>
      <c r="BF20" s="66">
        <f>MIN(BF$3*$B2,'Fact sheet'!$I6)</f>
        <v>528</v>
      </c>
      <c r="BG20" s="66">
        <f>MIN(BG$3*$B2,'Fact sheet'!$I6)</f>
        <v>528</v>
      </c>
      <c r="BH20" s="66">
        <f>MIN(BH$3*$B2,'Fact sheet'!$I6)</f>
        <v>528</v>
      </c>
      <c r="BI20" s="66">
        <f>MIN(BI$3*$B2,'Fact sheet'!$I6)</f>
        <v>528</v>
      </c>
      <c r="BJ20" s="66">
        <f>MIN(BJ$3*$B2,'Fact sheet'!$I6)</f>
        <v>528</v>
      </c>
      <c r="BK20" s="66">
        <f>MIN(BK$3*$B2,'Fact sheet'!$I6)</f>
        <v>528</v>
      </c>
      <c r="BL20" s="66">
        <f>MIN(BL$3*$B2,'Fact sheet'!$I6)</f>
        <v>528</v>
      </c>
      <c r="BM20" s="66">
        <f>MIN(BM$3*$B2,'Fact sheet'!$I6)</f>
        <v>528</v>
      </c>
      <c r="BN20" s="66">
        <f>MIN(BN$3*$B2,'Fact sheet'!$I6)</f>
        <v>528</v>
      </c>
      <c r="BO20" s="66">
        <f>MIN(BO$3*$B2,'Fact sheet'!$I6)</f>
        <v>528</v>
      </c>
      <c r="BP20" s="66">
        <f>MIN(BP$3*$B2,'Fact sheet'!$I6)</f>
        <v>528</v>
      </c>
      <c r="BQ20" s="66">
        <f>MIN(BQ$3*$B2,'Fact sheet'!$I6)</f>
        <v>528</v>
      </c>
      <c r="BR20" s="66">
        <f>MIN(BR$3*$B2,'Fact sheet'!$I6)</f>
        <v>528</v>
      </c>
      <c r="BS20" s="66">
        <f>MIN(BS$3*$B2,'Fact sheet'!$I6)</f>
        <v>528</v>
      </c>
      <c r="BT20" s="66">
        <f>MIN(BT$3*$B2,'Fact sheet'!$I6)</f>
        <v>528</v>
      </c>
      <c r="BU20" s="66">
        <f>MIN(BU$3*$B2,'Fact sheet'!$I6)</f>
        <v>528</v>
      </c>
      <c r="BV20" s="66">
        <f>MIN(BV$3*$B2,'Fact sheet'!$I6)</f>
        <v>528</v>
      </c>
      <c r="BW20" s="66">
        <f>MIN(BW$3*$B2,'Fact sheet'!$I6)</f>
        <v>528</v>
      </c>
      <c r="BX20" s="66">
        <f>MIN(BX$3*$B2,'Fact sheet'!$I6)</f>
        <v>528</v>
      </c>
      <c r="BY20" s="66">
        <f>MIN(BY$3*$B2,'Fact sheet'!$I6)</f>
        <v>528</v>
      </c>
      <c r="BZ20" s="66">
        <f>MIN(BZ$3*$B2,'Fact sheet'!$I6)</f>
        <v>528</v>
      </c>
      <c r="CA20" s="66">
        <f>MIN(CA$3*$B2,'Fact sheet'!$I6)</f>
        <v>528</v>
      </c>
      <c r="CB20" s="66">
        <f>MIN(CB$3*$B2,'Fact sheet'!$I6)</f>
        <v>528</v>
      </c>
      <c r="CC20" s="66">
        <f>MIN(CC$3*$B2,'Fact sheet'!$I6)</f>
        <v>528</v>
      </c>
      <c r="CD20" s="66">
        <f>MIN(CD$3*$B2,'Fact sheet'!$I6)</f>
        <v>528</v>
      </c>
      <c r="CE20" s="66">
        <f>MIN(CE$3*$B2,'Fact sheet'!$I6)</f>
        <v>528</v>
      </c>
      <c r="CF20" s="66">
        <f>MIN(CF$3*$B2,'Fact sheet'!$I6)</f>
        <v>528</v>
      </c>
      <c r="CG20" s="66">
        <f>MIN(CG$3*$B2,'Fact sheet'!$I6)</f>
        <v>528</v>
      </c>
      <c r="CH20" s="66">
        <f>MIN(CH$3*$B2,'Fact sheet'!$I6)</f>
        <v>528</v>
      </c>
      <c r="CI20" s="66">
        <f>MIN(CI$3*$B2,'Fact sheet'!$I6)</f>
        <v>528</v>
      </c>
      <c r="CJ20" s="66">
        <f>MIN(CJ$3*$B2,'Fact sheet'!$I6)</f>
        <v>527</v>
      </c>
      <c r="CK20" s="66">
        <f>MIN(CK$3*$B2,'Fact sheet'!$I6)</f>
        <v>496</v>
      </c>
      <c r="CL20" s="66">
        <f>MIN(CL$3*$B2,'Fact sheet'!$I6)</f>
        <v>465</v>
      </c>
      <c r="CM20" s="66">
        <f>MIN(CM$3*$B2,'Fact sheet'!$I6)</f>
        <v>434</v>
      </c>
      <c r="CN20" s="66">
        <f>MIN(CN$3*$B2,'Fact sheet'!$I6)</f>
        <v>403</v>
      </c>
      <c r="CO20" s="66">
        <f>MIN(CO$3*$B2,'Fact sheet'!$I6)</f>
        <v>372</v>
      </c>
      <c r="CP20" s="66">
        <f>MIN(CP$3*$B2,'Fact sheet'!$I6)</f>
        <v>341</v>
      </c>
      <c r="CQ20" s="66">
        <f>MIN(CQ$3*$B2,'Fact sheet'!$I6)</f>
        <v>310</v>
      </c>
      <c r="CR20" s="66">
        <f>MIN(CR$3*$B2,'Fact sheet'!$I6)</f>
        <v>279</v>
      </c>
      <c r="CS20" s="66">
        <f>MIN(CS$3*$B2,'Fact sheet'!$I6)</f>
        <v>248</v>
      </c>
      <c r="CT20" s="66">
        <f>MIN(CT$3*$B2,'Fact sheet'!$I6)</f>
        <v>217</v>
      </c>
      <c r="CU20" s="66">
        <f>MIN(CU$3*$B2,'Fact sheet'!$I6)</f>
        <v>186</v>
      </c>
      <c r="CV20" s="66">
        <f>MIN(CV$3*$B2,'Fact sheet'!$I6)</f>
        <v>155</v>
      </c>
      <c r="CW20" s="66">
        <f>MIN(CW$3*$B2,'Fact sheet'!$I6)</f>
        <v>124</v>
      </c>
      <c r="CX20" s="66">
        <f>MIN(CX$3*$B2,'Fact sheet'!$I6)</f>
        <v>93</v>
      </c>
      <c r="CY20" s="66">
        <f>MIN(CY$3*$B2,'Fact sheet'!$I6)</f>
        <v>62</v>
      </c>
      <c r="CZ20" s="66">
        <f>MIN(CZ$3*$B2,'Fact sheet'!$I6)</f>
        <v>31</v>
      </c>
      <c r="DA20" s="66">
        <f>MIN(DA$3*$B2,'Fact sheet'!$I6)</f>
        <v>0</v>
      </c>
    </row>
    <row r="21" spans="4:105" x14ac:dyDescent="0.25">
      <c r="D21" t="s">
        <v>115</v>
      </c>
      <c r="E21" s="66">
        <f>MIN(E$3*$B3,'Fact sheet'!$I7)</f>
        <v>383</v>
      </c>
      <c r="F21" s="66">
        <f>MIN(F$3*$B3,'Fact sheet'!$I7)</f>
        <v>383</v>
      </c>
      <c r="G21" s="66">
        <f>MIN(G$3*$B3,'Fact sheet'!$I7)</f>
        <v>383</v>
      </c>
      <c r="H21" s="66">
        <f>MIN(H$3*$B3,'Fact sheet'!$I7)</f>
        <v>383</v>
      </c>
      <c r="I21" s="66">
        <f>MIN(I$3*$B3,'Fact sheet'!$I7)</f>
        <v>383</v>
      </c>
      <c r="J21" s="66">
        <f>MIN(J$3*$B3,'Fact sheet'!$I7)</f>
        <v>383</v>
      </c>
      <c r="K21" s="66">
        <f>MIN(K$3*$B3,'Fact sheet'!$I7)</f>
        <v>383</v>
      </c>
      <c r="L21" s="66">
        <f>MIN(L$3*$B3,'Fact sheet'!$I7)</f>
        <v>383</v>
      </c>
      <c r="M21" s="66">
        <f>MIN(M$3*$B3,'Fact sheet'!$I7)</f>
        <v>383</v>
      </c>
      <c r="N21" s="66">
        <f>MIN(N$3*$B3,'Fact sheet'!$I7)</f>
        <v>383</v>
      </c>
      <c r="O21" s="66">
        <f>MIN(O$3*$B3,'Fact sheet'!$I7)</f>
        <v>383</v>
      </c>
      <c r="P21" s="66">
        <f>MIN(P$3*$B3,'Fact sheet'!$I7)</f>
        <v>383</v>
      </c>
      <c r="Q21" s="66">
        <f>MIN(Q$3*$B3,'Fact sheet'!$I7)</f>
        <v>383</v>
      </c>
      <c r="R21" s="66">
        <f>MIN(R$3*$B3,'Fact sheet'!$I7)</f>
        <v>383</v>
      </c>
      <c r="S21" s="66">
        <f>MIN(S$3*$B3,'Fact sheet'!$I7)</f>
        <v>383</v>
      </c>
      <c r="T21" s="66">
        <f>MIN(T$3*$B3,'Fact sheet'!$I7)</f>
        <v>383</v>
      </c>
      <c r="U21" s="66">
        <f>MIN(U$3*$B3,'Fact sheet'!$I7)</f>
        <v>383</v>
      </c>
      <c r="V21" s="66">
        <f>MIN(V$3*$B3,'Fact sheet'!$I7)</f>
        <v>383</v>
      </c>
      <c r="W21" s="66">
        <f>MIN(W$3*$B3,'Fact sheet'!$I7)</f>
        <v>383</v>
      </c>
      <c r="X21" s="66">
        <f>MIN(X$3*$B3,'Fact sheet'!$I7)</f>
        <v>383</v>
      </c>
      <c r="Y21" s="66">
        <f>MIN(Y$3*$B3,'Fact sheet'!$I7)</f>
        <v>383</v>
      </c>
      <c r="Z21" s="66">
        <f>MIN(Z$3*$B3,'Fact sheet'!$I7)</f>
        <v>383</v>
      </c>
      <c r="AA21" s="66">
        <f>MIN(AA$3*$B3,'Fact sheet'!$I7)</f>
        <v>383</v>
      </c>
      <c r="AB21" s="66">
        <f>MIN(AB$3*$B3,'Fact sheet'!$I7)</f>
        <v>383</v>
      </c>
      <c r="AC21" s="66">
        <f>MIN(AC$3*$B3,'Fact sheet'!$I7)</f>
        <v>383</v>
      </c>
      <c r="AD21" s="66">
        <f>MIN(AD$3*$B3,'Fact sheet'!$I7)</f>
        <v>383</v>
      </c>
      <c r="AE21" s="66">
        <f>MIN(AE$3*$B3,'Fact sheet'!$I7)</f>
        <v>383</v>
      </c>
      <c r="AF21" s="66">
        <f>MIN(AF$3*$B3,'Fact sheet'!$I7)</f>
        <v>383</v>
      </c>
      <c r="AG21" s="66">
        <f>MIN(AG$3*$B3,'Fact sheet'!$I7)</f>
        <v>383</v>
      </c>
      <c r="AH21" s="66">
        <f>MIN(AH$3*$B3,'Fact sheet'!$I7)</f>
        <v>383</v>
      </c>
      <c r="AI21" s="66">
        <f>MIN(AI$3*$B3,'Fact sheet'!$I7)</f>
        <v>383</v>
      </c>
      <c r="AJ21" s="66">
        <f>MIN(AJ$3*$B3,'Fact sheet'!$I7)</f>
        <v>383</v>
      </c>
      <c r="AK21" s="66">
        <f>MIN(AK$3*$B3,'Fact sheet'!$I7)</f>
        <v>383</v>
      </c>
      <c r="AL21" s="66">
        <f>MIN(AL$3*$B3,'Fact sheet'!$I7)</f>
        <v>383</v>
      </c>
      <c r="AM21" s="66">
        <f>MIN(AM$3*$B3,'Fact sheet'!$I7)</f>
        <v>383</v>
      </c>
      <c r="AN21" s="66">
        <f>MIN(AN$3*$B3,'Fact sheet'!$I7)</f>
        <v>383</v>
      </c>
      <c r="AO21" s="66">
        <f>MIN(AO$3*$B3,'Fact sheet'!$I7)</f>
        <v>383</v>
      </c>
      <c r="AP21" s="66">
        <f>MIN(AP$3*$B3,'Fact sheet'!$I7)</f>
        <v>383</v>
      </c>
      <c r="AQ21" s="66">
        <f>MIN(AQ$3*$B3,'Fact sheet'!$I7)</f>
        <v>383</v>
      </c>
      <c r="AR21" s="66">
        <f>MIN(AR$3*$B3,'Fact sheet'!$I7)</f>
        <v>383</v>
      </c>
      <c r="AS21" s="66">
        <f>MIN(AS$3*$B3,'Fact sheet'!$I7)</f>
        <v>383</v>
      </c>
      <c r="AT21" s="66">
        <f>MIN(AT$3*$B3,'Fact sheet'!$I7)</f>
        <v>383</v>
      </c>
      <c r="AU21" s="66">
        <f>MIN(AU$3*$B3,'Fact sheet'!$I7)</f>
        <v>383</v>
      </c>
      <c r="AV21" s="66">
        <f>MIN(AV$3*$B3,'Fact sheet'!$I7)</f>
        <v>383</v>
      </c>
      <c r="AW21" s="66">
        <f>MIN(AW$3*$B3,'Fact sheet'!$I7)</f>
        <v>383</v>
      </c>
      <c r="AX21" s="66">
        <f>MIN(AX$3*$B3,'Fact sheet'!$I7)</f>
        <v>383</v>
      </c>
      <c r="AY21" s="66">
        <f>MIN(AY$3*$B3,'Fact sheet'!$I7)</f>
        <v>383</v>
      </c>
      <c r="AZ21" s="66">
        <f>MIN(AZ$3*$B3,'Fact sheet'!$I7)</f>
        <v>383</v>
      </c>
      <c r="BA21" s="66">
        <f>MIN(BA$3*$B3,'Fact sheet'!$I7)</f>
        <v>383</v>
      </c>
      <c r="BB21" s="66">
        <f>MIN(BB$3*$B3,'Fact sheet'!$I7)</f>
        <v>383</v>
      </c>
      <c r="BC21" s="66">
        <f>MIN(BC$3*$B3,'Fact sheet'!$I7)</f>
        <v>383</v>
      </c>
      <c r="BD21" s="66">
        <f>MIN(BD$3*$B3,'Fact sheet'!$I7)</f>
        <v>383</v>
      </c>
      <c r="BE21" s="66">
        <f>MIN(BE$3*$B3,'Fact sheet'!$I7)</f>
        <v>383</v>
      </c>
      <c r="BF21" s="66">
        <f>MIN(BF$3*$B3,'Fact sheet'!$I7)</f>
        <v>383</v>
      </c>
      <c r="BG21" s="66">
        <f>MIN(BG$3*$B3,'Fact sheet'!$I7)</f>
        <v>383</v>
      </c>
      <c r="BH21" s="66">
        <f>MIN(BH$3*$B3,'Fact sheet'!$I7)</f>
        <v>383</v>
      </c>
      <c r="BI21" s="66">
        <f>MIN(BI$3*$B3,'Fact sheet'!$I7)</f>
        <v>383</v>
      </c>
      <c r="BJ21" s="66">
        <f>MIN(BJ$3*$B3,'Fact sheet'!$I7)</f>
        <v>383</v>
      </c>
      <c r="BK21" s="66">
        <f>MIN(BK$3*$B3,'Fact sheet'!$I7)</f>
        <v>383</v>
      </c>
      <c r="BL21" s="66">
        <f>MIN(BL$3*$B3,'Fact sheet'!$I7)</f>
        <v>383</v>
      </c>
      <c r="BM21" s="66">
        <f>MIN(BM$3*$B3,'Fact sheet'!$I7)</f>
        <v>383</v>
      </c>
      <c r="BN21" s="66">
        <f>MIN(BN$3*$B3,'Fact sheet'!$I7)</f>
        <v>383</v>
      </c>
      <c r="BO21" s="66">
        <f>MIN(BO$3*$B3,'Fact sheet'!$I7)</f>
        <v>383</v>
      </c>
      <c r="BP21" s="66">
        <f>MIN(BP$3*$B3,'Fact sheet'!$I7)</f>
        <v>383</v>
      </c>
      <c r="BQ21" s="66">
        <f>MIN(BQ$3*$B3,'Fact sheet'!$I7)</f>
        <v>383</v>
      </c>
      <c r="BR21" s="66">
        <f>MIN(BR$3*$B3,'Fact sheet'!$I7)</f>
        <v>383</v>
      </c>
      <c r="BS21" s="66">
        <f>MIN(BS$3*$B3,'Fact sheet'!$I7)</f>
        <v>383</v>
      </c>
      <c r="BT21" s="66">
        <f>MIN(BT$3*$B3,'Fact sheet'!$I7)</f>
        <v>383</v>
      </c>
      <c r="BU21" s="66">
        <f>MIN(BU$3*$B3,'Fact sheet'!$I7)</f>
        <v>383</v>
      </c>
      <c r="BV21" s="66">
        <f>MIN(BV$3*$B3,'Fact sheet'!$I7)</f>
        <v>383</v>
      </c>
      <c r="BW21" s="66">
        <f>MIN(BW$3*$B3,'Fact sheet'!$I7)</f>
        <v>383</v>
      </c>
      <c r="BX21" s="66">
        <f>MIN(BX$3*$B3,'Fact sheet'!$I7)</f>
        <v>383</v>
      </c>
      <c r="BY21" s="66">
        <f>MIN(BY$3*$B3,'Fact sheet'!$I7)</f>
        <v>383</v>
      </c>
      <c r="BZ21" s="66">
        <f>MIN(BZ$3*$B3,'Fact sheet'!$I7)</f>
        <v>383</v>
      </c>
      <c r="CA21" s="66">
        <f>MIN(CA$3*$B3,'Fact sheet'!$I7)</f>
        <v>383</v>
      </c>
      <c r="CB21" s="66">
        <f>MIN(CB$3*$B3,'Fact sheet'!$I7)</f>
        <v>383</v>
      </c>
      <c r="CC21" s="66">
        <f>MIN(CC$3*$B3,'Fact sheet'!$I7)</f>
        <v>383</v>
      </c>
      <c r="CD21" s="66">
        <f>MIN(CD$3*$B3,'Fact sheet'!$I7)</f>
        <v>383</v>
      </c>
      <c r="CE21" s="66">
        <f>MIN(CE$3*$B3,'Fact sheet'!$I7)</f>
        <v>383</v>
      </c>
      <c r="CF21" s="66">
        <f>MIN(CF$3*$B3,'Fact sheet'!$I7)</f>
        <v>383</v>
      </c>
      <c r="CG21" s="66">
        <f>MIN(CG$3*$B3,'Fact sheet'!$I7)</f>
        <v>383</v>
      </c>
      <c r="CH21" s="66">
        <f>MIN(CH$3*$B3,'Fact sheet'!$I7)</f>
        <v>383</v>
      </c>
      <c r="CI21" s="66">
        <f>MIN(CI$3*$B3,'Fact sheet'!$I7)</f>
        <v>383</v>
      </c>
      <c r="CJ21" s="66">
        <f>MIN(CJ$3*$B3,'Fact sheet'!$I7)</f>
        <v>383</v>
      </c>
      <c r="CK21" s="66">
        <f>MIN(CK$3*$B3,'Fact sheet'!$I7)</f>
        <v>383</v>
      </c>
      <c r="CL21" s="66">
        <f>MIN(CL$3*$B3,'Fact sheet'!$I7)</f>
        <v>383</v>
      </c>
      <c r="CM21" s="66">
        <f>MIN(CM$3*$B3,'Fact sheet'!$I7)</f>
        <v>383</v>
      </c>
      <c r="CN21" s="66">
        <f>MIN(CN$3*$B3,'Fact sheet'!$I7)</f>
        <v>364</v>
      </c>
      <c r="CO21" s="66">
        <f>MIN(CO$3*$B3,'Fact sheet'!$I7)</f>
        <v>336</v>
      </c>
      <c r="CP21" s="66">
        <f>MIN(CP$3*$B3,'Fact sheet'!$I7)</f>
        <v>308</v>
      </c>
      <c r="CQ21" s="66">
        <f>MIN(CQ$3*$B3,'Fact sheet'!$I7)</f>
        <v>280</v>
      </c>
      <c r="CR21" s="66">
        <f>MIN(CR$3*$B3,'Fact sheet'!$I7)</f>
        <v>252</v>
      </c>
      <c r="CS21" s="66">
        <f>MIN(CS$3*$B3,'Fact sheet'!$I7)</f>
        <v>224</v>
      </c>
      <c r="CT21" s="66">
        <f>MIN(CT$3*$B3,'Fact sheet'!$I7)</f>
        <v>196</v>
      </c>
      <c r="CU21" s="66">
        <f>MIN(CU$3*$B3,'Fact sheet'!$I7)</f>
        <v>168</v>
      </c>
      <c r="CV21" s="66">
        <f>MIN(CV$3*$B3,'Fact sheet'!$I7)</f>
        <v>140</v>
      </c>
      <c r="CW21" s="66">
        <f>MIN(CW$3*$B3,'Fact sheet'!$I7)</f>
        <v>112</v>
      </c>
      <c r="CX21" s="66">
        <f>MIN(CX$3*$B3,'Fact sheet'!$I7)</f>
        <v>84</v>
      </c>
      <c r="CY21" s="66">
        <f>MIN(CY$3*$B3,'Fact sheet'!$I7)</f>
        <v>56</v>
      </c>
      <c r="CZ21" s="66">
        <f>MIN(CZ$3*$B3,'Fact sheet'!$I7)</f>
        <v>28</v>
      </c>
      <c r="DA21" s="66">
        <f>MIN(DA$3*$B3,'Fact sheet'!$I7)</f>
        <v>0</v>
      </c>
    </row>
    <row r="22" spans="4:105" x14ac:dyDescent="0.25">
      <c r="D22" t="s">
        <v>117</v>
      </c>
      <c r="E22" s="66">
        <f>MIN(E$3*$B4,'Fact sheet'!$I8)</f>
        <v>333</v>
      </c>
      <c r="F22" s="66">
        <f>MIN(F$3*$B4,'Fact sheet'!$I8)</f>
        <v>333</v>
      </c>
      <c r="G22" s="66">
        <f>MIN(G$3*$B4,'Fact sheet'!$I8)</f>
        <v>333</v>
      </c>
      <c r="H22" s="66">
        <f>MIN(H$3*$B4,'Fact sheet'!$I8)</f>
        <v>333</v>
      </c>
      <c r="I22" s="66">
        <f>MIN(I$3*$B4,'Fact sheet'!$I8)</f>
        <v>333</v>
      </c>
      <c r="J22" s="66">
        <f>MIN(J$3*$B4,'Fact sheet'!$I8)</f>
        <v>333</v>
      </c>
      <c r="K22" s="66">
        <f>MIN(K$3*$B4,'Fact sheet'!$I8)</f>
        <v>333</v>
      </c>
      <c r="L22" s="66">
        <f>MIN(L$3*$B4,'Fact sheet'!$I8)</f>
        <v>333</v>
      </c>
      <c r="M22" s="66">
        <f>MIN(M$3*$B4,'Fact sheet'!$I8)</f>
        <v>333</v>
      </c>
      <c r="N22" s="66">
        <f>MIN(N$3*$B4,'Fact sheet'!$I8)</f>
        <v>333</v>
      </c>
      <c r="O22" s="66">
        <f>MIN(O$3*$B4,'Fact sheet'!$I8)</f>
        <v>333</v>
      </c>
      <c r="P22" s="66">
        <f>MIN(P$3*$B4,'Fact sheet'!$I8)</f>
        <v>333</v>
      </c>
      <c r="Q22" s="66">
        <f>MIN(Q$3*$B4,'Fact sheet'!$I8)</f>
        <v>333</v>
      </c>
      <c r="R22" s="66">
        <f>MIN(R$3*$B4,'Fact sheet'!$I8)</f>
        <v>333</v>
      </c>
      <c r="S22" s="66">
        <f>MIN(S$3*$B4,'Fact sheet'!$I8)</f>
        <v>333</v>
      </c>
      <c r="T22" s="66">
        <f>MIN(T$3*$B4,'Fact sheet'!$I8)</f>
        <v>333</v>
      </c>
      <c r="U22" s="66">
        <f>MIN(U$3*$B4,'Fact sheet'!$I8)</f>
        <v>333</v>
      </c>
      <c r="V22" s="66">
        <f>MIN(V$3*$B4,'Fact sheet'!$I8)</f>
        <v>333</v>
      </c>
      <c r="W22" s="66">
        <f>MIN(W$3*$B4,'Fact sheet'!$I8)</f>
        <v>333</v>
      </c>
      <c r="X22" s="66">
        <f>MIN(X$3*$B4,'Fact sheet'!$I8)</f>
        <v>333</v>
      </c>
      <c r="Y22" s="66">
        <f>MIN(Y$3*$B4,'Fact sheet'!$I8)</f>
        <v>333</v>
      </c>
      <c r="Z22" s="66">
        <f>MIN(Z$3*$B4,'Fact sheet'!$I8)</f>
        <v>333</v>
      </c>
      <c r="AA22" s="66">
        <f>MIN(AA$3*$B4,'Fact sheet'!$I8)</f>
        <v>333</v>
      </c>
      <c r="AB22" s="66">
        <f>MIN(AB$3*$B4,'Fact sheet'!$I8)</f>
        <v>333</v>
      </c>
      <c r="AC22" s="66">
        <f>MIN(AC$3*$B4,'Fact sheet'!$I8)</f>
        <v>333</v>
      </c>
      <c r="AD22" s="66">
        <f>MIN(AD$3*$B4,'Fact sheet'!$I8)</f>
        <v>333</v>
      </c>
      <c r="AE22" s="66">
        <f>MIN(AE$3*$B4,'Fact sheet'!$I8)</f>
        <v>333</v>
      </c>
      <c r="AF22" s="66">
        <f>MIN(AF$3*$B4,'Fact sheet'!$I8)</f>
        <v>333</v>
      </c>
      <c r="AG22" s="66">
        <f>MIN(AG$3*$B4,'Fact sheet'!$I8)</f>
        <v>333</v>
      </c>
      <c r="AH22" s="66">
        <f>MIN(AH$3*$B4,'Fact sheet'!$I8)</f>
        <v>333</v>
      </c>
      <c r="AI22" s="66">
        <f>MIN(AI$3*$B4,'Fact sheet'!$I8)</f>
        <v>333</v>
      </c>
      <c r="AJ22" s="66">
        <f>MIN(AJ$3*$B4,'Fact sheet'!$I8)</f>
        <v>333</v>
      </c>
      <c r="AK22" s="66">
        <f>MIN(AK$3*$B4,'Fact sheet'!$I8)</f>
        <v>333</v>
      </c>
      <c r="AL22" s="66">
        <f>MIN(AL$3*$B4,'Fact sheet'!$I8)</f>
        <v>333</v>
      </c>
      <c r="AM22" s="66">
        <f>MIN(AM$3*$B4,'Fact sheet'!$I8)</f>
        <v>333</v>
      </c>
      <c r="AN22" s="66">
        <f>MIN(AN$3*$B4,'Fact sheet'!$I8)</f>
        <v>333</v>
      </c>
      <c r="AO22" s="66">
        <f>MIN(AO$3*$B4,'Fact sheet'!$I8)</f>
        <v>333</v>
      </c>
      <c r="AP22" s="66">
        <f>MIN(AP$3*$B4,'Fact sheet'!$I8)</f>
        <v>333</v>
      </c>
      <c r="AQ22" s="66">
        <f>MIN(AQ$3*$B4,'Fact sheet'!$I8)</f>
        <v>333</v>
      </c>
      <c r="AR22" s="66">
        <f>MIN(AR$3*$B4,'Fact sheet'!$I8)</f>
        <v>333</v>
      </c>
      <c r="AS22" s="66">
        <f>MIN(AS$3*$B4,'Fact sheet'!$I8)</f>
        <v>333</v>
      </c>
      <c r="AT22" s="66">
        <f>MIN(AT$3*$B4,'Fact sheet'!$I8)</f>
        <v>333</v>
      </c>
      <c r="AU22" s="66">
        <f>MIN(AU$3*$B4,'Fact sheet'!$I8)</f>
        <v>333</v>
      </c>
      <c r="AV22" s="66">
        <f>MIN(AV$3*$B4,'Fact sheet'!$I8)</f>
        <v>333</v>
      </c>
      <c r="AW22" s="66">
        <f>MIN(AW$3*$B4,'Fact sheet'!$I8)</f>
        <v>333</v>
      </c>
      <c r="AX22" s="66">
        <f>MIN(AX$3*$B4,'Fact sheet'!$I8)</f>
        <v>333</v>
      </c>
      <c r="AY22" s="66">
        <f>MIN(AY$3*$B4,'Fact sheet'!$I8)</f>
        <v>333</v>
      </c>
      <c r="AZ22" s="66">
        <f>MIN(AZ$3*$B4,'Fact sheet'!$I8)</f>
        <v>333</v>
      </c>
      <c r="BA22" s="66">
        <f>MIN(BA$3*$B4,'Fact sheet'!$I8)</f>
        <v>333</v>
      </c>
      <c r="BB22" s="66">
        <f>MIN(BB$3*$B4,'Fact sheet'!$I8)</f>
        <v>333</v>
      </c>
      <c r="BC22" s="66">
        <f>MIN(BC$3*$B4,'Fact sheet'!$I8)</f>
        <v>333</v>
      </c>
      <c r="BD22" s="66">
        <f>MIN(BD$3*$B4,'Fact sheet'!$I8)</f>
        <v>333</v>
      </c>
      <c r="BE22" s="66">
        <f>MIN(BE$3*$B4,'Fact sheet'!$I8)</f>
        <v>333</v>
      </c>
      <c r="BF22" s="66">
        <f>MIN(BF$3*$B4,'Fact sheet'!$I8)</f>
        <v>333</v>
      </c>
      <c r="BG22" s="66">
        <f>MIN(BG$3*$B4,'Fact sheet'!$I8)</f>
        <v>333</v>
      </c>
      <c r="BH22" s="66">
        <f>MIN(BH$3*$B4,'Fact sheet'!$I8)</f>
        <v>333</v>
      </c>
      <c r="BI22" s="66">
        <f>MIN(BI$3*$B4,'Fact sheet'!$I8)</f>
        <v>333</v>
      </c>
      <c r="BJ22" s="66">
        <f>MIN(BJ$3*$B4,'Fact sheet'!$I8)</f>
        <v>333</v>
      </c>
      <c r="BK22" s="66">
        <f>MIN(BK$3*$B4,'Fact sheet'!$I8)</f>
        <v>333</v>
      </c>
      <c r="BL22" s="66">
        <f>MIN(BL$3*$B4,'Fact sheet'!$I8)</f>
        <v>333</v>
      </c>
      <c r="BM22" s="66">
        <f>MIN(BM$3*$B4,'Fact sheet'!$I8)</f>
        <v>333</v>
      </c>
      <c r="BN22" s="66">
        <f>MIN(BN$3*$B4,'Fact sheet'!$I8)</f>
        <v>333</v>
      </c>
      <c r="BO22" s="66">
        <f>MIN(BO$3*$B4,'Fact sheet'!$I8)</f>
        <v>333</v>
      </c>
      <c r="BP22" s="66">
        <f>MIN(BP$3*$B4,'Fact sheet'!$I8)</f>
        <v>333</v>
      </c>
      <c r="BQ22" s="66">
        <f>MIN(BQ$3*$B4,'Fact sheet'!$I8)</f>
        <v>333</v>
      </c>
      <c r="BR22" s="66">
        <f>MIN(BR$3*$B4,'Fact sheet'!$I8)</f>
        <v>333</v>
      </c>
      <c r="BS22" s="66">
        <f>MIN(BS$3*$B4,'Fact sheet'!$I8)</f>
        <v>333</v>
      </c>
      <c r="BT22" s="66">
        <f>MIN(BT$3*$B4,'Fact sheet'!$I8)</f>
        <v>333</v>
      </c>
      <c r="BU22" s="66">
        <f>MIN(BU$3*$B4,'Fact sheet'!$I8)</f>
        <v>333</v>
      </c>
      <c r="BV22" s="66">
        <f>MIN(BV$3*$B4,'Fact sheet'!$I8)</f>
        <v>333</v>
      </c>
      <c r="BW22" s="66">
        <f>MIN(BW$3*$B4,'Fact sheet'!$I8)</f>
        <v>333</v>
      </c>
      <c r="BX22" s="66">
        <f>MIN(BX$3*$B4,'Fact sheet'!$I8)</f>
        <v>333</v>
      </c>
      <c r="BY22" s="66">
        <f>MIN(BY$3*$B4,'Fact sheet'!$I8)</f>
        <v>333</v>
      </c>
      <c r="BZ22" s="66">
        <f>MIN(BZ$3*$B4,'Fact sheet'!$I8)</f>
        <v>333</v>
      </c>
      <c r="CA22" s="66">
        <f>MIN(CA$3*$B4,'Fact sheet'!$I8)</f>
        <v>333</v>
      </c>
      <c r="CB22" s="66">
        <f>MIN(CB$3*$B4,'Fact sheet'!$I8)</f>
        <v>333</v>
      </c>
      <c r="CC22" s="66">
        <f>MIN(CC$3*$B4,'Fact sheet'!$I8)</f>
        <v>333</v>
      </c>
      <c r="CD22" s="66">
        <f>MIN(CD$3*$B4,'Fact sheet'!$I8)</f>
        <v>333</v>
      </c>
      <c r="CE22" s="66">
        <f>MIN(CE$3*$B4,'Fact sheet'!$I8)</f>
        <v>333</v>
      </c>
      <c r="CF22" s="66">
        <f>MIN(CF$3*$B4,'Fact sheet'!$I8)</f>
        <v>333</v>
      </c>
      <c r="CG22" s="66">
        <f>MIN(CG$3*$B4,'Fact sheet'!$I8)</f>
        <v>333</v>
      </c>
      <c r="CH22" s="66">
        <f>MIN(CH$3*$B4,'Fact sheet'!$I8)</f>
        <v>333</v>
      </c>
      <c r="CI22" s="66">
        <f>MIN(CI$3*$B4,'Fact sheet'!$I8)</f>
        <v>333</v>
      </c>
      <c r="CJ22" s="66">
        <f>MIN(CJ$3*$B4,'Fact sheet'!$I8)</f>
        <v>333</v>
      </c>
      <c r="CK22" s="66">
        <f>MIN(CK$3*$B4,'Fact sheet'!$I8)</f>
        <v>333</v>
      </c>
      <c r="CL22" s="66">
        <f>MIN(CL$3*$B4,'Fact sheet'!$I8)</f>
        <v>333</v>
      </c>
      <c r="CM22" s="66">
        <f>MIN(CM$3*$B4,'Fact sheet'!$I8)</f>
        <v>333</v>
      </c>
      <c r="CN22" s="66">
        <f>MIN(CN$3*$B4,'Fact sheet'!$I8)</f>
        <v>333</v>
      </c>
      <c r="CO22" s="66">
        <f>MIN(CO$3*$B4,'Fact sheet'!$I8)</f>
        <v>333</v>
      </c>
      <c r="CP22" s="66">
        <f>MIN(CP$3*$B4,'Fact sheet'!$I8)</f>
        <v>333</v>
      </c>
      <c r="CQ22" s="66">
        <f>MIN(CQ$3*$B4,'Fact sheet'!$I8)</f>
        <v>310</v>
      </c>
      <c r="CR22" s="66">
        <f>MIN(CR$3*$B4,'Fact sheet'!$I8)</f>
        <v>279</v>
      </c>
      <c r="CS22" s="66">
        <f>MIN(CS$3*$B4,'Fact sheet'!$I8)</f>
        <v>248</v>
      </c>
      <c r="CT22" s="66">
        <f>MIN(CT$3*$B4,'Fact sheet'!$I8)</f>
        <v>217</v>
      </c>
      <c r="CU22" s="66">
        <f>MIN(CU$3*$B4,'Fact sheet'!$I8)</f>
        <v>186</v>
      </c>
      <c r="CV22" s="66">
        <f>MIN(CV$3*$B4,'Fact sheet'!$I8)</f>
        <v>155</v>
      </c>
      <c r="CW22" s="66">
        <f>MIN(CW$3*$B4,'Fact sheet'!$I8)</f>
        <v>124</v>
      </c>
      <c r="CX22" s="66">
        <f>MIN(CX$3*$B4,'Fact sheet'!$I8)</f>
        <v>93</v>
      </c>
      <c r="CY22" s="66">
        <f>MIN(CY$3*$B4,'Fact sheet'!$I8)</f>
        <v>62</v>
      </c>
      <c r="CZ22" s="66">
        <f>MIN(CZ$3*$B4,'Fact sheet'!$I8)</f>
        <v>31</v>
      </c>
      <c r="DA22" s="66">
        <f>MIN(DA$3*$B4,'Fact sheet'!$I8)</f>
        <v>0</v>
      </c>
    </row>
    <row r="23" spans="4:105" x14ac:dyDescent="0.25">
      <c r="D23" t="s">
        <v>118</v>
      </c>
      <c r="E23" s="66">
        <f>MIN(E$3*$B5,'Fact sheet'!$I9)</f>
        <v>356</v>
      </c>
      <c r="F23" s="66">
        <f>MIN(F$3*$B5,'Fact sheet'!$I9)</f>
        <v>356</v>
      </c>
      <c r="G23" s="66">
        <f>MIN(G$3*$B5,'Fact sheet'!$I9)</f>
        <v>356</v>
      </c>
      <c r="H23" s="66">
        <f>MIN(H$3*$B5,'Fact sheet'!$I9)</f>
        <v>356</v>
      </c>
      <c r="I23" s="66">
        <f>MIN(I$3*$B5,'Fact sheet'!$I9)</f>
        <v>356</v>
      </c>
      <c r="J23" s="66">
        <f>MIN(J$3*$B5,'Fact sheet'!$I9)</f>
        <v>356</v>
      </c>
      <c r="K23" s="66">
        <f>MIN(K$3*$B5,'Fact sheet'!$I9)</f>
        <v>356</v>
      </c>
      <c r="L23" s="66">
        <f>MIN(L$3*$B5,'Fact sheet'!$I9)</f>
        <v>356</v>
      </c>
      <c r="M23" s="66">
        <f>MIN(M$3*$B5,'Fact sheet'!$I9)</f>
        <v>356</v>
      </c>
      <c r="N23" s="66">
        <f>MIN(N$3*$B5,'Fact sheet'!$I9)</f>
        <v>356</v>
      </c>
      <c r="O23" s="66">
        <f>MIN(O$3*$B5,'Fact sheet'!$I9)</f>
        <v>356</v>
      </c>
      <c r="P23" s="66">
        <f>MIN(P$3*$B5,'Fact sheet'!$I9)</f>
        <v>356</v>
      </c>
      <c r="Q23" s="66">
        <f>MIN(Q$3*$B5,'Fact sheet'!$I9)</f>
        <v>356</v>
      </c>
      <c r="R23" s="66">
        <f>MIN(R$3*$B5,'Fact sheet'!$I9)</f>
        <v>356</v>
      </c>
      <c r="S23" s="66">
        <f>MIN(S$3*$B5,'Fact sheet'!$I9)</f>
        <v>356</v>
      </c>
      <c r="T23" s="66">
        <f>MIN(T$3*$B5,'Fact sheet'!$I9)</f>
        <v>356</v>
      </c>
      <c r="U23" s="66">
        <f>MIN(U$3*$B5,'Fact sheet'!$I9)</f>
        <v>356</v>
      </c>
      <c r="V23" s="66">
        <f>MIN(V$3*$B5,'Fact sheet'!$I9)</f>
        <v>356</v>
      </c>
      <c r="W23" s="66">
        <f>MIN(W$3*$B5,'Fact sheet'!$I9)</f>
        <v>356</v>
      </c>
      <c r="X23" s="66">
        <f>MIN(X$3*$B5,'Fact sheet'!$I9)</f>
        <v>356</v>
      </c>
      <c r="Y23" s="66">
        <f>MIN(Y$3*$B5,'Fact sheet'!$I9)</f>
        <v>356</v>
      </c>
      <c r="Z23" s="66">
        <f>MIN(Z$3*$B5,'Fact sheet'!$I9)</f>
        <v>356</v>
      </c>
      <c r="AA23" s="66">
        <f>MIN(AA$3*$B5,'Fact sheet'!$I9)</f>
        <v>356</v>
      </c>
      <c r="AB23" s="66">
        <f>MIN(AB$3*$B5,'Fact sheet'!$I9)</f>
        <v>356</v>
      </c>
      <c r="AC23" s="66">
        <f>MIN(AC$3*$B5,'Fact sheet'!$I9)</f>
        <v>356</v>
      </c>
      <c r="AD23" s="66">
        <f>MIN(AD$3*$B5,'Fact sheet'!$I9)</f>
        <v>356</v>
      </c>
      <c r="AE23" s="66">
        <f>MIN(AE$3*$B5,'Fact sheet'!$I9)</f>
        <v>356</v>
      </c>
      <c r="AF23" s="66">
        <f>MIN(AF$3*$B5,'Fact sheet'!$I9)</f>
        <v>356</v>
      </c>
      <c r="AG23" s="66">
        <f>MIN(AG$3*$B5,'Fact sheet'!$I9)</f>
        <v>356</v>
      </c>
      <c r="AH23" s="66">
        <f>MIN(AH$3*$B5,'Fact sheet'!$I9)</f>
        <v>356</v>
      </c>
      <c r="AI23" s="66">
        <f>MIN(AI$3*$B5,'Fact sheet'!$I9)</f>
        <v>356</v>
      </c>
      <c r="AJ23" s="66">
        <f>MIN(AJ$3*$B5,'Fact sheet'!$I9)</f>
        <v>356</v>
      </c>
      <c r="AK23" s="66">
        <f>MIN(AK$3*$B5,'Fact sheet'!$I9)</f>
        <v>356</v>
      </c>
      <c r="AL23" s="66">
        <f>MIN(AL$3*$B5,'Fact sheet'!$I9)</f>
        <v>356</v>
      </c>
      <c r="AM23" s="66">
        <f>MIN(AM$3*$B5,'Fact sheet'!$I9)</f>
        <v>356</v>
      </c>
      <c r="AN23" s="66">
        <f>MIN(AN$3*$B5,'Fact sheet'!$I9)</f>
        <v>356</v>
      </c>
      <c r="AO23" s="66">
        <f>MIN(AO$3*$B5,'Fact sheet'!$I9)</f>
        <v>356</v>
      </c>
      <c r="AP23" s="66">
        <f>MIN(AP$3*$B5,'Fact sheet'!$I9)</f>
        <v>356</v>
      </c>
      <c r="AQ23" s="66">
        <f>MIN(AQ$3*$B5,'Fact sheet'!$I9)</f>
        <v>356</v>
      </c>
      <c r="AR23" s="66">
        <f>MIN(AR$3*$B5,'Fact sheet'!$I9)</f>
        <v>356</v>
      </c>
      <c r="AS23" s="66">
        <f>MIN(AS$3*$B5,'Fact sheet'!$I9)</f>
        <v>356</v>
      </c>
      <c r="AT23" s="66">
        <f>MIN(AT$3*$B5,'Fact sheet'!$I9)</f>
        <v>356</v>
      </c>
      <c r="AU23" s="66">
        <f>MIN(AU$3*$B5,'Fact sheet'!$I9)</f>
        <v>356</v>
      </c>
      <c r="AV23" s="66">
        <f>MIN(AV$3*$B5,'Fact sheet'!$I9)</f>
        <v>356</v>
      </c>
      <c r="AW23" s="66">
        <f>MIN(AW$3*$B5,'Fact sheet'!$I9)</f>
        <v>356</v>
      </c>
      <c r="AX23" s="66">
        <f>MIN(AX$3*$B5,'Fact sheet'!$I9)</f>
        <v>356</v>
      </c>
      <c r="AY23" s="66">
        <f>MIN(AY$3*$B5,'Fact sheet'!$I9)</f>
        <v>356</v>
      </c>
      <c r="AZ23" s="66">
        <f>MIN(AZ$3*$B5,'Fact sheet'!$I9)</f>
        <v>356</v>
      </c>
      <c r="BA23" s="66">
        <f>MIN(BA$3*$B5,'Fact sheet'!$I9)</f>
        <v>356</v>
      </c>
      <c r="BB23" s="66">
        <f>MIN(BB$3*$B5,'Fact sheet'!$I9)</f>
        <v>356</v>
      </c>
      <c r="BC23" s="66">
        <f>MIN(BC$3*$B5,'Fact sheet'!$I9)</f>
        <v>356</v>
      </c>
      <c r="BD23" s="66">
        <f>MIN(BD$3*$B5,'Fact sheet'!$I9)</f>
        <v>356</v>
      </c>
      <c r="BE23" s="66">
        <f>MIN(BE$3*$B5,'Fact sheet'!$I9)</f>
        <v>356</v>
      </c>
      <c r="BF23" s="66">
        <f>MIN(BF$3*$B5,'Fact sheet'!$I9)</f>
        <v>356</v>
      </c>
      <c r="BG23" s="66">
        <f>MIN(BG$3*$B5,'Fact sheet'!$I9)</f>
        <v>356</v>
      </c>
      <c r="BH23" s="66">
        <f>MIN(BH$3*$B5,'Fact sheet'!$I9)</f>
        <v>356</v>
      </c>
      <c r="BI23" s="66">
        <f>MIN(BI$3*$B5,'Fact sheet'!$I9)</f>
        <v>356</v>
      </c>
      <c r="BJ23" s="66">
        <f>MIN(BJ$3*$B5,'Fact sheet'!$I9)</f>
        <v>356</v>
      </c>
      <c r="BK23" s="66">
        <f>MIN(BK$3*$B5,'Fact sheet'!$I9)</f>
        <v>356</v>
      </c>
      <c r="BL23" s="66">
        <f>MIN(BL$3*$B5,'Fact sheet'!$I9)</f>
        <v>356</v>
      </c>
      <c r="BM23" s="66">
        <f>MIN(BM$3*$B5,'Fact sheet'!$I9)</f>
        <v>356</v>
      </c>
      <c r="BN23" s="66">
        <f>MIN(BN$3*$B5,'Fact sheet'!$I9)</f>
        <v>356</v>
      </c>
      <c r="BO23" s="66">
        <f>MIN(BO$3*$B5,'Fact sheet'!$I9)</f>
        <v>356</v>
      </c>
      <c r="BP23" s="66">
        <f>MIN(BP$3*$B5,'Fact sheet'!$I9)</f>
        <v>356</v>
      </c>
      <c r="BQ23" s="66">
        <f>MIN(BQ$3*$B5,'Fact sheet'!$I9)</f>
        <v>356</v>
      </c>
      <c r="BR23" s="66">
        <f>MIN(BR$3*$B5,'Fact sheet'!$I9)</f>
        <v>356</v>
      </c>
      <c r="BS23" s="66">
        <f>MIN(BS$3*$B5,'Fact sheet'!$I9)</f>
        <v>356</v>
      </c>
      <c r="BT23" s="66">
        <f>MIN(BT$3*$B5,'Fact sheet'!$I9)</f>
        <v>356</v>
      </c>
      <c r="BU23" s="66">
        <f>MIN(BU$3*$B5,'Fact sheet'!$I9)</f>
        <v>356</v>
      </c>
      <c r="BV23" s="66">
        <f>MIN(BV$3*$B5,'Fact sheet'!$I9)</f>
        <v>356</v>
      </c>
      <c r="BW23" s="66">
        <f>MIN(BW$3*$B5,'Fact sheet'!$I9)</f>
        <v>356</v>
      </c>
      <c r="BX23" s="66">
        <f>MIN(BX$3*$B5,'Fact sheet'!$I9)</f>
        <v>356</v>
      </c>
      <c r="BY23" s="66">
        <f>MIN(BY$3*$B5,'Fact sheet'!$I9)</f>
        <v>356</v>
      </c>
      <c r="BZ23" s="66">
        <f>MIN(BZ$3*$B5,'Fact sheet'!$I9)</f>
        <v>356</v>
      </c>
      <c r="CA23" s="66">
        <f>MIN(CA$3*$B5,'Fact sheet'!$I9)</f>
        <v>356</v>
      </c>
      <c r="CB23" s="66">
        <f>MIN(CB$3*$B5,'Fact sheet'!$I9)</f>
        <v>356</v>
      </c>
      <c r="CC23" s="66">
        <f>MIN(CC$3*$B5,'Fact sheet'!$I9)</f>
        <v>356</v>
      </c>
      <c r="CD23" s="66">
        <f>MIN(CD$3*$B5,'Fact sheet'!$I9)</f>
        <v>356</v>
      </c>
      <c r="CE23" s="66">
        <f>MIN(CE$3*$B5,'Fact sheet'!$I9)</f>
        <v>356</v>
      </c>
      <c r="CF23" s="66">
        <f>MIN(CF$3*$B5,'Fact sheet'!$I9)</f>
        <v>356</v>
      </c>
      <c r="CG23" s="66">
        <f>MIN(CG$3*$B5,'Fact sheet'!$I9)</f>
        <v>356</v>
      </c>
      <c r="CH23" s="66">
        <f>MIN(CH$3*$B5,'Fact sheet'!$I9)</f>
        <v>356</v>
      </c>
      <c r="CI23" s="66">
        <f>MIN(CI$3*$B5,'Fact sheet'!$I9)</f>
        <v>356</v>
      </c>
      <c r="CJ23" s="66">
        <f>MIN(CJ$3*$B5,'Fact sheet'!$I9)</f>
        <v>356</v>
      </c>
      <c r="CK23" s="66">
        <f>MIN(CK$3*$B5,'Fact sheet'!$I9)</f>
        <v>356</v>
      </c>
      <c r="CL23" s="66">
        <f>MIN(CL$3*$B5,'Fact sheet'!$I9)</f>
        <v>356</v>
      </c>
      <c r="CM23" s="66">
        <f>MIN(CM$3*$B5,'Fact sheet'!$I9)</f>
        <v>356</v>
      </c>
      <c r="CN23" s="66">
        <f>MIN(CN$3*$B5,'Fact sheet'!$I9)</f>
        <v>356</v>
      </c>
      <c r="CO23" s="66">
        <f>MIN(CO$3*$B5,'Fact sheet'!$I9)</f>
        <v>356</v>
      </c>
      <c r="CP23" s="66">
        <f>MIN(CP$3*$B5,'Fact sheet'!$I9)</f>
        <v>330</v>
      </c>
      <c r="CQ23" s="66">
        <f>MIN(CQ$3*$B5,'Fact sheet'!$I9)</f>
        <v>300</v>
      </c>
      <c r="CR23" s="66">
        <f>MIN(CR$3*$B5,'Fact sheet'!$I9)</f>
        <v>270</v>
      </c>
      <c r="CS23" s="66">
        <f>MIN(CS$3*$B5,'Fact sheet'!$I9)</f>
        <v>240</v>
      </c>
      <c r="CT23" s="66">
        <f>MIN(CT$3*$B5,'Fact sheet'!$I9)</f>
        <v>210</v>
      </c>
      <c r="CU23" s="66">
        <f>MIN(CU$3*$B5,'Fact sheet'!$I9)</f>
        <v>180</v>
      </c>
      <c r="CV23" s="66">
        <f>MIN(CV$3*$B5,'Fact sheet'!$I9)</f>
        <v>150</v>
      </c>
      <c r="CW23" s="66">
        <f>MIN(CW$3*$B5,'Fact sheet'!$I9)</f>
        <v>120</v>
      </c>
      <c r="CX23" s="66">
        <f>MIN(CX$3*$B5,'Fact sheet'!$I9)</f>
        <v>90</v>
      </c>
      <c r="CY23" s="66">
        <f>MIN(CY$3*$B5,'Fact sheet'!$I9)</f>
        <v>60</v>
      </c>
      <c r="CZ23" s="66">
        <f>MIN(CZ$3*$B5,'Fact sheet'!$I9)</f>
        <v>30</v>
      </c>
      <c r="DA23" s="66">
        <f>MIN(DA$3*$B5,'Fact sheet'!$I9)</f>
        <v>0</v>
      </c>
    </row>
    <row r="24" spans="4:105" x14ac:dyDescent="0.25">
      <c r="D24" t="s">
        <v>20</v>
      </c>
      <c r="E24" s="66">
        <f>MIN(E$3*$B6,'Fact sheet'!$I10)</f>
        <v>801</v>
      </c>
      <c r="F24" s="66">
        <f>MIN(F$3*$B6,'Fact sheet'!$I10)</f>
        <v>801</v>
      </c>
      <c r="G24" s="66">
        <f>MIN(G$3*$B6,'Fact sheet'!$I10)</f>
        <v>801</v>
      </c>
      <c r="H24" s="66">
        <f>MIN(H$3*$B6,'Fact sheet'!$I10)</f>
        <v>801</v>
      </c>
      <c r="I24" s="66">
        <f>MIN(I$3*$B6,'Fact sheet'!$I10)</f>
        <v>801</v>
      </c>
      <c r="J24" s="66">
        <f>MIN(J$3*$B6,'Fact sheet'!$I10)</f>
        <v>801</v>
      </c>
      <c r="K24" s="66">
        <f>MIN(K$3*$B6,'Fact sheet'!$I10)</f>
        <v>801</v>
      </c>
      <c r="L24" s="66">
        <f>MIN(L$3*$B6,'Fact sheet'!$I10)</f>
        <v>801</v>
      </c>
      <c r="M24" s="66">
        <f>MIN(M$3*$B6,'Fact sheet'!$I10)</f>
        <v>801</v>
      </c>
      <c r="N24" s="66">
        <f>MIN(N$3*$B6,'Fact sheet'!$I10)</f>
        <v>801</v>
      </c>
      <c r="O24" s="66">
        <f>MIN(O$3*$B6,'Fact sheet'!$I10)</f>
        <v>801</v>
      </c>
      <c r="P24" s="66">
        <f>MIN(P$3*$B6,'Fact sheet'!$I10)</f>
        <v>801</v>
      </c>
      <c r="Q24" s="66">
        <f>MIN(Q$3*$B6,'Fact sheet'!$I10)</f>
        <v>801</v>
      </c>
      <c r="R24" s="66">
        <f>MIN(R$3*$B6,'Fact sheet'!$I10)</f>
        <v>801</v>
      </c>
      <c r="S24" s="66">
        <f>MIN(S$3*$B6,'Fact sheet'!$I10)</f>
        <v>801</v>
      </c>
      <c r="T24" s="66">
        <f>MIN(T$3*$B6,'Fact sheet'!$I10)</f>
        <v>801</v>
      </c>
      <c r="U24" s="66">
        <f>MIN(U$3*$B6,'Fact sheet'!$I10)</f>
        <v>801</v>
      </c>
      <c r="V24" s="66">
        <f>MIN(V$3*$B6,'Fact sheet'!$I10)</f>
        <v>801</v>
      </c>
      <c r="W24" s="66">
        <f>MIN(W$3*$B6,'Fact sheet'!$I10)</f>
        <v>801</v>
      </c>
      <c r="X24" s="66">
        <f>MIN(X$3*$B6,'Fact sheet'!$I10)</f>
        <v>801</v>
      </c>
      <c r="Y24" s="66">
        <f>MIN(Y$3*$B6,'Fact sheet'!$I10)</f>
        <v>801</v>
      </c>
      <c r="Z24" s="66">
        <f>MIN(Z$3*$B6,'Fact sheet'!$I10)</f>
        <v>801</v>
      </c>
      <c r="AA24" s="66">
        <f>MIN(AA$3*$B6,'Fact sheet'!$I10)</f>
        <v>801</v>
      </c>
      <c r="AB24" s="66">
        <f>MIN(AB$3*$B6,'Fact sheet'!$I10)</f>
        <v>801</v>
      </c>
      <c r="AC24" s="66">
        <f>MIN(AC$3*$B6,'Fact sheet'!$I10)</f>
        <v>801</v>
      </c>
      <c r="AD24" s="66">
        <f>MIN(AD$3*$B6,'Fact sheet'!$I10)</f>
        <v>801</v>
      </c>
      <c r="AE24" s="66">
        <f>MIN(AE$3*$B6,'Fact sheet'!$I10)</f>
        <v>801</v>
      </c>
      <c r="AF24" s="66">
        <f>MIN(AF$3*$B6,'Fact sheet'!$I10)</f>
        <v>801</v>
      </c>
      <c r="AG24" s="66">
        <f>MIN(AG$3*$B6,'Fact sheet'!$I10)</f>
        <v>801</v>
      </c>
      <c r="AH24" s="66">
        <f>MIN(AH$3*$B6,'Fact sheet'!$I10)</f>
        <v>801</v>
      </c>
      <c r="AI24" s="66">
        <f>MIN(AI$3*$B6,'Fact sheet'!$I10)</f>
        <v>801</v>
      </c>
      <c r="AJ24" s="66">
        <f>MIN(AJ$3*$B6,'Fact sheet'!$I10)</f>
        <v>801</v>
      </c>
      <c r="AK24" s="66">
        <f>MIN(AK$3*$B6,'Fact sheet'!$I10)</f>
        <v>801</v>
      </c>
      <c r="AL24" s="66">
        <f>MIN(AL$3*$B6,'Fact sheet'!$I10)</f>
        <v>801</v>
      </c>
      <c r="AM24" s="66">
        <f>MIN(AM$3*$B6,'Fact sheet'!$I10)</f>
        <v>801</v>
      </c>
      <c r="AN24" s="66">
        <f>MIN(AN$3*$B6,'Fact sheet'!$I10)</f>
        <v>801</v>
      </c>
      <c r="AO24" s="66">
        <f>MIN(AO$3*$B6,'Fact sheet'!$I10)</f>
        <v>801</v>
      </c>
      <c r="AP24" s="66">
        <f>MIN(AP$3*$B6,'Fact sheet'!$I10)</f>
        <v>801</v>
      </c>
      <c r="AQ24" s="66">
        <f>MIN(AQ$3*$B6,'Fact sheet'!$I10)</f>
        <v>801</v>
      </c>
      <c r="AR24" s="66">
        <f>MIN(AR$3*$B6,'Fact sheet'!$I10)</f>
        <v>801</v>
      </c>
      <c r="AS24" s="66">
        <f>MIN(AS$3*$B6,'Fact sheet'!$I10)</f>
        <v>801</v>
      </c>
      <c r="AT24" s="66">
        <f>MIN(AT$3*$B6,'Fact sheet'!$I10)</f>
        <v>801</v>
      </c>
      <c r="AU24" s="66">
        <f>MIN(AU$3*$B6,'Fact sheet'!$I10)</f>
        <v>801</v>
      </c>
      <c r="AV24" s="66">
        <f>MIN(AV$3*$B6,'Fact sheet'!$I10)</f>
        <v>801</v>
      </c>
      <c r="AW24" s="66">
        <f>MIN(AW$3*$B6,'Fact sheet'!$I10)</f>
        <v>801</v>
      </c>
      <c r="AX24" s="66">
        <f>MIN(AX$3*$B6,'Fact sheet'!$I10)</f>
        <v>801</v>
      </c>
      <c r="AY24" s="66">
        <f>MIN(AY$3*$B6,'Fact sheet'!$I10)</f>
        <v>801</v>
      </c>
      <c r="AZ24" s="66">
        <f>MIN(AZ$3*$B6,'Fact sheet'!$I10)</f>
        <v>801</v>
      </c>
      <c r="BA24" s="66">
        <f>MIN(BA$3*$B6,'Fact sheet'!$I10)</f>
        <v>801</v>
      </c>
      <c r="BB24" s="66">
        <f>MIN(BB$3*$B6,'Fact sheet'!$I10)</f>
        <v>801</v>
      </c>
      <c r="BC24" s="66">
        <f>MIN(BC$3*$B6,'Fact sheet'!$I10)</f>
        <v>801</v>
      </c>
      <c r="BD24" s="66">
        <f>MIN(BD$3*$B6,'Fact sheet'!$I10)</f>
        <v>801</v>
      </c>
      <c r="BE24" s="66">
        <f>MIN(BE$3*$B6,'Fact sheet'!$I10)</f>
        <v>801</v>
      </c>
      <c r="BF24" s="66">
        <f>MIN(BF$3*$B6,'Fact sheet'!$I10)</f>
        <v>801</v>
      </c>
      <c r="BG24" s="66">
        <f>MIN(BG$3*$B6,'Fact sheet'!$I10)</f>
        <v>801</v>
      </c>
      <c r="BH24" s="66">
        <f>MIN(BH$3*$B6,'Fact sheet'!$I10)</f>
        <v>801</v>
      </c>
      <c r="BI24" s="66">
        <f>MIN(BI$3*$B6,'Fact sheet'!$I10)</f>
        <v>801</v>
      </c>
      <c r="BJ24" s="66">
        <f>MIN(BJ$3*$B6,'Fact sheet'!$I10)</f>
        <v>801</v>
      </c>
      <c r="BK24" s="66">
        <f>MIN(BK$3*$B6,'Fact sheet'!$I10)</f>
        <v>801</v>
      </c>
      <c r="BL24" s="66">
        <f>MIN(BL$3*$B6,'Fact sheet'!$I10)</f>
        <v>801</v>
      </c>
      <c r="BM24" s="66">
        <f>MIN(BM$3*$B6,'Fact sheet'!$I10)</f>
        <v>801</v>
      </c>
      <c r="BN24" s="66">
        <f>MIN(BN$3*$B6,'Fact sheet'!$I10)</f>
        <v>801</v>
      </c>
      <c r="BO24" s="66">
        <f>MIN(BO$3*$B6,'Fact sheet'!$I10)</f>
        <v>801</v>
      </c>
      <c r="BP24" s="66">
        <f>MIN(BP$3*$B6,'Fact sheet'!$I10)</f>
        <v>801</v>
      </c>
      <c r="BQ24" s="66">
        <f>MIN(BQ$3*$B6,'Fact sheet'!$I10)</f>
        <v>801</v>
      </c>
      <c r="BR24" s="66">
        <f>MIN(BR$3*$B6,'Fact sheet'!$I10)</f>
        <v>801</v>
      </c>
      <c r="BS24" s="66">
        <f>MIN(BS$3*$B6,'Fact sheet'!$I10)</f>
        <v>801</v>
      </c>
      <c r="BT24" s="66">
        <f>MIN(BT$3*$B6,'Fact sheet'!$I10)</f>
        <v>801</v>
      </c>
      <c r="BU24" s="66">
        <f>MIN(BU$3*$B6,'Fact sheet'!$I10)</f>
        <v>801</v>
      </c>
      <c r="BV24" s="66">
        <f>MIN(BV$3*$B6,'Fact sheet'!$I10)</f>
        <v>801</v>
      </c>
      <c r="BW24" s="66">
        <f>MIN(BW$3*$B6,'Fact sheet'!$I10)</f>
        <v>801</v>
      </c>
      <c r="BX24" s="66">
        <f>MIN(BX$3*$B6,'Fact sheet'!$I10)</f>
        <v>801</v>
      </c>
      <c r="BY24" s="66">
        <f>MIN(BY$3*$B6,'Fact sheet'!$I10)</f>
        <v>801</v>
      </c>
      <c r="BZ24" s="66">
        <f>MIN(BZ$3*$B6,'Fact sheet'!$I10)</f>
        <v>801</v>
      </c>
      <c r="CA24" s="66">
        <f>MIN(CA$3*$B6,'Fact sheet'!$I10)</f>
        <v>801</v>
      </c>
      <c r="CB24" s="66">
        <f>MIN(CB$3*$B6,'Fact sheet'!$I10)</f>
        <v>775</v>
      </c>
      <c r="CC24" s="66">
        <f>MIN(CC$3*$B6,'Fact sheet'!$I10)</f>
        <v>744</v>
      </c>
      <c r="CD24" s="66">
        <f>MIN(CD$3*$B6,'Fact sheet'!$I10)</f>
        <v>713</v>
      </c>
      <c r="CE24" s="66">
        <f>MIN(CE$3*$B6,'Fact sheet'!$I10)</f>
        <v>682</v>
      </c>
      <c r="CF24" s="66">
        <f>MIN(CF$3*$B6,'Fact sheet'!$I10)</f>
        <v>651</v>
      </c>
      <c r="CG24" s="66">
        <f>MIN(CG$3*$B6,'Fact sheet'!$I10)</f>
        <v>620</v>
      </c>
      <c r="CH24" s="66">
        <f>MIN(CH$3*$B6,'Fact sheet'!$I10)</f>
        <v>589</v>
      </c>
      <c r="CI24" s="66">
        <f>MIN(CI$3*$B6,'Fact sheet'!$I10)</f>
        <v>558</v>
      </c>
      <c r="CJ24" s="66">
        <f>MIN(CJ$3*$B6,'Fact sheet'!$I10)</f>
        <v>527</v>
      </c>
      <c r="CK24" s="66">
        <f>MIN(CK$3*$B6,'Fact sheet'!$I10)</f>
        <v>496</v>
      </c>
      <c r="CL24" s="66">
        <f>MIN(CL$3*$B6,'Fact sheet'!$I10)</f>
        <v>465</v>
      </c>
      <c r="CM24" s="66">
        <f>MIN(CM$3*$B6,'Fact sheet'!$I10)</f>
        <v>434</v>
      </c>
      <c r="CN24" s="66">
        <f>MIN(CN$3*$B6,'Fact sheet'!$I10)</f>
        <v>403</v>
      </c>
      <c r="CO24" s="66">
        <f>MIN(CO$3*$B6,'Fact sheet'!$I10)</f>
        <v>372</v>
      </c>
      <c r="CP24" s="66">
        <f>MIN(CP$3*$B6,'Fact sheet'!$I10)</f>
        <v>341</v>
      </c>
      <c r="CQ24" s="66">
        <f>MIN(CQ$3*$B6,'Fact sheet'!$I10)</f>
        <v>310</v>
      </c>
      <c r="CR24" s="66">
        <f>MIN(CR$3*$B6,'Fact sheet'!$I10)</f>
        <v>279</v>
      </c>
      <c r="CS24" s="66">
        <f>MIN(CS$3*$B6,'Fact sheet'!$I10)</f>
        <v>248</v>
      </c>
      <c r="CT24" s="66">
        <f>MIN(CT$3*$B6,'Fact sheet'!$I10)</f>
        <v>217</v>
      </c>
      <c r="CU24" s="66">
        <f>MIN(CU$3*$B6,'Fact sheet'!$I10)</f>
        <v>186</v>
      </c>
      <c r="CV24" s="66">
        <f>MIN(CV$3*$B6,'Fact sheet'!$I10)</f>
        <v>155</v>
      </c>
      <c r="CW24" s="66">
        <f>MIN(CW$3*$B6,'Fact sheet'!$I10)</f>
        <v>124</v>
      </c>
      <c r="CX24" s="66">
        <f>MIN(CX$3*$B6,'Fact sheet'!$I10)</f>
        <v>93</v>
      </c>
      <c r="CY24" s="66">
        <f>MIN(CY$3*$B6,'Fact sheet'!$I10)</f>
        <v>62</v>
      </c>
      <c r="CZ24" s="66">
        <f>MIN(CZ$3*$B6,'Fact sheet'!$I10)</f>
        <v>31</v>
      </c>
      <c r="DA24" s="66">
        <f>MIN(DA$3*$B6,'Fact sheet'!$I10)</f>
        <v>0</v>
      </c>
    </row>
    <row r="25" spans="4:105" x14ac:dyDescent="0.25">
      <c r="D25" t="s">
        <v>120</v>
      </c>
      <c r="E25" s="66">
        <f>MIN(E$3*$B7,'Fact sheet'!$I11)</f>
        <v>621</v>
      </c>
      <c r="F25" s="66">
        <f>MIN(F$3*$B7,'Fact sheet'!$I11)</f>
        <v>621</v>
      </c>
      <c r="G25" s="66">
        <f>MIN(G$3*$B7,'Fact sheet'!$I11)</f>
        <v>621</v>
      </c>
      <c r="H25" s="66">
        <f>MIN(H$3*$B7,'Fact sheet'!$I11)</f>
        <v>621</v>
      </c>
      <c r="I25" s="66">
        <f>MIN(I$3*$B7,'Fact sheet'!$I11)</f>
        <v>621</v>
      </c>
      <c r="J25" s="66">
        <f>MIN(J$3*$B7,'Fact sheet'!$I11)</f>
        <v>621</v>
      </c>
      <c r="K25" s="66">
        <f>MIN(K$3*$B7,'Fact sheet'!$I11)</f>
        <v>621</v>
      </c>
      <c r="L25" s="66">
        <f>MIN(L$3*$B7,'Fact sheet'!$I11)</f>
        <v>621</v>
      </c>
      <c r="M25" s="66">
        <f>MIN(M$3*$B7,'Fact sheet'!$I11)</f>
        <v>621</v>
      </c>
      <c r="N25" s="66">
        <f>MIN(N$3*$B7,'Fact sheet'!$I11)</f>
        <v>621</v>
      </c>
      <c r="O25" s="66">
        <f>MIN(O$3*$B7,'Fact sheet'!$I11)</f>
        <v>621</v>
      </c>
      <c r="P25" s="66">
        <f>MIN(P$3*$B7,'Fact sheet'!$I11)</f>
        <v>621</v>
      </c>
      <c r="Q25" s="66">
        <f>MIN(Q$3*$B7,'Fact sheet'!$I11)</f>
        <v>621</v>
      </c>
      <c r="R25" s="66">
        <f>MIN(R$3*$B7,'Fact sheet'!$I11)</f>
        <v>621</v>
      </c>
      <c r="S25" s="66">
        <f>MIN(S$3*$B7,'Fact sheet'!$I11)</f>
        <v>621</v>
      </c>
      <c r="T25" s="66">
        <f>MIN(T$3*$B7,'Fact sheet'!$I11)</f>
        <v>621</v>
      </c>
      <c r="U25" s="66">
        <f>MIN(U$3*$B7,'Fact sheet'!$I11)</f>
        <v>621</v>
      </c>
      <c r="V25" s="66">
        <f>MIN(V$3*$B7,'Fact sheet'!$I11)</f>
        <v>621</v>
      </c>
      <c r="W25" s="66">
        <f>MIN(W$3*$B7,'Fact sheet'!$I11)</f>
        <v>621</v>
      </c>
      <c r="X25" s="66">
        <f>MIN(X$3*$B7,'Fact sheet'!$I11)</f>
        <v>621</v>
      </c>
      <c r="Y25" s="66">
        <f>MIN(Y$3*$B7,'Fact sheet'!$I11)</f>
        <v>621</v>
      </c>
      <c r="Z25" s="66">
        <f>MIN(Z$3*$B7,'Fact sheet'!$I11)</f>
        <v>621</v>
      </c>
      <c r="AA25" s="66">
        <f>MIN(AA$3*$B7,'Fact sheet'!$I11)</f>
        <v>621</v>
      </c>
      <c r="AB25" s="66">
        <f>MIN(AB$3*$B7,'Fact sheet'!$I11)</f>
        <v>621</v>
      </c>
      <c r="AC25" s="66">
        <f>MIN(AC$3*$B7,'Fact sheet'!$I11)</f>
        <v>621</v>
      </c>
      <c r="AD25" s="66">
        <f>MIN(AD$3*$B7,'Fact sheet'!$I11)</f>
        <v>621</v>
      </c>
      <c r="AE25" s="66">
        <f>MIN(AE$3*$B7,'Fact sheet'!$I11)</f>
        <v>621</v>
      </c>
      <c r="AF25" s="66">
        <f>MIN(AF$3*$B7,'Fact sheet'!$I11)</f>
        <v>621</v>
      </c>
      <c r="AG25" s="66">
        <f>MIN(AG$3*$B7,'Fact sheet'!$I11)</f>
        <v>621</v>
      </c>
      <c r="AH25" s="66">
        <f>MIN(AH$3*$B7,'Fact sheet'!$I11)</f>
        <v>621</v>
      </c>
      <c r="AI25" s="66">
        <f>MIN(AI$3*$B7,'Fact sheet'!$I11)</f>
        <v>621</v>
      </c>
      <c r="AJ25" s="66">
        <f>MIN(AJ$3*$B7,'Fact sheet'!$I11)</f>
        <v>621</v>
      </c>
      <c r="AK25" s="66">
        <f>MIN(AK$3*$B7,'Fact sheet'!$I11)</f>
        <v>621</v>
      </c>
      <c r="AL25" s="66">
        <f>MIN(AL$3*$B7,'Fact sheet'!$I11)</f>
        <v>621</v>
      </c>
      <c r="AM25" s="66">
        <f>MIN(AM$3*$B7,'Fact sheet'!$I11)</f>
        <v>621</v>
      </c>
      <c r="AN25" s="66">
        <f>MIN(AN$3*$B7,'Fact sheet'!$I11)</f>
        <v>621</v>
      </c>
      <c r="AO25" s="66">
        <f>MIN(AO$3*$B7,'Fact sheet'!$I11)</f>
        <v>621</v>
      </c>
      <c r="AP25" s="66">
        <f>MIN(AP$3*$B7,'Fact sheet'!$I11)</f>
        <v>621</v>
      </c>
      <c r="AQ25" s="66">
        <f>MIN(AQ$3*$B7,'Fact sheet'!$I11)</f>
        <v>621</v>
      </c>
      <c r="AR25" s="66">
        <f>MIN(AR$3*$B7,'Fact sheet'!$I11)</f>
        <v>621</v>
      </c>
      <c r="AS25" s="66">
        <f>MIN(AS$3*$B7,'Fact sheet'!$I11)</f>
        <v>621</v>
      </c>
      <c r="AT25" s="66">
        <f>MIN(AT$3*$B7,'Fact sheet'!$I11)</f>
        <v>621</v>
      </c>
      <c r="AU25" s="66">
        <f>MIN(AU$3*$B7,'Fact sheet'!$I11)</f>
        <v>621</v>
      </c>
      <c r="AV25" s="66">
        <f>MIN(AV$3*$B7,'Fact sheet'!$I11)</f>
        <v>621</v>
      </c>
      <c r="AW25" s="66">
        <f>MIN(AW$3*$B7,'Fact sheet'!$I11)</f>
        <v>621</v>
      </c>
      <c r="AX25" s="66">
        <f>MIN(AX$3*$B7,'Fact sheet'!$I11)</f>
        <v>621</v>
      </c>
      <c r="AY25" s="66">
        <f>MIN(AY$3*$B7,'Fact sheet'!$I11)</f>
        <v>621</v>
      </c>
      <c r="AZ25" s="66">
        <f>MIN(AZ$3*$B7,'Fact sheet'!$I11)</f>
        <v>621</v>
      </c>
      <c r="BA25" s="66">
        <f>MIN(BA$3*$B7,'Fact sheet'!$I11)</f>
        <v>621</v>
      </c>
      <c r="BB25" s="66">
        <f>MIN(BB$3*$B7,'Fact sheet'!$I11)</f>
        <v>621</v>
      </c>
      <c r="BC25" s="66">
        <f>MIN(BC$3*$B7,'Fact sheet'!$I11)</f>
        <v>621</v>
      </c>
      <c r="BD25" s="66">
        <f>MIN(BD$3*$B7,'Fact sheet'!$I11)</f>
        <v>621</v>
      </c>
      <c r="BE25" s="66">
        <f>MIN(BE$3*$B7,'Fact sheet'!$I11)</f>
        <v>621</v>
      </c>
      <c r="BF25" s="66">
        <f>MIN(BF$3*$B7,'Fact sheet'!$I11)</f>
        <v>621</v>
      </c>
      <c r="BG25" s="66">
        <f>MIN(BG$3*$B7,'Fact sheet'!$I11)</f>
        <v>621</v>
      </c>
      <c r="BH25" s="66">
        <f>MIN(BH$3*$B7,'Fact sheet'!$I11)</f>
        <v>621</v>
      </c>
      <c r="BI25" s="66">
        <f>MIN(BI$3*$B7,'Fact sheet'!$I11)</f>
        <v>621</v>
      </c>
      <c r="BJ25" s="66">
        <f>MIN(BJ$3*$B7,'Fact sheet'!$I11)</f>
        <v>621</v>
      </c>
      <c r="BK25" s="66">
        <f>MIN(BK$3*$B7,'Fact sheet'!$I11)</f>
        <v>621</v>
      </c>
      <c r="BL25" s="66">
        <f>MIN(BL$3*$B7,'Fact sheet'!$I11)</f>
        <v>621</v>
      </c>
      <c r="BM25" s="66">
        <f>MIN(BM$3*$B7,'Fact sheet'!$I11)</f>
        <v>621</v>
      </c>
      <c r="BN25" s="66">
        <f>MIN(BN$3*$B7,'Fact sheet'!$I11)</f>
        <v>621</v>
      </c>
      <c r="BO25" s="66">
        <f>MIN(BO$3*$B7,'Fact sheet'!$I11)</f>
        <v>621</v>
      </c>
      <c r="BP25" s="66">
        <f>MIN(BP$3*$B7,'Fact sheet'!$I11)</f>
        <v>621</v>
      </c>
      <c r="BQ25" s="66">
        <f>MIN(BQ$3*$B7,'Fact sheet'!$I11)</f>
        <v>621</v>
      </c>
      <c r="BR25" s="66">
        <f>MIN(BR$3*$B7,'Fact sheet'!$I11)</f>
        <v>621</v>
      </c>
      <c r="BS25" s="66">
        <f>MIN(BS$3*$B7,'Fact sheet'!$I11)</f>
        <v>621</v>
      </c>
      <c r="BT25" s="66">
        <f>MIN(BT$3*$B7,'Fact sheet'!$I11)</f>
        <v>621</v>
      </c>
      <c r="BU25" s="66">
        <f>MIN(BU$3*$B7,'Fact sheet'!$I11)</f>
        <v>621</v>
      </c>
      <c r="BV25" s="66">
        <f>MIN(BV$3*$B7,'Fact sheet'!$I11)</f>
        <v>621</v>
      </c>
      <c r="BW25" s="66">
        <f>MIN(BW$3*$B7,'Fact sheet'!$I11)</f>
        <v>621</v>
      </c>
      <c r="BX25" s="66">
        <f>MIN(BX$3*$B7,'Fact sheet'!$I11)</f>
        <v>621</v>
      </c>
      <c r="BY25" s="66">
        <f>MIN(BY$3*$B7,'Fact sheet'!$I11)</f>
        <v>621</v>
      </c>
      <c r="BZ25" s="66">
        <f>MIN(BZ$3*$B7,'Fact sheet'!$I11)</f>
        <v>621</v>
      </c>
      <c r="CA25" s="66">
        <f>MIN(CA$3*$B7,'Fact sheet'!$I11)</f>
        <v>621</v>
      </c>
      <c r="CB25" s="66">
        <f>MIN(CB$3*$B7,'Fact sheet'!$I11)</f>
        <v>621</v>
      </c>
      <c r="CC25" s="66">
        <f>MIN(CC$3*$B7,'Fact sheet'!$I11)</f>
        <v>621</v>
      </c>
      <c r="CD25" s="66">
        <f>MIN(CD$3*$B7,'Fact sheet'!$I11)</f>
        <v>621</v>
      </c>
      <c r="CE25" s="66">
        <f>MIN(CE$3*$B7,'Fact sheet'!$I11)</f>
        <v>621</v>
      </c>
      <c r="CF25" s="66">
        <f>MIN(CF$3*$B7,'Fact sheet'!$I11)</f>
        <v>621</v>
      </c>
      <c r="CG25" s="66">
        <f>MIN(CG$3*$B7,'Fact sheet'!$I11)</f>
        <v>600</v>
      </c>
      <c r="CH25" s="66">
        <f>MIN(CH$3*$B7,'Fact sheet'!$I11)</f>
        <v>570</v>
      </c>
      <c r="CI25" s="66">
        <f>MIN(CI$3*$B7,'Fact sheet'!$I11)</f>
        <v>540</v>
      </c>
      <c r="CJ25" s="66">
        <f>MIN(CJ$3*$B7,'Fact sheet'!$I11)</f>
        <v>510</v>
      </c>
      <c r="CK25" s="66">
        <f>MIN(CK$3*$B7,'Fact sheet'!$I11)</f>
        <v>480</v>
      </c>
      <c r="CL25" s="66">
        <f>MIN(CL$3*$B7,'Fact sheet'!$I11)</f>
        <v>450</v>
      </c>
      <c r="CM25" s="66">
        <f>MIN(CM$3*$B7,'Fact sheet'!$I11)</f>
        <v>420</v>
      </c>
      <c r="CN25" s="66">
        <f>MIN(CN$3*$B7,'Fact sheet'!$I11)</f>
        <v>390</v>
      </c>
      <c r="CO25" s="66">
        <f>MIN(CO$3*$B7,'Fact sheet'!$I11)</f>
        <v>360</v>
      </c>
      <c r="CP25" s="66">
        <f>MIN(CP$3*$B7,'Fact sheet'!$I11)</f>
        <v>330</v>
      </c>
      <c r="CQ25" s="66">
        <f>MIN(CQ$3*$B7,'Fact sheet'!$I11)</f>
        <v>300</v>
      </c>
      <c r="CR25" s="66">
        <f>MIN(CR$3*$B7,'Fact sheet'!$I11)</f>
        <v>270</v>
      </c>
      <c r="CS25" s="66">
        <f>MIN(CS$3*$B7,'Fact sheet'!$I11)</f>
        <v>240</v>
      </c>
      <c r="CT25" s="66">
        <f>MIN(CT$3*$B7,'Fact sheet'!$I11)</f>
        <v>210</v>
      </c>
      <c r="CU25" s="66">
        <f>MIN(CU$3*$B7,'Fact sheet'!$I11)</f>
        <v>180</v>
      </c>
      <c r="CV25" s="66">
        <f>MIN(CV$3*$B7,'Fact sheet'!$I11)</f>
        <v>150</v>
      </c>
      <c r="CW25" s="66">
        <f>MIN(CW$3*$B7,'Fact sheet'!$I11)</f>
        <v>120</v>
      </c>
      <c r="CX25" s="66">
        <f>MIN(CX$3*$B7,'Fact sheet'!$I11)</f>
        <v>90</v>
      </c>
      <c r="CY25" s="66">
        <f>MIN(CY$3*$B7,'Fact sheet'!$I11)</f>
        <v>60</v>
      </c>
      <c r="CZ25" s="66">
        <f>MIN(CZ$3*$B7,'Fact sheet'!$I11)</f>
        <v>30</v>
      </c>
      <c r="DA25" s="66">
        <f>MIN(DA$3*$B7,'Fact sheet'!$I11)</f>
        <v>0</v>
      </c>
    </row>
    <row r="26" spans="4:105" x14ac:dyDescent="0.25">
      <c r="D26" t="s">
        <v>121</v>
      </c>
      <c r="E26" s="66">
        <f>MIN(E$3*$B8,'Fact sheet'!$I12)</f>
        <v>911</v>
      </c>
      <c r="F26" s="66">
        <f>MIN(F$3*$B8,'Fact sheet'!$I12)</f>
        <v>911</v>
      </c>
      <c r="G26" s="66">
        <f>MIN(G$3*$B8,'Fact sheet'!$I12)</f>
        <v>911</v>
      </c>
      <c r="H26" s="66">
        <f>MIN(H$3*$B8,'Fact sheet'!$I12)</f>
        <v>911</v>
      </c>
      <c r="I26" s="66">
        <f>MIN(I$3*$B8,'Fact sheet'!$I12)</f>
        <v>911</v>
      </c>
      <c r="J26" s="66">
        <f>MIN(J$3*$B8,'Fact sheet'!$I12)</f>
        <v>911</v>
      </c>
      <c r="K26" s="66">
        <f>MIN(K$3*$B8,'Fact sheet'!$I12)</f>
        <v>911</v>
      </c>
      <c r="L26" s="66">
        <f>MIN(L$3*$B8,'Fact sheet'!$I12)</f>
        <v>911</v>
      </c>
      <c r="M26" s="66">
        <f>MIN(M$3*$B8,'Fact sheet'!$I12)</f>
        <v>911</v>
      </c>
      <c r="N26" s="66">
        <f>MIN(N$3*$B8,'Fact sheet'!$I12)</f>
        <v>911</v>
      </c>
      <c r="O26" s="66">
        <f>MIN(O$3*$B8,'Fact sheet'!$I12)</f>
        <v>911</v>
      </c>
      <c r="P26" s="66">
        <f>MIN(P$3*$B8,'Fact sheet'!$I12)</f>
        <v>911</v>
      </c>
      <c r="Q26" s="66">
        <f>MIN(Q$3*$B8,'Fact sheet'!$I12)</f>
        <v>911</v>
      </c>
      <c r="R26" s="66">
        <f>MIN(R$3*$B8,'Fact sheet'!$I12)</f>
        <v>911</v>
      </c>
      <c r="S26" s="66">
        <f>MIN(S$3*$B8,'Fact sheet'!$I12)</f>
        <v>911</v>
      </c>
      <c r="T26" s="66">
        <f>MIN(T$3*$B8,'Fact sheet'!$I12)</f>
        <v>911</v>
      </c>
      <c r="U26" s="66">
        <f>MIN(U$3*$B8,'Fact sheet'!$I12)</f>
        <v>911</v>
      </c>
      <c r="V26" s="66">
        <f>MIN(V$3*$B8,'Fact sheet'!$I12)</f>
        <v>911</v>
      </c>
      <c r="W26" s="66">
        <f>MIN(W$3*$B8,'Fact sheet'!$I12)</f>
        <v>911</v>
      </c>
      <c r="X26" s="66">
        <f>MIN(X$3*$B8,'Fact sheet'!$I12)</f>
        <v>911</v>
      </c>
      <c r="Y26" s="66">
        <f>MIN(Y$3*$B8,'Fact sheet'!$I12)</f>
        <v>911</v>
      </c>
      <c r="Z26" s="66">
        <f>MIN(Z$3*$B8,'Fact sheet'!$I12)</f>
        <v>911</v>
      </c>
      <c r="AA26" s="66">
        <f>MIN(AA$3*$B8,'Fact sheet'!$I12)</f>
        <v>911</v>
      </c>
      <c r="AB26" s="66">
        <f>MIN(AB$3*$B8,'Fact sheet'!$I12)</f>
        <v>911</v>
      </c>
      <c r="AC26" s="66">
        <f>MIN(AC$3*$B8,'Fact sheet'!$I12)</f>
        <v>911</v>
      </c>
      <c r="AD26" s="66">
        <f>MIN(AD$3*$B8,'Fact sheet'!$I12)</f>
        <v>911</v>
      </c>
      <c r="AE26" s="66">
        <f>MIN(AE$3*$B8,'Fact sheet'!$I12)</f>
        <v>911</v>
      </c>
      <c r="AF26" s="66">
        <f>MIN(AF$3*$B8,'Fact sheet'!$I12)</f>
        <v>911</v>
      </c>
      <c r="AG26" s="66">
        <f>MIN(AG$3*$B8,'Fact sheet'!$I12)</f>
        <v>911</v>
      </c>
      <c r="AH26" s="66">
        <f>MIN(AH$3*$B8,'Fact sheet'!$I12)</f>
        <v>911</v>
      </c>
      <c r="AI26" s="66">
        <f>MIN(AI$3*$B8,'Fact sheet'!$I12)</f>
        <v>911</v>
      </c>
      <c r="AJ26" s="66">
        <f>MIN(AJ$3*$B8,'Fact sheet'!$I12)</f>
        <v>911</v>
      </c>
      <c r="AK26" s="66">
        <f>MIN(AK$3*$B8,'Fact sheet'!$I12)</f>
        <v>911</v>
      </c>
      <c r="AL26" s="66">
        <f>MIN(AL$3*$B8,'Fact sheet'!$I12)</f>
        <v>911</v>
      </c>
      <c r="AM26" s="66">
        <f>MIN(AM$3*$B8,'Fact sheet'!$I12)</f>
        <v>911</v>
      </c>
      <c r="AN26" s="66">
        <f>MIN(AN$3*$B8,'Fact sheet'!$I12)</f>
        <v>911</v>
      </c>
      <c r="AO26" s="66">
        <f>MIN(AO$3*$B8,'Fact sheet'!$I12)</f>
        <v>911</v>
      </c>
      <c r="AP26" s="66">
        <f>MIN(AP$3*$B8,'Fact sheet'!$I12)</f>
        <v>911</v>
      </c>
      <c r="AQ26" s="66">
        <f>MIN(AQ$3*$B8,'Fact sheet'!$I12)</f>
        <v>911</v>
      </c>
      <c r="AR26" s="66">
        <f>MIN(AR$3*$B8,'Fact sheet'!$I12)</f>
        <v>911</v>
      </c>
      <c r="AS26" s="66">
        <f>MIN(AS$3*$B8,'Fact sheet'!$I12)</f>
        <v>911</v>
      </c>
      <c r="AT26" s="66">
        <f>MIN(AT$3*$B8,'Fact sheet'!$I12)</f>
        <v>911</v>
      </c>
      <c r="AU26" s="66">
        <f>MIN(AU$3*$B8,'Fact sheet'!$I12)</f>
        <v>911</v>
      </c>
      <c r="AV26" s="66">
        <f>MIN(AV$3*$B8,'Fact sheet'!$I12)</f>
        <v>911</v>
      </c>
      <c r="AW26" s="66">
        <f>MIN(AW$3*$B8,'Fact sheet'!$I12)</f>
        <v>911</v>
      </c>
      <c r="AX26" s="66">
        <f>MIN(AX$3*$B8,'Fact sheet'!$I12)</f>
        <v>911</v>
      </c>
      <c r="AY26" s="66">
        <f>MIN(AY$3*$B8,'Fact sheet'!$I12)</f>
        <v>911</v>
      </c>
      <c r="AZ26" s="66">
        <f>MIN(AZ$3*$B8,'Fact sheet'!$I12)</f>
        <v>911</v>
      </c>
      <c r="BA26" s="66">
        <f>MIN(BA$3*$B8,'Fact sheet'!$I12)</f>
        <v>911</v>
      </c>
      <c r="BB26" s="66">
        <f>MIN(BB$3*$B8,'Fact sheet'!$I12)</f>
        <v>911</v>
      </c>
      <c r="BC26" s="66">
        <f>MIN(BC$3*$B8,'Fact sheet'!$I12)</f>
        <v>911</v>
      </c>
      <c r="BD26" s="66">
        <f>MIN(BD$3*$B8,'Fact sheet'!$I12)</f>
        <v>911</v>
      </c>
      <c r="BE26" s="66">
        <f>MIN(BE$3*$B8,'Fact sheet'!$I12)</f>
        <v>911</v>
      </c>
      <c r="BF26" s="66">
        <f>MIN(BF$3*$B8,'Fact sheet'!$I12)</f>
        <v>911</v>
      </c>
      <c r="BG26" s="66">
        <f>MIN(BG$3*$B8,'Fact sheet'!$I12)</f>
        <v>911</v>
      </c>
      <c r="BH26" s="66">
        <f>MIN(BH$3*$B8,'Fact sheet'!$I12)</f>
        <v>911</v>
      </c>
      <c r="BI26" s="66">
        <f>MIN(BI$3*$B8,'Fact sheet'!$I12)</f>
        <v>911</v>
      </c>
      <c r="BJ26" s="66">
        <f>MIN(BJ$3*$B8,'Fact sheet'!$I12)</f>
        <v>911</v>
      </c>
      <c r="BK26" s="66">
        <f>MIN(BK$3*$B8,'Fact sheet'!$I12)</f>
        <v>911</v>
      </c>
      <c r="BL26" s="66">
        <f>MIN(BL$3*$B8,'Fact sheet'!$I12)</f>
        <v>911</v>
      </c>
      <c r="BM26" s="66">
        <f>MIN(BM$3*$B8,'Fact sheet'!$I12)</f>
        <v>911</v>
      </c>
      <c r="BN26" s="66">
        <f>MIN(BN$3*$B8,'Fact sheet'!$I12)</f>
        <v>911</v>
      </c>
      <c r="BO26" s="66">
        <f>MIN(BO$3*$B8,'Fact sheet'!$I12)</f>
        <v>911</v>
      </c>
      <c r="BP26" s="66">
        <f>MIN(BP$3*$B8,'Fact sheet'!$I12)</f>
        <v>911</v>
      </c>
      <c r="BQ26" s="66">
        <f>MIN(BQ$3*$B8,'Fact sheet'!$I12)</f>
        <v>911</v>
      </c>
      <c r="BR26" s="66">
        <f>MIN(BR$3*$B8,'Fact sheet'!$I12)</f>
        <v>911</v>
      </c>
      <c r="BS26" s="66">
        <f>MIN(BS$3*$B8,'Fact sheet'!$I12)</f>
        <v>911</v>
      </c>
      <c r="BT26" s="66">
        <f>MIN(BT$3*$B8,'Fact sheet'!$I12)</f>
        <v>911</v>
      </c>
      <c r="BU26" s="66">
        <f>MIN(BU$3*$B8,'Fact sheet'!$I12)</f>
        <v>911</v>
      </c>
      <c r="BV26" s="66">
        <f>MIN(BV$3*$B8,'Fact sheet'!$I12)</f>
        <v>911</v>
      </c>
      <c r="BW26" s="66">
        <f>MIN(BW$3*$B8,'Fact sheet'!$I12)</f>
        <v>911</v>
      </c>
      <c r="BX26" s="66">
        <f>MIN(BX$3*$B8,'Fact sheet'!$I12)</f>
        <v>899</v>
      </c>
      <c r="BY26" s="66">
        <f>MIN(BY$3*$B8,'Fact sheet'!$I12)</f>
        <v>868</v>
      </c>
      <c r="BZ26" s="66">
        <f>MIN(BZ$3*$B8,'Fact sheet'!$I12)</f>
        <v>837</v>
      </c>
      <c r="CA26" s="66">
        <f>MIN(CA$3*$B8,'Fact sheet'!$I12)</f>
        <v>806</v>
      </c>
      <c r="CB26" s="66">
        <f>MIN(CB$3*$B8,'Fact sheet'!$I12)</f>
        <v>775</v>
      </c>
      <c r="CC26" s="66">
        <f>MIN(CC$3*$B8,'Fact sheet'!$I12)</f>
        <v>744</v>
      </c>
      <c r="CD26" s="66">
        <f>MIN(CD$3*$B8,'Fact sheet'!$I12)</f>
        <v>713</v>
      </c>
      <c r="CE26" s="66">
        <f>MIN(CE$3*$B8,'Fact sheet'!$I12)</f>
        <v>682</v>
      </c>
      <c r="CF26" s="66">
        <f>MIN(CF$3*$B8,'Fact sheet'!$I12)</f>
        <v>651</v>
      </c>
      <c r="CG26" s="66">
        <f>MIN(CG$3*$B8,'Fact sheet'!$I12)</f>
        <v>620</v>
      </c>
      <c r="CH26" s="66">
        <f>MIN(CH$3*$B8,'Fact sheet'!$I12)</f>
        <v>589</v>
      </c>
      <c r="CI26" s="66">
        <f>MIN(CI$3*$B8,'Fact sheet'!$I12)</f>
        <v>558</v>
      </c>
      <c r="CJ26" s="66">
        <f>MIN(CJ$3*$B8,'Fact sheet'!$I12)</f>
        <v>527</v>
      </c>
      <c r="CK26" s="66">
        <f>MIN(CK$3*$B8,'Fact sheet'!$I12)</f>
        <v>496</v>
      </c>
      <c r="CL26" s="66">
        <f>MIN(CL$3*$B8,'Fact sheet'!$I12)</f>
        <v>465</v>
      </c>
      <c r="CM26" s="66">
        <f>MIN(CM$3*$B8,'Fact sheet'!$I12)</f>
        <v>434</v>
      </c>
      <c r="CN26" s="66">
        <f>MIN(CN$3*$B8,'Fact sheet'!$I12)</f>
        <v>403</v>
      </c>
      <c r="CO26" s="66">
        <f>MIN(CO$3*$B8,'Fact sheet'!$I12)</f>
        <v>372</v>
      </c>
      <c r="CP26" s="66">
        <f>MIN(CP$3*$B8,'Fact sheet'!$I12)</f>
        <v>341</v>
      </c>
      <c r="CQ26" s="66">
        <f>MIN(CQ$3*$B8,'Fact sheet'!$I12)</f>
        <v>310</v>
      </c>
      <c r="CR26" s="66">
        <f>MIN(CR$3*$B8,'Fact sheet'!$I12)</f>
        <v>279</v>
      </c>
      <c r="CS26" s="66">
        <f>MIN(CS$3*$B8,'Fact sheet'!$I12)</f>
        <v>248</v>
      </c>
      <c r="CT26" s="66">
        <f>MIN(CT$3*$B8,'Fact sheet'!$I12)</f>
        <v>217</v>
      </c>
      <c r="CU26" s="66">
        <f>MIN(CU$3*$B8,'Fact sheet'!$I12)</f>
        <v>186</v>
      </c>
      <c r="CV26" s="66">
        <f>MIN(CV$3*$B8,'Fact sheet'!$I12)</f>
        <v>155</v>
      </c>
      <c r="CW26" s="66">
        <f>MIN(CW$3*$B8,'Fact sheet'!$I12)</f>
        <v>124</v>
      </c>
      <c r="CX26" s="66">
        <f>MIN(CX$3*$B8,'Fact sheet'!$I12)</f>
        <v>93</v>
      </c>
      <c r="CY26" s="66">
        <f>MIN(CY$3*$B8,'Fact sheet'!$I12)</f>
        <v>62</v>
      </c>
      <c r="CZ26" s="66">
        <f>MIN(CZ$3*$B8,'Fact sheet'!$I12)</f>
        <v>31</v>
      </c>
      <c r="DA26" s="66">
        <f>MIN(DA$3*$B8,'Fact sheet'!$I12)</f>
        <v>0</v>
      </c>
    </row>
    <row r="27" spans="4:105" x14ac:dyDescent="0.25">
      <c r="D27" t="s">
        <v>122</v>
      </c>
      <c r="E27" s="66">
        <f>MIN(E$3*$B9,'Fact sheet'!$I13)</f>
        <v>1013</v>
      </c>
      <c r="F27" s="66">
        <f>MIN(F$3*$B9,'Fact sheet'!$I13)</f>
        <v>1013</v>
      </c>
      <c r="G27" s="66">
        <f>MIN(G$3*$B9,'Fact sheet'!$I13)</f>
        <v>1013</v>
      </c>
      <c r="H27" s="66">
        <f>MIN(H$3*$B9,'Fact sheet'!$I13)</f>
        <v>1013</v>
      </c>
      <c r="I27" s="66">
        <f>MIN(I$3*$B9,'Fact sheet'!$I13)</f>
        <v>1013</v>
      </c>
      <c r="J27" s="66">
        <f>MIN(J$3*$B9,'Fact sheet'!$I13)</f>
        <v>1013</v>
      </c>
      <c r="K27" s="66">
        <f>MIN(K$3*$B9,'Fact sheet'!$I13)</f>
        <v>1013</v>
      </c>
      <c r="L27" s="66">
        <f>MIN(L$3*$B9,'Fact sheet'!$I13)</f>
        <v>1013</v>
      </c>
      <c r="M27" s="66">
        <f>MIN(M$3*$B9,'Fact sheet'!$I13)</f>
        <v>1013</v>
      </c>
      <c r="N27" s="66">
        <f>MIN(N$3*$B9,'Fact sheet'!$I13)</f>
        <v>1013</v>
      </c>
      <c r="O27" s="66">
        <f>MIN(O$3*$B9,'Fact sheet'!$I13)</f>
        <v>1013</v>
      </c>
      <c r="P27" s="66">
        <f>MIN(P$3*$B9,'Fact sheet'!$I13)</f>
        <v>1013</v>
      </c>
      <c r="Q27" s="66">
        <f>MIN(Q$3*$B9,'Fact sheet'!$I13)</f>
        <v>1013</v>
      </c>
      <c r="R27" s="66">
        <f>MIN(R$3*$B9,'Fact sheet'!$I13)</f>
        <v>1013</v>
      </c>
      <c r="S27" s="66">
        <f>MIN(S$3*$B9,'Fact sheet'!$I13)</f>
        <v>1013</v>
      </c>
      <c r="T27" s="66">
        <f>MIN(T$3*$B9,'Fact sheet'!$I13)</f>
        <v>1013</v>
      </c>
      <c r="U27" s="66">
        <f>MIN(U$3*$B9,'Fact sheet'!$I13)</f>
        <v>1013</v>
      </c>
      <c r="V27" s="66">
        <f>MIN(V$3*$B9,'Fact sheet'!$I13)</f>
        <v>1013</v>
      </c>
      <c r="W27" s="66">
        <f>MIN(W$3*$B9,'Fact sheet'!$I13)</f>
        <v>1013</v>
      </c>
      <c r="X27" s="66">
        <f>MIN(X$3*$B9,'Fact sheet'!$I13)</f>
        <v>1013</v>
      </c>
      <c r="Y27" s="66">
        <f>MIN(Y$3*$B9,'Fact sheet'!$I13)</f>
        <v>1013</v>
      </c>
      <c r="Z27" s="66">
        <f>MIN(Z$3*$B9,'Fact sheet'!$I13)</f>
        <v>1013</v>
      </c>
      <c r="AA27" s="66">
        <f>MIN(AA$3*$B9,'Fact sheet'!$I13)</f>
        <v>1013</v>
      </c>
      <c r="AB27" s="66">
        <f>MIN(AB$3*$B9,'Fact sheet'!$I13)</f>
        <v>1013</v>
      </c>
      <c r="AC27" s="66">
        <f>MIN(AC$3*$B9,'Fact sheet'!$I13)</f>
        <v>1013</v>
      </c>
      <c r="AD27" s="66">
        <f>MIN(AD$3*$B9,'Fact sheet'!$I13)</f>
        <v>1013</v>
      </c>
      <c r="AE27" s="66">
        <f>MIN(AE$3*$B9,'Fact sheet'!$I13)</f>
        <v>1013</v>
      </c>
      <c r="AF27" s="66">
        <f>MIN(AF$3*$B9,'Fact sheet'!$I13)</f>
        <v>1013</v>
      </c>
      <c r="AG27" s="66">
        <f>MIN(AG$3*$B9,'Fact sheet'!$I13)</f>
        <v>1013</v>
      </c>
      <c r="AH27" s="66">
        <f>MIN(AH$3*$B9,'Fact sheet'!$I13)</f>
        <v>1013</v>
      </c>
      <c r="AI27" s="66">
        <f>MIN(AI$3*$B9,'Fact sheet'!$I13)</f>
        <v>1013</v>
      </c>
      <c r="AJ27" s="66">
        <f>MIN(AJ$3*$B9,'Fact sheet'!$I13)</f>
        <v>1013</v>
      </c>
      <c r="AK27" s="66">
        <f>MIN(AK$3*$B9,'Fact sheet'!$I13)</f>
        <v>1013</v>
      </c>
      <c r="AL27" s="66">
        <f>MIN(AL$3*$B9,'Fact sheet'!$I13)</f>
        <v>1013</v>
      </c>
      <c r="AM27" s="66">
        <f>MIN(AM$3*$B9,'Fact sheet'!$I13)</f>
        <v>1013</v>
      </c>
      <c r="AN27" s="66">
        <f>MIN(AN$3*$B9,'Fact sheet'!$I13)</f>
        <v>1013</v>
      </c>
      <c r="AO27" s="66">
        <f>MIN(AO$3*$B9,'Fact sheet'!$I13)</f>
        <v>1013</v>
      </c>
      <c r="AP27" s="66">
        <f>MIN(AP$3*$B9,'Fact sheet'!$I13)</f>
        <v>1013</v>
      </c>
      <c r="AQ27" s="66">
        <f>MIN(AQ$3*$B9,'Fact sheet'!$I13)</f>
        <v>1013</v>
      </c>
      <c r="AR27" s="66">
        <f>MIN(AR$3*$B9,'Fact sheet'!$I13)</f>
        <v>1013</v>
      </c>
      <c r="AS27" s="66">
        <f>MIN(AS$3*$B9,'Fact sheet'!$I13)</f>
        <v>1013</v>
      </c>
      <c r="AT27" s="66">
        <f>MIN(AT$3*$B9,'Fact sheet'!$I13)</f>
        <v>1013</v>
      </c>
      <c r="AU27" s="66">
        <f>MIN(AU$3*$B9,'Fact sheet'!$I13)</f>
        <v>1013</v>
      </c>
      <c r="AV27" s="66">
        <f>MIN(AV$3*$B9,'Fact sheet'!$I13)</f>
        <v>1013</v>
      </c>
      <c r="AW27" s="66">
        <f>MIN(AW$3*$B9,'Fact sheet'!$I13)</f>
        <v>1013</v>
      </c>
      <c r="AX27" s="66">
        <f>MIN(AX$3*$B9,'Fact sheet'!$I13)</f>
        <v>1013</v>
      </c>
      <c r="AY27" s="66">
        <f>MIN(AY$3*$B9,'Fact sheet'!$I13)</f>
        <v>1013</v>
      </c>
      <c r="AZ27" s="66">
        <f>MIN(AZ$3*$B9,'Fact sheet'!$I13)</f>
        <v>1013</v>
      </c>
      <c r="BA27" s="66">
        <f>MIN(BA$3*$B9,'Fact sheet'!$I13)</f>
        <v>1013</v>
      </c>
      <c r="BB27" s="66">
        <f>MIN(BB$3*$B9,'Fact sheet'!$I13)</f>
        <v>1013</v>
      </c>
      <c r="BC27" s="66">
        <f>MIN(BC$3*$B9,'Fact sheet'!$I13)</f>
        <v>1013</v>
      </c>
      <c r="BD27" s="66">
        <f>MIN(BD$3*$B9,'Fact sheet'!$I13)</f>
        <v>1013</v>
      </c>
      <c r="BE27" s="66">
        <f>MIN(BE$3*$B9,'Fact sheet'!$I13)</f>
        <v>1013</v>
      </c>
      <c r="BF27" s="66">
        <f>MIN(BF$3*$B9,'Fact sheet'!$I13)</f>
        <v>1013</v>
      </c>
      <c r="BG27" s="66">
        <f>MIN(BG$3*$B9,'Fact sheet'!$I13)</f>
        <v>1013</v>
      </c>
      <c r="BH27" s="66">
        <f>MIN(BH$3*$B9,'Fact sheet'!$I13)</f>
        <v>1013</v>
      </c>
      <c r="BI27" s="66">
        <f>MIN(BI$3*$B9,'Fact sheet'!$I13)</f>
        <v>1013</v>
      </c>
      <c r="BJ27" s="66">
        <f>MIN(BJ$3*$B9,'Fact sheet'!$I13)</f>
        <v>1013</v>
      </c>
      <c r="BK27" s="66">
        <f>MIN(BK$3*$B9,'Fact sheet'!$I13)</f>
        <v>1013</v>
      </c>
      <c r="BL27" s="66">
        <f>MIN(BL$3*$B9,'Fact sheet'!$I13)</f>
        <v>1013</v>
      </c>
      <c r="BM27" s="66">
        <f>MIN(BM$3*$B9,'Fact sheet'!$I13)</f>
        <v>1013</v>
      </c>
      <c r="BN27" s="66">
        <f>MIN(BN$3*$B9,'Fact sheet'!$I13)</f>
        <v>1013</v>
      </c>
      <c r="BO27" s="66">
        <f>MIN(BO$3*$B9,'Fact sheet'!$I13)</f>
        <v>1013</v>
      </c>
      <c r="BP27" s="66">
        <f>MIN(BP$3*$B9,'Fact sheet'!$I13)</f>
        <v>1013</v>
      </c>
      <c r="BQ27" s="66">
        <f>MIN(BQ$3*$B9,'Fact sheet'!$I13)</f>
        <v>1013</v>
      </c>
      <c r="BR27" s="66">
        <f>MIN(BR$3*$B9,'Fact sheet'!$I13)</f>
        <v>1013</v>
      </c>
      <c r="BS27" s="66">
        <f>MIN(BS$3*$B9,'Fact sheet'!$I13)</f>
        <v>1013</v>
      </c>
      <c r="BT27" s="66">
        <f>MIN(BT$3*$B9,'Fact sheet'!$I13)</f>
        <v>1013</v>
      </c>
      <c r="BU27" s="66">
        <f>MIN(BU$3*$B9,'Fact sheet'!$I13)</f>
        <v>992</v>
      </c>
      <c r="BV27" s="66">
        <f>MIN(BV$3*$B9,'Fact sheet'!$I13)</f>
        <v>961</v>
      </c>
      <c r="BW27" s="66">
        <f>MIN(BW$3*$B9,'Fact sheet'!$I13)</f>
        <v>930</v>
      </c>
      <c r="BX27" s="66">
        <f>MIN(BX$3*$B9,'Fact sheet'!$I13)</f>
        <v>899</v>
      </c>
      <c r="BY27" s="66">
        <f>MIN(BY$3*$B9,'Fact sheet'!$I13)</f>
        <v>868</v>
      </c>
      <c r="BZ27" s="66">
        <f>MIN(BZ$3*$B9,'Fact sheet'!$I13)</f>
        <v>837</v>
      </c>
      <c r="CA27" s="66">
        <f>MIN(CA$3*$B9,'Fact sheet'!$I13)</f>
        <v>806</v>
      </c>
      <c r="CB27" s="66">
        <f>MIN(CB$3*$B9,'Fact sheet'!$I13)</f>
        <v>775</v>
      </c>
      <c r="CC27" s="66">
        <f>MIN(CC$3*$B9,'Fact sheet'!$I13)</f>
        <v>744</v>
      </c>
      <c r="CD27" s="66">
        <f>MIN(CD$3*$B9,'Fact sheet'!$I13)</f>
        <v>713</v>
      </c>
      <c r="CE27" s="66">
        <f>MIN(CE$3*$B9,'Fact sheet'!$I13)</f>
        <v>682</v>
      </c>
      <c r="CF27" s="66">
        <f>MIN(CF$3*$B9,'Fact sheet'!$I13)</f>
        <v>651</v>
      </c>
      <c r="CG27" s="66">
        <f>MIN(CG$3*$B9,'Fact sheet'!$I13)</f>
        <v>620</v>
      </c>
      <c r="CH27" s="66">
        <f>MIN(CH$3*$B9,'Fact sheet'!$I13)</f>
        <v>589</v>
      </c>
      <c r="CI27" s="66">
        <f>MIN(CI$3*$B9,'Fact sheet'!$I13)</f>
        <v>558</v>
      </c>
      <c r="CJ27" s="66">
        <f>MIN(CJ$3*$B9,'Fact sheet'!$I13)</f>
        <v>527</v>
      </c>
      <c r="CK27" s="66">
        <f>MIN(CK$3*$B9,'Fact sheet'!$I13)</f>
        <v>496</v>
      </c>
      <c r="CL27" s="66">
        <f>MIN(CL$3*$B9,'Fact sheet'!$I13)</f>
        <v>465</v>
      </c>
      <c r="CM27" s="66">
        <f>MIN(CM$3*$B9,'Fact sheet'!$I13)</f>
        <v>434</v>
      </c>
      <c r="CN27" s="66">
        <f>MIN(CN$3*$B9,'Fact sheet'!$I13)</f>
        <v>403</v>
      </c>
      <c r="CO27" s="66">
        <f>MIN(CO$3*$B9,'Fact sheet'!$I13)</f>
        <v>372</v>
      </c>
      <c r="CP27" s="66">
        <f>MIN(CP$3*$B9,'Fact sheet'!$I13)</f>
        <v>341</v>
      </c>
      <c r="CQ27" s="66">
        <f>MIN(CQ$3*$B9,'Fact sheet'!$I13)</f>
        <v>310</v>
      </c>
      <c r="CR27" s="66">
        <f>MIN(CR$3*$B9,'Fact sheet'!$I13)</f>
        <v>279</v>
      </c>
      <c r="CS27" s="66">
        <f>MIN(CS$3*$B9,'Fact sheet'!$I13)</f>
        <v>248</v>
      </c>
      <c r="CT27" s="66">
        <f>MIN(CT$3*$B9,'Fact sheet'!$I13)</f>
        <v>217</v>
      </c>
      <c r="CU27" s="66">
        <f>MIN(CU$3*$B9,'Fact sheet'!$I13)</f>
        <v>186</v>
      </c>
      <c r="CV27" s="66">
        <f>MIN(CV$3*$B9,'Fact sheet'!$I13)</f>
        <v>155</v>
      </c>
      <c r="CW27" s="66">
        <f>MIN(CW$3*$B9,'Fact sheet'!$I13)</f>
        <v>124</v>
      </c>
      <c r="CX27" s="66">
        <f>MIN(CX$3*$B9,'Fact sheet'!$I13)</f>
        <v>93</v>
      </c>
      <c r="CY27" s="66">
        <f>MIN(CY$3*$B9,'Fact sheet'!$I13)</f>
        <v>62</v>
      </c>
      <c r="CZ27" s="66">
        <f>MIN(CZ$3*$B9,'Fact sheet'!$I13)</f>
        <v>31</v>
      </c>
      <c r="DA27" s="66">
        <f>MIN(DA$3*$B9,'Fact sheet'!$I13)</f>
        <v>0</v>
      </c>
    </row>
    <row r="28" spans="4:105" x14ac:dyDescent="0.25">
      <c r="D28" t="s">
        <v>123</v>
      </c>
      <c r="E28" s="66">
        <f>MIN(E$3*$B10,'Fact sheet'!$I14)</f>
        <v>681</v>
      </c>
      <c r="F28" s="66">
        <f>MIN(F$3*$B10,'Fact sheet'!$I14)</f>
        <v>681</v>
      </c>
      <c r="G28" s="66">
        <f>MIN(G$3*$B10,'Fact sheet'!$I14)</f>
        <v>681</v>
      </c>
      <c r="H28" s="66">
        <f>MIN(H$3*$B10,'Fact sheet'!$I14)</f>
        <v>681</v>
      </c>
      <c r="I28" s="66">
        <f>MIN(I$3*$B10,'Fact sheet'!$I14)</f>
        <v>681</v>
      </c>
      <c r="J28" s="66">
        <f>MIN(J$3*$B10,'Fact sheet'!$I14)</f>
        <v>681</v>
      </c>
      <c r="K28" s="66">
        <f>MIN(K$3*$B10,'Fact sheet'!$I14)</f>
        <v>681</v>
      </c>
      <c r="L28" s="66">
        <f>MIN(L$3*$B10,'Fact sheet'!$I14)</f>
        <v>681</v>
      </c>
      <c r="M28" s="66">
        <f>MIN(M$3*$B10,'Fact sheet'!$I14)</f>
        <v>681</v>
      </c>
      <c r="N28" s="66">
        <f>MIN(N$3*$B10,'Fact sheet'!$I14)</f>
        <v>681</v>
      </c>
      <c r="O28" s="66">
        <f>MIN(O$3*$B10,'Fact sheet'!$I14)</f>
        <v>681</v>
      </c>
      <c r="P28" s="66">
        <f>MIN(P$3*$B10,'Fact sheet'!$I14)</f>
        <v>681</v>
      </c>
      <c r="Q28" s="66">
        <f>MIN(Q$3*$B10,'Fact sheet'!$I14)</f>
        <v>681</v>
      </c>
      <c r="R28" s="66">
        <f>MIN(R$3*$B10,'Fact sheet'!$I14)</f>
        <v>681</v>
      </c>
      <c r="S28" s="66">
        <f>MIN(S$3*$B10,'Fact sheet'!$I14)</f>
        <v>681</v>
      </c>
      <c r="T28" s="66">
        <f>MIN(T$3*$B10,'Fact sheet'!$I14)</f>
        <v>681</v>
      </c>
      <c r="U28" s="66">
        <f>MIN(U$3*$B10,'Fact sheet'!$I14)</f>
        <v>681</v>
      </c>
      <c r="V28" s="66">
        <f>MIN(V$3*$B10,'Fact sheet'!$I14)</f>
        <v>681</v>
      </c>
      <c r="W28" s="66">
        <f>MIN(W$3*$B10,'Fact sheet'!$I14)</f>
        <v>681</v>
      </c>
      <c r="X28" s="66">
        <f>MIN(X$3*$B10,'Fact sheet'!$I14)</f>
        <v>681</v>
      </c>
      <c r="Y28" s="66">
        <f>MIN(Y$3*$B10,'Fact sheet'!$I14)</f>
        <v>681</v>
      </c>
      <c r="Z28" s="66">
        <f>MIN(Z$3*$B10,'Fact sheet'!$I14)</f>
        <v>681</v>
      </c>
      <c r="AA28" s="66">
        <f>MIN(AA$3*$B10,'Fact sheet'!$I14)</f>
        <v>681</v>
      </c>
      <c r="AB28" s="66">
        <f>MIN(AB$3*$B10,'Fact sheet'!$I14)</f>
        <v>681</v>
      </c>
      <c r="AC28" s="66">
        <f>MIN(AC$3*$B10,'Fact sheet'!$I14)</f>
        <v>681</v>
      </c>
      <c r="AD28" s="66">
        <f>MIN(AD$3*$B10,'Fact sheet'!$I14)</f>
        <v>681</v>
      </c>
      <c r="AE28" s="66">
        <f>MIN(AE$3*$B10,'Fact sheet'!$I14)</f>
        <v>681</v>
      </c>
      <c r="AF28" s="66">
        <f>MIN(AF$3*$B10,'Fact sheet'!$I14)</f>
        <v>681</v>
      </c>
      <c r="AG28" s="66">
        <f>MIN(AG$3*$B10,'Fact sheet'!$I14)</f>
        <v>681</v>
      </c>
      <c r="AH28" s="66">
        <f>MIN(AH$3*$B10,'Fact sheet'!$I14)</f>
        <v>681</v>
      </c>
      <c r="AI28" s="66">
        <f>MIN(AI$3*$B10,'Fact sheet'!$I14)</f>
        <v>681</v>
      </c>
      <c r="AJ28" s="66">
        <f>MIN(AJ$3*$B10,'Fact sheet'!$I14)</f>
        <v>681</v>
      </c>
      <c r="AK28" s="66">
        <f>MIN(AK$3*$B10,'Fact sheet'!$I14)</f>
        <v>681</v>
      </c>
      <c r="AL28" s="66">
        <f>MIN(AL$3*$B10,'Fact sheet'!$I14)</f>
        <v>681</v>
      </c>
      <c r="AM28" s="66">
        <f>MIN(AM$3*$B10,'Fact sheet'!$I14)</f>
        <v>681</v>
      </c>
      <c r="AN28" s="66">
        <f>MIN(AN$3*$B10,'Fact sheet'!$I14)</f>
        <v>681</v>
      </c>
      <c r="AO28" s="66">
        <f>MIN(AO$3*$B10,'Fact sheet'!$I14)</f>
        <v>681</v>
      </c>
      <c r="AP28" s="66">
        <f>MIN(AP$3*$B10,'Fact sheet'!$I14)</f>
        <v>681</v>
      </c>
      <c r="AQ28" s="66">
        <f>MIN(AQ$3*$B10,'Fact sheet'!$I14)</f>
        <v>681</v>
      </c>
      <c r="AR28" s="66">
        <f>MIN(AR$3*$B10,'Fact sheet'!$I14)</f>
        <v>681</v>
      </c>
      <c r="AS28" s="66">
        <f>MIN(AS$3*$B10,'Fact sheet'!$I14)</f>
        <v>681</v>
      </c>
      <c r="AT28" s="66">
        <f>MIN(AT$3*$B10,'Fact sheet'!$I14)</f>
        <v>681</v>
      </c>
      <c r="AU28" s="66">
        <f>MIN(AU$3*$B10,'Fact sheet'!$I14)</f>
        <v>681</v>
      </c>
      <c r="AV28" s="66">
        <f>MIN(AV$3*$B10,'Fact sheet'!$I14)</f>
        <v>681</v>
      </c>
      <c r="AW28" s="66">
        <f>MIN(AW$3*$B10,'Fact sheet'!$I14)</f>
        <v>681</v>
      </c>
      <c r="AX28" s="66">
        <f>MIN(AX$3*$B10,'Fact sheet'!$I14)</f>
        <v>681</v>
      </c>
      <c r="AY28" s="66">
        <f>MIN(AY$3*$B10,'Fact sheet'!$I14)</f>
        <v>681</v>
      </c>
      <c r="AZ28" s="66">
        <f>MIN(AZ$3*$B10,'Fact sheet'!$I14)</f>
        <v>681</v>
      </c>
      <c r="BA28" s="66">
        <f>MIN(BA$3*$B10,'Fact sheet'!$I14)</f>
        <v>681</v>
      </c>
      <c r="BB28" s="66">
        <f>MIN(BB$3*$B10,'Fact sheet'!$I14)</f>
        <v>681</v>
      </c>
      <c r="BC28" s="66">
        <f>MIN(BC$3*$B10,'Fact sheet'!$I14)</f>
        <v>681</v>
      </c>
      <c r="BD28" s="66">
        <f>MIN(BD$3*$B10,'Fact sheet'!$I14)</f>
        <v>681</v>
      </c>
      <c r="BE28" s="66">
        <f>MIN(BE$3*$B10,'Fact sheet'!$I14)</f>
        <v>681</v>
      </c>
      <c r="BF28" s="66">
        <f>MIN(BF$3*$B10,'Fact sheet'!$I14)</f>
        <v>681</v>
      </c>
      <c r="BG28" s="66">
        <f>MIN(BG$3*$B10,'Fact sheet'!$I14)</f>
        <v>681</v>
      </c>
      <c r="BH28" s="66">
        <f>MIN(BH$3*$B10,'Fact sheet'!$I14)</f>
        <v>681</v>
      </c>
      <c r="BI28" s="66">
        <f>MIN(BI$3*$B10,'Fact sheet'!$I14)</f>
        <v>681</v>
      </c>
      <c r="BJ28" s="66">
        <f>MIN(BJ$3*$B10,'Fact sheet'!$I14)</f>
        <v>681</v>
      </c>
      <c r="BK28" s="66">
        <f>MIN(BK$3*$B10,'Fact sheet'!$I14)</f>
        <v>681</v>
      </c>
      <c r="BL28" s="66">
        <f>MIN(BL$3*$B10,'Fact sheet'!$I14)</f>
        <v>681</v>
      </c>
      <c r="BM28" s="66">
        <f>MIN(BM$3*$B10,'Fact sheet'!$I14)</f>
        <v>681</v>
      </c>
      <c r="BN28" s="66">
        <f>MIN(BN$3*$B10,'Fact sheet'!$I14)</f>
        <v>681</v>
      </c>
      <c r="BO28" s="66">
        <f>MIN(BO$3*$B10,'Fact sheet'!$I14)</f>
        <v>681</v>
      </c>
      <c r="BP28" s="66">
        <f>MIN(BP$3*$B10,'Fact sheet'!$I14)</f>
        <v>681</v>
      </c>
      <c r="BQ28" s="66">
        <f>MIN(BQ$3*$B10,'Fact sheet'!$I14)</f>
        <v>681</v>
      </c>
      <c r="BR28" s="66">
        <f>MIN(BR$3*$B10,'Fact sheet'!$I14)</f>
        <v>681</v>
      </c>
      <c r="BS28" s="66">
        <f>MIN(BS$3*$B10,'Fact sheet'!$I14)</f>
        <v>681</v>
      </c>
      <c r="BT28" s="66">
        <f>MIN(BT$3*$B10,'Fact sheet'!$I14)</f>
        <v>681</v>
      </c>
      <c r="BU28" s="66">
        <f>MIN(BU$3*$B10,'Fact sheet'!$I14)</f>
        <v>681</v>
      </c>
      <c r="BV28" s="66">
        <f>MIN(BV$3*$B10,'Fact sheet'!$I14)</f>
        <v>681</v>
      </c>
      <c r="BW28" s="66">
        <f>MIN(BW$3*$B10,'Fact sheet'!$I14)</f>
        <v>681</v>
      </c>
      <c r="BX28" s="66">
        <f>MIN(BX$3*$B10,'Fact sheet'!$I14)</f>
        <v>681</v>
      </c>
      <c r="BY28" s="66">
        <f>MIN(BY$3*$B10,'Fact sheet'!$I14)</f>
        <v>681</v>
      </c>
      <c r="BZ28" s="66">
        <f>MIN(BZ$3*$B10,'Fact sheet'!$I14)</f>
        <v>681</v>
      </c>
      <c r="CA28" s="66">
        <f>MIN(CA$3*$B10,'Fact sheet'!$I14)</f>
        <v>681</v>
      </c>
      <c r="CB28" s="66">
        <f>MIN(CB$3*$B10,'Fact sheet'!$I14)</f>
        <v>681</v>
      </c>
      <c r="CC28" s="66">
        <f>MIN(CC$3*$B10,'Fact sheet'!$I14)</f>
        <v>681</v>
      </c>
      <c r="CD28" s="66">
        <f>MIN(CD$3*$B10,'Fact sheet'!$I14)</f>
        <v>681</v>
      </c>
      <c r="CE28" s="66">
        <f>MIN(CE$3*$B10,'Fact sheet'!$I14)</f>
        <v>660</v>
      </c>
      <c r="CF28" s="66">
        <f>MIN(CF$3*$B10,'Fact sheet'!$I14)</f>
        <v>630</v>
      </c>
      <c r="CG28" s="66">
        <f>MIN(CG$3*$B10,'Fact sheet'!$I14)</f>
        <v>600</v>
      </c>
      <c r="CH28" s="66">
        <f>MIN(CH$3*$B10,'Fact sheet'!$I14)</f>
        <v>570</v>
      </c>
      <c r="CI28" s="66">
        <f>MIN(CI$3*$B10,'Fact sheet'!$I14)</f>
        <v>540</v>
      </c>
      <c r="CJ28" s="66">
        <f>MIN(CJ$3*$B10,'Fact sheet'!$I14)</f>
        <v>510</v>
      </c>
      <c r="CK28" s="66">
        <f>MIN(CK$3*$B10,'Fact sheet'!$I14)</f>
        <v>480</v>
      </c>
      <c r="CL28" s="66">
        <f>MIN(CL$3*$B10,'Fact sheet'!$I14)</f>
        <v>450</v>
      </c>
      <c r="CM28" s="66">
        <f>MIN(CM$3*$B10,'Fact sheet'!$I14)</f>
        <v>420</v>
      </c>
      <c r="CN28" s="66">
        <f>MIN(CN$3*$B10,'Fact sheet'!$I14)</f>
        <v>390</v>
      </c>
      <c r="CO28" s="66">
        <f>MIN(CO$3*$B10,'Fact sheet'!$I14)</f>
        <v>360</v>
      </c>
      <c r="CP28" s="66">
        <f>MIN(CP$3*$B10,'Fact sheet'!$I14)</f>
        <v>330</v>
      </c>
      <c r="CQ28" s="66">
        <f>MIN(CQ$3*$B10,'Fact sheet'!$I14)</f>
        <v>300</v>
      </c>
      <c r="CR28" s="66">
        <f>MIN(CR$3*$B10,'Fact sheet'!$I14)</f>
        <v>270</v>
      </c>
      <c r="CS28" s="66">
        <f>MIN(CS$3*$B10,'Fact sheet'!$I14)</f>
        <v>240</v>
      </c>
      <c r="CT28" s="66">
        <f>MIN(CT$3*$B10,'Fact sheet'!$I14)</f>
        <v>210</v>
      </c>
      <c r="CU28" s="66">
        <f>MIN(CU$3*$B10,'Fact sheet'!$I14)</f>
        <v>180</v>
      </c>
      <c r="CV28" s="66">
        <f>MIN(CV$3*$B10,'Fact sheet'!$I14)</f>
        <v>150</v>
      </c>
      <c r="CW28" s="66">
        <f>MIN(CW$3*$B10,'Fact sheet'!$I14)</f>
        <v>120</v>
      </c>
      <c r="CX28" s="66">
        <f>MIN(CX$3*$B10,'Fact sheet'!$I14)</f>
        <v>90</v>
      </c>
      <c r="CY28" s="66">
        <f>MIN(CY$3*$B10,'Fact sheet'!$I14)</f>
        <v>60</v>
      </c>
      <c r="CZ28" s="66">
        <f>MIN(CZ$3*$B10,'Fact sheet'!$I14)</f>
        <v>30</v>
      </c>
      <c r="DA28" s="66">
        <f>MIN(DA$3*$B10,'Fact sheet'!$I14)</f>
        <v>0</v>
      </c>
    </row>
    <row r="29" spans="4:105" x14ac:dyDescent="0.25">
      <c r="D29" t="s">
        <v>124</v>
      </c>
      <c r="E29" s="66">
        <f>MIN(E$3*$B11,'Fact sheet'!$I15)</f>
        <v>409</v>
      </c>
      <c r="F29" s="66">
        <f>MIN(F$3*$B11,'Fact sheet'!$I15)</f>
        <v>409</v>
      </c>
      <c r="G29" s="66">
        <f>MIN(G$3*$B11,'Fact sheet'!$I15)</f>
        <v>409</v>
      </c>
      <c r="H29" s="66">
        <f>MIN(H$3*$B11,'Fact sheet'!$I15)</f>
        <v>409</v>
      </c>
      <c r="I29" s="66">
        <f>MIN(I$3*$B11,'Fact sheet'!$I15)</f>
        <v>409</v>
      </c>
      <c r="J29" s="66">
        <f>MIN(J$3*$B11,'Fact sheet'!$I15)</f>
        <v>409</v>
      </c>
      <c r="K29" s="66">
        <f>MIN(K$3*$B11,'Fact sheet'!$I15)</f>
        <v>409</v>
      </c>
      <c r="L29" s="66">
        <f>MIN(L$3*$B11,'Fact sheet'!$I15)</f>
        <v>409</v>
      </c>
      <c r="M29" s="66">
        <f>MIN(M$3*$B11,'Fact sheet'!$I15)</f>
        <v>409</v>
      </c>
      <c r="N29" s="66">
        <f>MIN(N$3*$B11,'Fact sheet'!$I15)</f>
        <v>409</v>
      </c>
      <c r="O29" s="66">
        <f>MIN(O$3*$B11,'Fact sheet'!$I15)</f>
        <v>409</v>
      </c>
      <c r="P29" s="66">
        <f>MIN(P$3*$B11,'Fact sheet'!$I15)</f>
        <v>409</v>
      </c>
      <c r="Q29" s="66">
        <f>MIN(Q$3*$B11,'Fact sheet'!$I15)</f>
        <v>409</v>
      </c>
      <c r="R29" s="66">
        <f>MIN(R$3*$B11,'Fact sheet'!$I15)</f>
        <v>409</v>
      </c>
      <c r="S29" s="66">
        <f>MIN(S$3*$B11,'Fact sheet'!$I15)</f>
        <v>409</v>
      </c>
      <c r="T29" s="66">
        <f>MIN(T$3*$B11,'Fact sheet'!$I15)</f>
        <v>409</v>
      </c>
      <c r="U29" s="66">
        <f>MIN(U$3*$B11,'Fact sheet'!$I15)</f>
        <v>409</v>
      </c>
      <c r="V29" s="66">
        <f>MIN(V$3*$B11,'Fact sheet'!$I15)</f>
        <v>409</v>
      </c>
      <c r="W29" s="66">
        <f>MIN(W$3*$B11,'Fact sheet'!$I15)</f>
        <v>409</v>
      </c>
      <c r="X29" s="66">
        <f>MIN(X$3*$B11,'Fact sheet'!$I15)</f>
        <v>409</v>
      </c>
      <c r="Y29" s="66">
        <f>MIN(Y$3*$B11,'Fact sheet'!$I15)</f>
        <v>409</v>
      </c>
      <c r="Z29" s="66">
        <f>MIN(Z$3*$B11,'Fact sheet'!$I15)</f>
        <v>409</v>
      </c>
      <c r="AA29" s="66">
        <f>MIN(AA$3*$B11,'Fact sheet'!$I15)</f>
        <v>409</v>
      </c>
      <c r="AB29" s="66">
        <f>MIN(AB$3*$B11,'Fact sheet'!$I15)</f>
        <v>409</v>
      </c>
      <c r="AC29" s="66">
        <f>MIN(AC$3*$B11,'Fact sheet'!$I15)</f>
        <v>409</v>
      </c>
      <c r="AD29" s="66">
        <f>MIN(AD$3*$B11,'Fact sheet'!$I15)</f>
        <v>409</v>
      </c>
      <c r="AE29" s="66">
        <f>MIN(AE$3*$B11,'Fact sheet'!$I15)</f>
        <v>409</v>
      </c>
      <c r="AF29" s="66">
        <f>MIN(AF$3*$B11,'Fact sheet'!$I15)</f>
        <v>409</v>
      </c>
      <c r="AG29" s="66">
        <f>MIN(AG$3*$B11,'Fact sheet'!$I15)</f>
        <v>409</v>
      </c>
      <c r="AH29" s="66">
        <f>MIN(AH$3*$B11,'Fact sheet'!$I15)</f>
        <v>409</v>
      </c>
      <c r="AI29" s="66">
        <f>MIN(AI$3*$B11,'Fact sheet'!$I15)</f>
        <v>409</v>
      </c>
      <c r="AJ29" s="66">
        <f>MIN(AJ$3*$B11,'Fact sheet'!$I15)</f>
        <v>409</v>
      </c>
      <c r="AK29" s="66">
        <f>MIN(AK$3*$B11,'Fact sheet'!$I15)</f>
        <v>409</v>
      </c>
      <c r="AL29" s="66">
        <f>MIN(AL$3*$B11,'Fact sheet'!$I15)</f>
        <v>409</v>
      </c>
      <c r="AM29" s="66">
        <f>MIN(AM$3*$B11,'Fact sheet'!$I15)</f>
        <v>409</v>
      </c>
      <c r="AN29" s="66">
        <f>MIN(AN$3*$B11,'Fact sheet'!$I15)</f>
        <v>409</v>
      </c>
      <c r="AO29" s="66">
        <f>MIN(AO$3*$B11,'Fact sheet'!$I15)</f>
        <v>409</v>
      </c>
      <c r="AP29" s="66">
        <f>MIN(AP$3*$B11,'Fact sheet'!$I15)</f>
        <v>409</v>
      </c>
      <c r="AQ29" s="66">
        <f>MIN(AQ$3*$B11,'Fact sheet'!$I15)</f>
        <v>409</v>
      </c>
      <c r="AR29" s="66">
        <f>MIN(AR$3*$B11,'Fact sheet'!$I15)</f>
        <v>409</v>
      </c>
      <c r="AS29" s="66">
        <f>MIN(AS$3*$B11,'Fact sheet'!$I15)</f>
        <v>409</v>
      </c>
      <c r="AT29" s="66">
        <f>MIN(AT$3*$B11,'Fact sheet'!$I15)</f>
        <v>409</v>
      </c>
      <c r="AU29" s="66">
        <f>MIN(AU$3*$B11,'Fact sheet'!$I15)</f>
        <v>409</v>
      </c>
      <c r="AV29" s="66">
        <f>MIN(AV$3*$B11,'Fact sheet'!$I15)</f>
        <v>409</v>
      </c>
      <c r="AW29" s="66">
        <f>MIN(AW$3*$B11,'Fact sheet'!$I15)</f>
        <v>409</v>
      </c>
      <c r="AX29" s="66">
        <f>MIN(AX$3*$B11,'Fact sheet'!$I15)</f>
        <v>409</v>
      </c>
      <c r="AY29" s="66">
        <f>MIN(AY$3*$B11,'Fact sheet'!$I15)</f>
        <v>409</v>
      </c>
      <c r="AZ29" s="66">
        <f>MIN(AZ$3*$B11,'Fact sheet'!$I15)</f>
        <v>409</v>
      </c>
      <c r="BA29" s="66">
        <f>MIN(BA$3*$B11,'Fact sheet'!$I15)</f>
        <v>409</v>
      </c>
      <c r="BB29" s="66">
        <f>MIN(BB$3*$B11,'Fact sheet'!$I15)</f>
        <v>409</v>
      </c>
      <c r="BC29" s="66">
        <f>MIN(BC$3*$B11,'Fact sheet'!$I15)</f>
        <v>409</v>
      </c>
      <c r="BD29" s="66">
        <f>MIN(BD$3*$B11,'Fact sheet'!$I15)</f>
        <v>409</v>
      </c>
      <c r="BE29" s="66">
        <f>MIN(BE$3*$B11,'Fact sheet'!$I15)</f>
        <v>409</v>
      </c>
      <c r="BF29" s="66">
        <f>MIN(BF$3*$B11,'Fact sheet'!$I15)</f>
        <v>409</v>
      </c>
      <c r="BG29" s="66">
        <f>MIN(BG$3*$B11,'Fact sheet'!$I15)</f>
        <v>409</v>
      </c>
      <c r="BH29" s="66">
        <f>MIN(BH$3*$B11,'Fact sheet'!$I15)</f>
        <v>409</v>
      </c>
      <c r="BI29" s="66">
        <f>MIN(BI$3*$B11,'Fact sheet'!$I15)</f>
        <v>409</v>
      </c>
      <c r="BJ29" s="66">
        <f>MIN(BJ$3*$B11,'Fact sheet'!$I15)</f>
        <v>409</v>
      </c>
      <c r="BK29" s="66">
        <f>MIN(BK$3*$B11,'Fact sheet'!$I15)</f>
        <v>409</v>
      </c>
      <c r="BL29" s="66">
        <f>MIN(BL$3*$B11,'Fact sheet'!$I15)</f>
        <v>409</v>
      </c>
      <c r="BM29" s="66">
        <f>MIN(BM$3*$B11,'Fact sheet'!$I15)</f>
        <v>409</v>
      </c>
      <c r="BN29" s="66">
        <f>MIN(BN$3*$B11,'Fact sheet'!$I15)</f>
        <v>409</v>
      </c>
      <c r="BO29" s="66">
        <f>MIN(BO$3*$B11,'Fact sheet'!$I15)</f>
        <v>409</v>
      </c>
      <c r="BP29" s="66">
        <f>MIN(BP$3*$B11,'Fact sheet'!$I15)</f>
        <v>409</v>
      </c>
      <c r="BQ29" s="66">
        <f>MIN(BQ$3*$B11,'Fact sheet'!$I15)</f>
        <v>409</v>
      </c>
      <c r="BR29" s="66">
        <f>MIN(BR$3*$B11,'Fact sheet'!$I15)</f>
        <v>409</v>
      </c>
      <c r="BS29" s="66">
        <f>MIN(BS$3*$B11,'Fact sheet'!$I15)</f>
        <v>409</v>
      </c>
      <c r="BT29" s="66">
        <f>MIN(BT$3*$B11,'Fact sheet'!$I15)</f>
        <v>409</v>
      </c>
      <c r="BU29" s="66">
        <f>MIN(BU$3*$B11,'Fact sheet'!$I15)</f>
        <v>409</v>
      </c>
      <c r="BV29" s="66">
        <f>MIN(BV$3*$B11,'Fact sheet'!$I15)</f>
        <v>409</v>
      </c>
      <c r="BW29" s="66">
        <f>MIN(BW$3*$B11,'Fact sheet'!$I15)</f>
        <v>409</v>
      </c>
      <c r="BX29" s="66">
        <f>MIN(BX$3*$B11,'Fact sheet'!$I15)</f>
        <v>409</v>
      </c>
      <c r="BY29" s="66">
        <f>MIN(BY$3*$B11,'Fact sheet'!$I15)</f>
        <v>409</v>
      </c>
      <c r="BZ29" s="66">
        <f>MIN(BZ$3*$B11,'Fact sheet'!$I15)</f>
        <v>409</v>
      </c>
      <c r="CA29" s="66">
        <f>MIN(CA$3*$B11,'Fact sheet'!$I15)</f>
        <v>409</v>
      </c>
      <c r="CB29" s="66">
        <f>MIN(CB$3*$B11,'Fact sheet'!$I15)</f>
        <v>409</v>
      </c>
      <c r="CC29" s="66">
        <f>MIN(CC$3*$B11,'Fact sheet'!$I15)</f>
        <v>409</v>
      </c>
      <c r="CD29" s="66">
        <f>MIN(CD$3*$B11,'Fact sheet'!$I15)</f>
        <v>409</v>
      </c>
      <c r="CE29" s="66">
        <f>MIN(CE$3*$B11,'Fact sheet'!$I15)</f>
        <v>409</v>
      </c>
      <c r="CF29" s="66">
        <f>MIN(CF$3*$B11,'Fact sheet'!$I15)</f>
        <v>409</v>
      </c>
      <c r="CG29" s="66">
        <f>MIN(CG$3*$B11,'Fact sheet'!$I15)</f>
        <v>409</v>
      </c>
      <c r="CH29" s="66">
        <f>MIN(CH$3*$B11,'Fact sheet'!$I15)</f>
        <v>409</v>
      </c>
      <c r="CI29" s="66">
        <f>MIN(CI$3*$B11,'Fact sheet'!$I15)</f>
        <v>409</v>
      </c>
      <c r="CJ29" s="66">
        <f>MIN(CJ$3*$B11,'Fact sheet'!$I15)</f>
        <v>409</v>
      </c>
      <c r="CK29" s="66">
        <f>MIN(CK$3*$B11,'Fact sheet'!$I15)</f>
        <v>409</v>
      </c>
      <c r="CL29" s="66">
        <f>MIN(CL$3*$B11,'Fact sheet'!$I15)</f>
        <v>409</v>
      </c>
      <c r="CM29" s="66">
        <f>MIN(CM$3*$B11,'Fact sheet'!$I15)</f>
        <v>409</v>
      </c>
      <c r="CN29" s="66">
        <f>MIN(CN$3*$B11,'Fact sheet'!$I15)</f>
        <v>403</v>
      </c>
      <c r="CO29" s="66">
        <f>MIN(CO$3*$B11,'Fact sheet'!$I15)</f>
        <v>372</v>
      </c>
      <c r="CP29" s="66">
        <f>MIN(CP$3*$B11,'Fact sheet'!$I15)</f>
        <v>341</v>
      </c>
      <c r="CQ29" s="66">
        <f>MIN(CQ$3*$B11,'Fact sheet'!$I15)</f>
        <v>310</v>
      </c>
      <c r="CR29" s="66">
        <f>MIN(CR$3*$B11,'Fact sheet'!$I15)</f>
        <v>279</v>
      </c>
      <c r="CS29" s="66">
        <f>MIN(CS$3*$B11,'Fact sheet'!$I15)</f>
        <v>248</v>
      </c>
      <c r="CT29" s="66">
        <f>MIN(CT$3*$B11,'Fact sheet'!$I15)</f>
        <v>217</v>
      </c>
      <c r="CU29" s="66">
        <f>MIN(CU$3*$B11,'Fact sheet'!$I15)</f>
        <v>186</v>
      </c>
      <c r="CV29" s="66">
        <f>MIN(CV$3*$B11,'Fact sheet'!$I15)</f>
        <v>155</v>
      </c>
      <c r="CW29" s="66">
        <f>MIN(CW$3*$B11,'Fact sheet'!$I15)</f>
        <v>124</v>
      </c>
      <c r="CX29" s="66">
        <f>MIN(CX$3*$B11,'Fact sheet'!$I15)</f>
        <v>93</v>
      </c>
      <c r="CY29" s="66">
        <f>MIN(CY$3*$B11,'Fact sheet'!$I15)</f>
        <v>62</v>
      </c>
      <c r="CZ29" s="66">
        <f>MIN(CZ$3*$B11,'Fact sheet'!$I15)</f>
        <v>31</v>
      </c>
      <c r="DA29" s="66">
        <f>MIN(DA$3*$B11,'Fact sheet'!$I15)</f>
        <v>0</v>
      </c>
    </row>
    <row r="30" spans="4:105" x14ac:dyDescent="0.25">
      <c r="D30" t="s">
        <v>125</v>
      </c>
      <c r="E30" s="66">
        <f>MIN(E$3*$B12,'Fact sheet'!$I16)</f>
        <v>287</v>
      </c>
      <c r="F30" s="66">
        <f>MIN(F$3*$B12,'Fact sheet'!$I16)</f>
        <v>287</v>
      </c>
      <c r="G30" s="66">
        <f>MIN(G$3*$B12,'Fact sheet'!$I16)</f>
        <v>287</v>
      </c>
      <c r="H30" s="66">
        <f>MIN(H$3*$B12,'Fact sheet'!$I16)</f>
        <v>287</v>
      </c>
      <c r="I30" s="66">
        <f>MIN(I$3*$B12,'Fact sheet'!$I16)</f>
        <v>287</v>
      </c>
      <c r="J30" s="66">
        <f>MIN(J$3*$B12,'Fact sheet'!$I16)</f>
        <v>287</v>
      </c>
      <c r="K30" s="66">
        <f>MIN(K$3*$B12,'Fact sheet'!$I16)</f>
        <v>287</v>
      </c>
      <c r="L30" s="66">
        <f>MIN(L$3*$B12,'Fact sheet'!$I16)</f>
        <v>287</v>
      </c>
      <c r="M30" s="66">
        <f>MIN(M$3*$B12,'Fact sheet'!$I16)</f>
        <v>287</v>
      </c>
      <c r="N30" s="66">
        <f>MIN(N$3*$B12,'Fact sheet'!$I16)</f>
        <v>287</v>
      </c>
      <c r="O30" s="66">
        <f>MIN(O$3*$B12,'Fact sheet'!$I16)</f>
        <v>287</v>
      </c>
      <c r="P30" s="66">
        <f>MIN(P$3*$B12,'Fact sheet'!$I16)</f>
        <v>287</v>
      </c>
      <c r="Q30" s="66">
        <f>MIN(Q$3*$B12,'Fact sheet'!$I16)</f>
        <v>287</v>
      </c>
      <c r="R30" s="66">
        <f>MIN(R$3*$B12,'Fact sheet'!$I16)</f>
        <v>287</v>
      </c>
      <c r="S30" s="66">
        <f>MIN(S$3*$B12,'Fact sheet'!$I16)</f>
        <v>287</v>
      </c>
      <c r="T30" s="66">
        <f>MIN(T$3*$B12,'Fact sheet'!$I16)</f>
        <v>287</v>
      </c>
      <c r="U30" s="66">
        <f>MIN(U$3*$B12,'Fact sheet'!$I16)</f>
        <v>287</v>
      </c>
      <c r="V30" s="66">
        <f>MIN(V$3*$B12,'Fact sheet'!$I16)</f>
        <v>287</v>
      </c>
      <c r="W30" s="66">
        <f>MIN(W$3*$B12,'Fact sheet'!$I16)</f>
        <v>287</v>
      </c>
      <c r="X30" s="66">
        <f>MIN(X$3*$B12,'Fact sheet'!$I16)</f>
        <v>287</v>
      </c>
      <c r="Y30" s="66">
        <f>MIN(Y$3*$B12,'Fact sheet'!$I16)</f>
        <v>287</v>
      </c>
      <c r="Z30" s="66">
        <f>MIN(Z$3*$B12,'Fact sheet'!$I16)</f>
        <v>287</v>
      </c>
      <c r="AA30" s="66">
        <f>MIN(AA$3*$B12,'Fact sheet'!$I16)</f>
        <v>287</v>
      </c>
      <c r="AB30" s="66">
        <f>MIN(AB$3*$B12,'Fact sheet'!$I16)</f>
        <v>287</v>
      </c>
      <c r="AC30" s="66">
        <f>MIN(AC$3*$B12,'Fact sheet'!$I16)</f>
        <v>287</v>
      </c>
      <c r="AD30" s="66">
        <f>MIN(AD$3*$B12,'Fact sheet'!$I16)</f>
        <v>287</v>
      </c>
      <c r="AE30" s="66">
        <f>MIN(AE$3*$B12,'Fact sheet'!$I16)</f>
        <v>287</v>
      </c>
      <c r="AF30" s="66">
        <f>MIN(AF$3*$B12,'Fact sheet'!$I16)</f>
        <v>287</v>
      </c>
      <c r="AG30" s="66">
        <f>MIN(AG$3*$B12,'Fact sheet'!$I16)</f>
        <v>287</v>
      </c>
      <c r="AH30" s="66">
        <f>MIN(AH$3*$B12,'Fact sheet'!$I16)</f>
        <v>287</v>
      </c>
      <c r="AI30" s="66">
        <f>MIN(AI$3*$B12,'Fact sheet'!$I16)</f>
        <v>287</v>
      </c>
      <c r="AJ30" s="66">
        <f>MIN(AJ$3*$B12,'Fact sheet'!$I16)</f>
        <v>287</v>
      </c>
      <c r="AK30" s="66">
        <f>MIN(AK$3*$B12,'Fact sheet'!$I16)</f>
        <v>287</v>
      </c>
      <c r="AL30" s="66">
        <f>MIN(AL$3*$B12,'Fact sheet'!$I16)</f>
        <v>287</v>
      </c>
      <c r="AM30" s="66">
        <f>MIN(AM$3*$B12,'Fact sheet'!$I16)</f>
        <v>287</v>
      </c>
      <c r="AN30" s="66">
        <f>MIN(AN$3*$B12,'Fact sheet'!$I16)</f>
        <v>287</v>
      </c>
      <c r="AO30" s="66">
        <f>MIN(AO$3*$B12,'Fact sheet'!$I16)</f>
        <v>287</v>
      </c>
      <c r="AP30" s="66">
        <f>MIN(AP$3*$B12,'Fact sheet'!$I16)</f>
        <v>287</v>
      </c>
      <c r="AQ30" s="66">
        <f>MIN(AQ$3*$B12,'Fact sheet'!$I16)</f>
        <v>287</v>
      </c>
      <c r="AR30" s="66">
        <f>MIN(AR$3*$B12,'Fact sheet'!$I16)</f>
        <v>287</v>
      </c>
      <c r="AS30" s="66">
        <f>MIN(AS$3*$B12,'Fact sheet'!$I16)</f>
        <v>287</v>
      </c>
      <c r="AT30" s="66">
        <f>MIN(AT$3*$B12,'Fact sheet'!$I16)</f>
        <v>287</v>
      </c>
      <c r="AU30" s="66">
        <f>MIN(AU$3*$B12,'Fact sheet'!$I16)</f>
        <v>287</v>
      </c>
      <c r="AV30" s="66">
        <f>MIN(AV$3*$B12,'Fact sheet'!$I16)</f>
        <v>287</v>
      </c>
      <c r="AW30" s="66">
        <f>MIN(AW$3*$B12,'Fact sheet'!$I16)</f>
        <v>287</v>
      </c>
      <c r="AX30" s="66">
        <f>MIN(AX$3*$B12,'Fact sheet'!$I16)</f>
        <v>287</v>
      </c>
      <c r="AY30" s="66">
        <f>MIN(AY$3*$B12,'Fact sheet'!$I16)</f>
        <v>287</v>
      </c>
      <c r="AZ30" s="66">
        <f>MIN(AZ$3*$B12,'Fact sheet'!$I16)</f>
        <v>287</v>
      </c>
      <c r="BA30" s="66">
        <f>MIN(BA$3*$B12,'Fact sheet'!$I16)</f>
        <v>287</v>
      </c>
      <c r="BB30" s="66">
        <f>MIN(BB$3*$B12,'Fact sheet'!$I16)</f>
        <v>287</v>
      </c>
      <c r="BC30" s="66">
        <f>MIN(BC$3*$B12,'Fact sheet'!$I16)</f>
        <v>287</v>
      </c>
      <c r="BD30" s="66">
        <f>MIN(BD$3*$B12,'Fact sheet'!$I16)</f>
        <v>287</v>
      </c>
      <c r="BE30" s="66">
        <f>MIN(BE$3*$B12,'Fact sheet'!$I16)</f>
        <v>287</v>
      </c>
      <c r="BF30" s="66">
        <f>MIN(BF$3*$B12,'Fact sheet'!$I16)</f>
        <v>287</v>
      </c>
      <c r="BG30" s="66">
        <f>MIN(BG$3*$B12,'Fact sheet'!$I16)</f>
        <v>287</v>
      </c>
      <c r="BH30" s="66">
        <f>MIN(BH$3*$B12,'Fact sheet'!$I16)</f>
        <v>287</v>
      </c>
      <c r="BI30" s="66">
        <f>MIN(BI$3*$B12,'Fact sheet'!$I16)</f>
        <v>287</v>
      </c>
      <c r="BJ30" s="66">
        <f>MIN(BJ$3*$B12,'Fact sheet'!$I16)</f>
        <v>287</v>
      </c>
      <c r="BK30" s="66">
        <f>MIN(BK$3*$B12,'Fact sheet'!$I16)</f>
        <v>287</v>
      </c>
      <c r="BL30" s="66">
        <f>MIN(BL$3*$B12,'Fact sheet'!$I16)</f>
        <v>287</v>
      </c>
      <c r="BM30" s="66">
        <f>MIN(BM$3*$B12,'Fact sheet'!$I16)</f>
        <v>287</v>
      </c>
      <c r="BN30" s="66">
        <f>MIN(BN$3*$B12,'Fact sheet'!$I16)</f>
        <v>287</v>
      </c>
      <c r="BO30" s="66">
        <f>MIN(BO$3*$B12,'Fact sheet'!$I16)</f>
        <v>287</v>
      </c>
      <c r="BP30" s="66">
        <f>MIN(BP$3*$B12,'Fact sheet'!$I16)</f>
        <v>287</v>
      </c>
      <c r="BQ30" s="66">
        <f>MIN(BQ$3*$B12,'Fact sheet'!$I16)</f>
        <v>287</v>
      </c>
      <c r="BR30" s="66">
        <f>MIN(BR$3*$B12,'Fact sheet'!$I16)</f>
        <v>287</v>
      </c>
      <c r="BS30" s="66">
        <f>MIN(BS$3*$B12,'Fact sheet'!$I16)</f>
        <v>287</v>
      </c>
      <c r="BT30" s="66">
        <f>MIN(BT$3*$B12,'Fact sheet'!$I16)</f>
        <v>287</v>
      </c>
      <c r="BU30" s="66">
        <f>MIN(BU$3*$B12,'Fact sheet'!$I16)</f>
        <v>287</v>
      </c>
      <c r="BV30" s="66">
        <f>MIN(BV$3*$B12,'Fact sheet'!$I16)</f>
        <v>287</v>
      </c>
      <c r="BW30" s="66">
        <f>MIN(BW$3*$B12,'Fact sheet'!$I16)</f>
        <v>287</v>
      </c>
      <c r="BX30" s="66">
        <f>MIN(BX$3*$B12,'Fact sheet'!$I16)</f>
        <v>287</v>
      </c>
      <c r="BY30" s="66">
        <f>MIN(BY$3*$B12,'Fact sheet'!$I16)</f>
        <v>287</v>
      </c>
      <c r="BZ30" s="66">
        <f>MIN(BZ$3*$B12,'Fact sheet'!$I16)</f>
        <v>287</v>
      </c>
      <c r="CA30" s="66">
        <f>MIN(CA$3*$B12,'Fact sheet'!$I16)</f>
        <v>287</v>
      </c>
      <c r="CB30" s="66">
        <f>MIN(CB$3*$B12,'Fact sheet'!$I16)</f>
        <v>287</v>
      </c>
      <c r="CC30" s="66">
        <f>MIN(CC$3*$B12,'Fact sheet'!$I16)</f>
        <v>287</v>
      </c>
      <c r="CD30" s="66">
        <f>MIN(CD$3*$B12,'Fact sheet'!$I16)</f>
        <v>287</v>
      </c>
      <c r="CE30" s="66">
        <f>MIN(CE$3*$B12,'Fact sheet'!$I16)</f>
        <v>287</v>
      </c>
      <c r="CF30" s="66">
        <f>MIN(CF$3*$B12,'Fact sheet'!$I16)</f>
        <v>287</v>
      </c>
      <c r="CG30" s="66">
        <f>MIN(CG$3*$B12,'Fact sheet'!$I16)</f>
        <v>287</v>
      </c>
      <c r="CH30" s="66">
        <f>MIN(CH$3*$B12,'Fact sheet'!$I16)</f>
        <v>287</v>
      </c>
      <c r="CI30" s="66">
        <f>MIN(CI$3*$B12,'Fact sheet'!$I16)</f>
        <v>287</v>
      </c>
      <c r="CJ30" s="66">
        <f>MIN(CJ$3*$B12,'Fact sheet'!$I16)</f>
        <v>287</v>
      </c>
      <c r="CK30" s="66">
        <f>MIN(CK$3*$B12,'Fact sheet'!$I16)</f>
        <v>287</v>
      </c>
      <c r="CL30" s="66">
        <f>MIN(CL$3*$B12,'Fact sheet'!$I16)</f>
        <v>287</v>
      </c>
      <c r="CM30" s="66">
        <f>MIN(CM$3*$B12,'Fact sheet'!$I16)</f>
        <v>287</v>
      </c>
      <c r="CN30" s="66">
        <f>MIN(CN$3*$B12,'Fact sheet'!$I16)</f>
        <v>287</v>
      </c>
      <c r="CO30" s="66">
        <f>MIN(CO$3*$B12,'Fact sheet'!$I16)</f>
        <v>287</v>
      </c>
      <c r="CP30" s="66">
        <f>MIN(CP$3*$B12,'Fact sheet'!$I16)</f>
        <v>287</v>
      </c>
      <c r="CQ30" s="66">
        <f>MIN(CQ$3*$B12,'Fact sheet'!$I16)</f>
        <v>287</v>
      </c>
      <c r="CR30" s="66">
        <f>MIN(CR$3*$B12,'Fact sheet'!$I16)</f>
        <v>270</v>
      </c>
      <c r="CS30" s="66">
        <f>MIN(CS$3*$B12,'Fact sheet'!$I16)</f>
        <v>240</v>
      </c>
      <c r="CT30" s="66">
        <f>MIN(CT$3*$B12,'Fact sheet'!$I16)</f>
        <v>210</v>
      </c>
      <c r="CU30" s="66">
        <f>MIN(CU$3*$B12,'Fact sheet'!$I16)</f>
        <v>180</v>
      </c>
      <c r="CV30" s="66">
        <f>MIN(CV$3*$B12,'Fact sheet'!$I16)</f>
        <v>150</v>
      </c>
      <c r="CW30" s="66">
        <f>MIN(CW$3*$B12,'Fact sheet'!$I16)</f>
        <v>120</v>
      </c>
      <c r="CX30" s="66">
        <f>MIN(CX$3*$B12,'Fact sheet'!$I16)</f>
        <v>90</v>
      </c>
      <c r="CY30" s="66">
        <f>MIN(CY$3*$B12,'Fact sheet'!$I16)</f>
        <v>60</v>
      </c>
      <c r="CZ30" s="66">
        <f>MIN(CZ$3*$B12,'Fact sheet'!$I16)</f>
        <v>30</v>
      </c>
      <c r="DA30" s="66">
        <f>MIN(DA$3*$B12,'Fact sheet'!$I16)</f>
        <v>0</v>
      </c>
    </row>
    <row r="31" spans="4:105" x14ac:dyDescent="0.25">
      <c r="D31" t="s">
        <v>126</v>
      </c>
      <c r="E31" s="66">
        <f>MIN(E$3*$B13,'Fact sheet'!$I17)</f>
        <v>559</v>
      </c>
      <c r="F31" s="66">
        <f>MIN(F$3*$B13,'Fact sheet'!$I17)</f>
        <v>559</v>
      </c>
      <c r="G31" s="66">
        <f>MIN(G$3*$B13,'Fact sheet'!$I17)</f>
        <v>559</v>
      </c>
      <c r="H31" s="66">
        <f>MIN(H$3*$B13,'Fact sheet'!$I17)</f>
        <v>559</v>
      </c>
      <c r="I31" s="66">
        <f>MIN(I$3*$B13,'Fact sheet'!$I17)</f>
        <v>559</v>
      </c>
      <c r="J31" s="66">
        <f>MIN(J$3*$B13,'Fact sheet'!$I17)</f>
        <v>559</v>
      </c>
      <c r="K31" s="66">
        <f>MIN(K$3*$B13,'Fact sheet'!$I17)</f>
        <v>559</v>
      </c>
      <c r="L31" s="66">
        <f>MIN(L$3*$B13,'Fact sheet'!$I17)</f>
        <v>559</v>
      </c>
      <c r="M31" s="66">
        <f>MIN(M$3*$B13,'Fact sheet'!$I17)</f>
        <v>559</v>
      </c>
      <c r="N31" s="66">
        <f>MIN(N$3*$B13,'Fact sheet'!$I17)</f>
        <v>559</v>
      </c>
      <c r="O31" s="66">
        <f>MIN(O$3*$B13,'Fact sheet'!$I17)</f>
        <v>559</v>
      </c>
      <c r="P31" s="66">
        <f>MIN(P$3*$B13,'Fact sheet'!$I17)</f>
        <v>559</v>
      </c>
      <c r="Q31" s="66">
        <f>MIN(Q$3*$B13,'Fact sheet'!$I17)</f>
        <v>559</v>
      </c>
      <c r="R31" s="66">
        <f>MIN(R$3*$B13,'Fact sheet'!$I17)</f>
        <v>559</v>
      </c>
      <c r="S31" s="66">
        <f>MIN(S$3*$B13,'Fact sheet'!$I17)</f>
        <v>559</v>
      </c>
      <c r="T31" s="66">
        <f>MIN(T$3*$B13,'Fact sheet'!$I17)</f>
        <v>559</v>
      </c>
      <c r="U31" s="66">
        <f>MIN(U$3*$B13,'Fact sheet'!$I17)</f>
        <v>559</v>
      </c>
      <c r="V31" s="66">
        <f>MIN(V$3*$B13,'Fact sheet'!$I17)</f>
        <v>559</v>
      </c>
      <c r="W31" s="66">
        <f>MIN(W$3*$B13,'Fact sheet'!$I17)</f>
        <v>559</v>
      </c>
      <c r="X31" s="66">
        <f>MIN(X$3*$B13,'Fact sheet'!$I17)</f>
        <v>559</v>
      </c>
      <c r="Y31" s="66">
        <f>MIN(Y$3*$B13,'Fact sheet'!$I17)</f>
        <v>559</v>
      </c>
      <c r="Z31" s="66">
        <f>MIN(Z$3*$B13,'Fact sheet'!$I17)</f>
        <v>559</v>
      </c>
      <c r="AA31" s="66">
        <f>MIN(AA$3*$B13,'Fact sheet'!$I17)</f>
        <v>559</v>
      </c>
      <c r="AB31" s="66">
        <f>MIN(AB$3*$B13,'Fact sheet'!$I17)</f>
        <v>559</v>
      </c>
      <c r="AC31" s="66">
        <f>MIN(AC$3*$B13,'Fact sheet'!$I17)</f>
        <v>559</v>
      </c>
      <c r="AD31" s="66">
        <f>MIN(AD$3*$B13,'Fact sheet'!$I17)</f>
        <v>559</v>
      </c>
      <c r="AE31" s="66">
        <f>MIN(AE$3*$B13,'Fact sheet'!$I17)</f>
        <v>559</v>
      </c>
      <c r="AF31" s="66">
        <f>MIN(AF$3*$B13,'Fact sheet'!$I17)</f>
        <v>559</v>
      </c>
      <c r="AG31" s="66">
        <f>MIN(AG$3*$B13,'Fact sheet'!$I17)</f>
        <v>559</v>
      </c>
      <c r="AH31" s="66">
        <f>MIN(AH$3*$B13,'Fact sheet'!$I17)</f>
        <v>559</v>
      </c>
      <c r="AI31" s="66">
        <f>MIN(AI$3*$B13,'Fact sheet'!$I17)</f>
        <v>559</v>
      </c>
      <c r="AJ31" s="66">
        <f>MIN(AJ$3*$B13,'Fact sheet'!$I17)</f>
        <v>559</v>
      </c>
      <c r="AK31" s="66">
        <f>MIN(AK$3*$B13,'Fact sheet'!$I17)</f>
        <v>559</v>
      </c>
      <c r="AL31" s="66">
        <f>MIN(AL$3*$B13,'Fact sheet'!$I17)</f>
        <v>559</v>
      </c>
      <c r="AM31" s="66">
        <f>MIN(AM$3*$B13,'Fact sheet'!$I17)</f>
        <v>559</v>
      </c>
      <c r="AN31" s="66">
        <f>MIN(AN$3*$B13,'Fact sheet'!$I17)</f>
        <v>559</v>
      </c>
      <c r="AO31" s="66">
        <f>MIN(AO$3*$B13,'Fact sheet'!$I17)</f>
        <v>559</v>
      </c>
      <c r="AP31" s="66">
        <f>MIN(AP$3*$B13,'Fact sheet'!$I17)</f>
        <v>559</v>
      </c>
      <c r="AQ31" s="66">
        <f>MIN(AQ$3*$B13,'Fact sheet'!$I17)</f>
        <v>559</v>
      </c>
      <c r="AR31" s="66">
        <f>MIN(AR$3*$B13,'Fact sheet'!$I17)</f>
        <v>559</v>
      </c>
      <c r="AS31" s="66">
        <f>MIN(AS$3*$B13,'Fact sheet'!$I17)</f>
        <v>559</v>
      </c>
      <c r="AT31" s="66">
        <f>MIN(AT$3*$B13,'Fact sheet'!$I17)</f>
        <v>559</v>
      </c>
      <c r="AU31" s="66">
        <f>MIN(AU$3*$B13,'Fact sheet'!$I17)</f>
        <v>559</v>
      </c>
      <c r="AV31" s="66">
        <f>MIN(AV$3*$B13,'Fact sheet'!$I17)</f>
        <v>559</v>
      </c>
      <c r="AW31" s="66">
        <f>MIN(AW$3*$B13,'Fact sheet'!$I17)</f>
        <v>559</v>
      </c>
      <c r="AX31" s="66">
        <f>MIN(AX$3*$B13,'Fact sheet'!$I17)</f>
        <v>559</v>
      </c>
      <c r="AY31" s="66">
        <f>MIN(AY$3*$B13,'Fact sheet'!$I17)</f>
        <v>559</v>
      </c>
      <c r="AZ31" s="66">
        <f>MIN(AZ$3*$B13,'Fact sheet'!$I17)</f>
        <v>559</v>
      </c>
      <c r="BA31" s="66">
        <f>MIN(BA$3*$B13,'Fact sheet'!$I17)</f>
        <v>559</v>
      </c>
      <c r="BB31" s="66">
        <f>MIN(BB$3*$B13,'Fact sheet'!$I17)</f>
        <v>559</v>
      </c>
      <c r="BC31" s="66">
        <f>MIN(BC$3*$B13,'Fact sheet'!$I17)</f>
        <v>559</v>
      </c>
      <c r="BD31" s="66">
        <f>MIN(BD$3*$B13,'Fact sheet'!$I17)</f>
        <v>559</v>
      </c>
      <c r="BE31" s="66">
        <f>MIN(BE$3*$B13,'Fact sheet'!$I17)</f>
        <v>559</v>
      </c>
      <c r="BF31" s="66">
        <f>MIN(BF$3*$B13,'Fact sheet'!$I17)</f>
        <v>559</v>
      </c>
      <c r="BG31" s="66">
        <f>MIN(BG$3*$B13,'Fact sheet'!$I17)</f>
        <v>559</v>
      </c>
      <c r="BH31" s="66">
        <f>MIN(BH$3*$B13,'Fact sheet'!$I17)</f>
        <v>559</v>
      </c>
      <c r="BI31" s="66">
        <f>MIN(BI$3*$B13,'Fact sheet'!$I17)</f>
        <v>559</v>
      </c>
      <c r="BJ31" s="66">
        <f>MIN(BJ$3*$B13,'Fact sheet'!$I17)</f>
        <v>559</v>
      </c>
      <c r="BK31" s="66">
        <f>MIN(BK$3*$B13,'Fact sheet'!$I17)</f>
        <v>559</v>
      </c>
      <c r="BL31" s="66">
        <f>MIN(BL$3*$B13,'Fact sheet'!$I17)</f>
        <v>559</v>
      </c>
      <c r="BM31" s="66">
        <f>MIN(BM$3*$B13,'Fact sheet'!$I17)</f>
        <v>559</v>
      </c>
      <c r="BN31" s="66">
        <f>MIN(BN$3*$B13,'Fact sheet'!$I17)</f>
        <v>559</v>
      </c>
      <c r="BO31" s="66">
        <f>MIN(BO$3*$B13,'Fact sheet'!$I17)</f>
        <v>559</v>
      </c>
      <c r="BP31" s="66">
        <f>MIN(BP$3*$B13,'Fact sheet'!$I17)</f>
        <v>559</v>
      </c>
      <c r="BQ31" s="66">
        <f>MIN(BQ$3*$B13,'Fact sheet'!$I17)</f>
        <v>559</v>
      </c>
      <c r="BR31" s="66">
        <f>MIN(BR$3*$B13,'Fact sheet'!$I17)</f>
        <v>559</v>
      </c>
      <c r="BS31" s="66">
        <f>MIN(BS$3*$B13,'Fact sheet'!$I17)</f>
        <v>559</v>
      </c>
      <c r="BT31" s="66">
        <f>MIN(BT$3*$B13,'Fact sheet'!$I17)</f>
        <v>559</v>
      </c>
      <c r="BU31" s="66">
        <f>MIN(BU$3*$B13,'Fact sheet'!$I17)</f>
        <v>559</v>
      </c>
      <c r="BV31" s="66">
        <f>MIN(BV$3*$B13,'Fact sheet'!$I17)</f>
        <v>559</v>
      </c>
      <c r="BW31" s="66">
        <f>MIN(BW$3*$B13,'Fact sheet'!$I17)</f>
        <v>559</v>
      </c>
      <c r="BX31" s="66">
        <f>MIN(BX$3*$B13,'Fact sheet'!$I17)</f>
        <v>559</v>
      </c>
      <c r="BY31" s="66">
        <f>MIN(BY$3*$B13,'Fact sheet'!$I17)</f>
        <v>559</v>
      </c>
      <c r="BZ31" s="66">
        <f>MIN(BZ$3*$B13,'Fact sheet'!$I17)</f>
        <v>559</v>
      </c>
      <c r="CA31" s="66">
        <f>MIN(CA$3*$B13,'Fact sheet'!$I17)</f>
        <v>559</v>
      </c>
      <c r="CB31" s="66">
        <f>MIN(CB$3*$B13,'Fact sheet'!$I17)</f>
        <v>559</v>
      </c>
      <c r="CC31" s="66">
        <f>MIN(CC$3*$B13,'Fact sheet'!$I17)</f>
        <v>559</v>
      </c>
      <c r="CD31" s="66">
        <f>MIN(CD$3*$B13,'Fact sheet'!$I17)</f>
        <v>559</v>
      </c>
      <c r="CE31" s="66">
        <f>MIN(CE$3*$B13,'Fact sheet'!$I17)</f>
        <v>559</v>
      </c>
      <c r="CF31" s="66">
        <f>MIN(CF$3*$B13,'Fact sheet'!$I17)</f>
        <v>559</v>
      </c>
      <c r="CG31" s="66">
        <f>MIN(CG$3*$B13,'Fact sheet'!$I17)</f>
        <v>559</v>
      </c>
      <c r="CH31" s="66">
        <f>MIN(CH$3*$B13,'Fact sheet'!$I17)</f>
        <v>559</v>
      </c>
      <c r="CI31" s="66">
        <f>MIN(CI$3*$B13,'Fact sheet'!$I17)</f>
        <v>558</v>
      </c>
      <c r="CJ31" s="66">
        <f>MIN(CJ$3*$B13,'Fact sheet'!$I17)</f>
        <v>527</v>
      </c>
      <c r="CK31" s="66">
        <f>MIN(CK$3*$B13,'Fact sheet'!$I17)</f>
        <v>496</v>
      </c>
      <c r="CL31" s="66">
        <f>MIN(CL$3*$B13,'Fact sheet'!$I17)</f>
        <v>465</v>
      </c>
      <c r="CM31" s="66">
        <f>MIN(CM$3*$B13,'Fact sheet'!$I17)</f>
        <v>434</v>
      </c>
      <c r="CN31" s="66">
        <f>MIN(CN$3*$B13,'Fact sheet'!$I17)</f>
        <v>403</v>
      </c>
      <c r="CO31" s="66">
        <f>MIN(CO$3*$B13,'Fact sheet'!$I17)</f>
        <v>372</v>
      </c>
      <c r="CP31" s="66">
        <f>MIN(CP$3*$B13,'Fact sheet'!$I17)</f>
        <v>341</v>
      </c>
      <c r="CQ31" s="66">
        <f>MIN(CQ$3*$B13,'Fact sheet'!$I17)</f>
        <v>310</v>
      </c>
      <c r="CR31" s="66">
        <f>MIN(CR$3*$B13,'Fact sheet'!$I17)</f>
        <v>279</v>
      </c>
      <c r="CS31" s="66">
        <f>MIN(CS$3*$B13,'Fact sheet'!$I17)</f>
        <v>248</v>
      </c>
      <c r="CT31" s="66">
        <f>MIN(CT$3*$B13,'Fact sheet'!$I17)</f>
        <v>217</v>
      </c>
      <c r="CU31" s="66">
        <f>MIN(CU$3*$B13,'Fact sheet'!$I17)</f>
        <v>186</v>
      </c>
      <c r="CV31" s="66">
        <f>MIN(CV$3*$B13,'Fact sheet'!$I17)</f>
        <v>155</v>
      </c>
      <c r="CW31" s="66">
        <f>MIN(CW$3*$B13,'Fact sheet'!$I17)</f>
        <v>124</v>
      </c>
      <c r="CX31" s="66">
        <f>MIN(CX$3*$B13,'Fact sheet'!$I17)</f>
        <v>93</v>
      </c>
      <c r="CY31" s="66">
        <f>MIN(CY$3*$B13,'Fact sheet'!$I17)</f>
        <v>62</v>
      </c>
      <c r="CZ31" s="66">
        <f>MIN(CZ$3*$B13,'Fact sheet'!$I17)</f>
        <v>31</v>
      </c>
      <c r="DA31" s="66">
        <f>MIN(DA$3*$B13,'Fact sheet'!$I17)</f>
        <v>0</v>
      </c>
    </row>
    <row r="32" spans="4:105" x14ac:dyDescent="0.25"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</row>
    <row r="33" spans="4:105" x14ac:dyDescent="0.25">
      <c r="D33" s="34" t="s">
        <v>128</v>
      </c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</row>
    <row r="34" spans="4:105" x14ac:dyDescent="0.25">
      <c r="D34" t="s">
        <v>30</v>
      </c>
      <c r="E34" s="43">
        <f>SUM(E6:E17)*135+SUM(E20:E31)*240</f>
        <v>1651680</v>
      </c>
      <c r="F34" s="43">
        <f t="shared" ref="F34:BQ34" si="2">SUM(F6:F17)*135+SUM(F20:F31)*240</f>
        <v>1700955</v>
      </c>
      <c r="G34" s="43">
        <f t="shared" si="2"/>
        <v>1750230</v>
      </c>
      <c r="H34" s="43">
        <f t="shared" si="2"/>
        <v>1799505</v>
      </c>
      <c r="I34" s="43">
        <f t="shared" si="2"/>
        <v>1848780</v>
      </c>
      <c r="J34" s="43">
        <f t="shared" si="2"/>
        <v>1898055</v>
      </c>
      <c r="K34" s="43">
        <f t="shared" si="2"/>
        <v>1947330</v>
      </c>
      <c r="L34" s="43">
        <f t="shared" si="2"/>
        <v>1996605</v>
      </c>
      <c r="M34" s="43">
        <f t="shared" si="2"/>
        <v>2045880</v>
      </c>
      <c r="N34" s="43">
        <f t="shared" si="2"/>
        <v>2095155</v>
      </c>
      <c r="O34" s="43">
        <f t="shared" si="2"/>
        <v>2144430</v>
      </c>
      <c r="P34" s="43">
        <f t="shared" si="2"/>
        <v>2193705</v>
      </c>
      <c r="Q34" s="43">
        <f t="shared" si="2"/>
        <v>2242980</v>
      </c>
      <c r="R34" s="43">
        <f t="shared" si="2"/>
        <v>2292255</v>
      </c>
      <c r="S34" s="43">
        <f t="shared" si="2"/>
        <v>2341530</v>
      </c>
      <c r="T34" s="43">
        <f t="shared" si="2"/>
        <v>2390805</v>
      </c>
      <c r="U34" s="43">
        <f t="shared" si="2"/>
        <v>2440080</v>
      </c>
      <c r="V34" s="43">
        <f t="shared" si="2"/>
        <v>2489355</v>
      </c>
      <c r="W34" s="43">
        <f t="shared" si="2"/>
        <v>2538630</v>
      </c>
      <c r="X34" s="43">
        <f t="shared" si="2"/>
        <v>2587905</v>
      </c>
      <c r="Y34" s="43">
        <f t="shared" si="2"/>
        <v>2637180</v>
      </c>
      <c r="Z34" s="43">
        <f t="shared" si="2"/>
        <v>2686455</v>
      </c>
      <c r="AA34" s="43">
        <f t="shared" si="2"/>
        <v>2735730</v>
      </c>
      <c r="AB34" s="43">
        <f t="shared" si="2"/>
        <v>2785005</v>
      </c>
      <c r="AC34" s="43">
        <f t="shared" si="2"/>
        <v>2834280</v>
      </c>
      <c r="AD34" s="43">
        <f t="shared" si="2"/>
        <v>2883555</v>
      </c>
      <c r="AE34" s="43">
        <f t="shared" si="2"/>
        <v>2932830</v>
      </c>
      <c r="AF34" s="43">
        <f t="shared" si="2"/>
        <v>2982105</v>
      </c>
      <c r="AG34" s="43">
        <f t="shared" si="2"/>
        <v>3031380</v>
      </c>
      <c r="AH34" s="43">
        <f t="shared" si="2"/>
        <v>3080655</v>
      </c>
      <c r="AI34" s="43">
        <f t="shared" si="2"/>
        <v>3129660</v>
      </c>
      <c r="AJ34" s="43">
        <f t="shared" si="2"/>
        <v>3174750</v>
      </c>
      <c r="AK34" s="43">
        <f t="shared" si="2"/>
        <v>3219840</v>
      </c>
      <c r="AL34" s="43">
        <f t="shared" si="2"/>
        <v>3261285</v>
      </c>
      <c r="AM34" s="43">
        <f t="shared" si="2"/>
        <v>3298950</v>
      </c>
      <c r="AN34" s="43">
        <f t="shared" si="2"/>
        <v>3336075</v>
      </c>
      <c r="AO34" s="43">
        <f t="shared" si="2"/>
        <v>3367395</v>
      </c>
      <c r="AP34" s="43">
        <f t="shared" si="2"/>
        <v>3396285</v>
      </c>
      <c r="AQ34" s="43">
        <f t="shared" si="2"/>
        <v>3425175</v>
      </c>
      <c r="AR34" s="43">
        <f t="shared" si="2"/>
        <v>3454065</v>
      </c>
      <c r="AS34" s="43">
        <f t="shared" si="2"/>
        <v>3482955</v>
      </c>
      <c r="AT34" s="43">
        <f t="shared" si="2"/>
        <v>3508470</v>
      </c>
      <c r="AU34" s="43">
        <f t="shared" si="2"/>
        <v>3529260</v>
      </c>
      <c r="AV34" s="43">
        <f t="shared" si="2"/>
        <v>3540060</v>
      </c>
      <c r="AW34" s="43">
        <f t="shared" si="2"/>
        <v>3548430</v>
      </c>
      <c r="AX34" s="43">
        <f t="shared" si="2"/>
        <v>3555315</v>
      </c>
      <c r="AY34" s="43">
        <f t="shared" si="2"/>
        <v>3559500</v>
      </c>
      <c r="AZ34" s="43">
        <f t="shared" si="2"/>
        <v>3563010</v>
      </c>
      <c r="BA34" s="43">
        <f t="shared" si="2"/>
        <v>3563010</v>
      </c>
      <c r="BB34" s="43">
        <f t="shared" si="2"/>
        <v>3563010</v>
      </c>
      <c r="BC34" s="43">
        <f t="shared" si="2"/>
        <v>3563010</v>
      </c>
      <c r="BD34" s="43">
        <f t="shared" si="2"/>
        <v>3563010</v>
      </c>
      <c r="BE34" s="43">
        <f t="shared" si="2"/>
        <v>3563010</v>
      </c>
      <c r="BF34" s="43">
        <f t="shared" si="2"/>
        <v>3563010</v>
      </c>
      <c r="BG34" s="43">
        <f t="shared" si="2"/>
        <v>3563010</v>
      </c>
      <c r="BH34" s="43">
        <f t="shared" si="2"/>
        <v>3563010</v>
      </c>
      <c r="BI34" s="43">
        <f t="shared" si="2"/>
        <v>3563010</v>
      </c>
      <c r="BJ34" s="43">
        <f t="shared" si="2"/>
        <v>3563010</v>
      </c>
      <c r="BK34" s="43">
        <f t="shared" si="2"/>
        <v>3563010</v>
      </c>
      <c r="BL34" s="43">
        <f t="shared" si="2"/>
        <v>3563010</v>
      </c>
      <c r="BM34" s="43">
        <f t="shared" si="2"/>
        <v>3563010</v>
      </c>
      <c r="BN34" s="43">
        <f t="shared" si="2"/>
        <v>3563010</v>
      </c>
      <c r="BO34" s="43">
        <f t="shared" si="2"/>
        <v>3563010</v>
      </c>
      <c r="BP34" s="43">
        <f t="shared" si="2"/>
        <v>3563010</v>
      </c>
      <c r="BQ34" s="43">
        <f t="shared" si="2"/>
        <v>3563010</v>
      </c>
      <c r="BR34" s="43">
        <f t="shared" ref="BR34:DA34" si="3">SUM(BR6:BR17)*135+SUM(BR20:BR31)*240</f>
        <v>3563010</v>
      </c>
      <c r="BS34" s="43">
        <f t="shared" si="3"/>
        <v>3563010</v>
      </c>
      <c r="BT34" s="43">
        <f t="shared" si="3"/>
        <v>3563010</v>
      </c>
      <c r="BU34" s="43">
        <f t="shared" si="3"/>
        <v>3557970</v>
      </c>
      <c r="BV34" s="43">
        <f t="shared" si="3"/>
        <v>3550530</v>
      </c>
      <c r="BW34" s="43">
        <f t="shared" si="3"/>
        <v>3543090</v>
      </c>
      <c r="BX34" s="43">
        <f t="shared" si="3"/>
        <v>3532770</v>
      </c>
      <c r="BY34" s="43">
        <f t="shared" si="3"/>
        <v>3517890</v>
      </c>
      <c r="BZ34" s="43">
        <f t="shared" si="3"/>
        <v>3503010</v>
      </c>
      <c r="CA34" s="43">
        <f t="shared" si="3"/>
        <v>3488130</v>
      </c>
      <c r="CB34" s="43">
        <f t="shared" si="3"/>
        <v>3467010</v>
      </c>
      <c r="CC34" s="43">
        <f t="shared" si="3"/>
        <v>3444690</v>
      </c>
      <c r="CD34" s="43">
        <f t="shared" si="3"/>
        <v>3422370</v>
      </c>
      <c r="CE34" s="43">
        <f t="shared" si="3"/>
        <v>3395010</v>
      </c>
      <c r="CF34" s="43">
        <f t="shared" si="3"/>
        <v>3365490</v>
      </c>
      <c r="CG34" s="43">
        <f t="shared" si="3"/>
        <v>3330930</v>
      </c>
      <c r="CH34" s="43">
        <f t="shared" si="3"/>
        <v>3294210</v>
      </c>
      <c r="CI34" s="43">
        <f t="shared" si="3"/>
        <v>3257250</v>
      </c>
      <c r="CJ34" s="43">
        <f t="shared" si="3"/>
        <v>3212850</v>
      </c>
      <c r="CK34" s="43">
        <f t="shared" si="3"/>
        <v>3161250</v>
      </c>
      <c r="CL34" s="43">
        <f t="shared" si="3"/>
        <v>3109650</v>
      </c>
      <c r="CM34" s="43">
        <f t="shared" si="3"/>
        <v>3058050</v>
      </c>
      <c r="CN34" s="43">
        <f t="shared" si="3"/>
        <v>3000450</v>
      </c>
      <c r="CO34" s="43">
        <f t="shared" si="3"/>
        <v>2934690</v>
      </c>
      <c r="CP34" s="43">
        <f t="shared" si="3"/>
        <v>2862690</v>
      </c>
      <c r="CQ34" s="43">
        <f t="shared" si="3"/>
        <v>2784210</v>
      </c>
      <c r="CR34" s="43">
        <f t="shared" si="3"/>
        <v>2699730</v>
      </c>
      <c r="CS34" s="43">
        <f t="shared" si="3"/>
        <v>2612130</v>
      </c>
      <c r="CT34" s="43">
        <f t="shared" si="3"/>
        <v>2524530</v>
      </c>
      <c r="CU34" s="43">
        <f t="shared" si="3"/>
        <v>2436930</v>
      </c>
      <c r="CV34" s="43">
        <f t="shared" si="3"/>
        <v>2349330</v>
      </c>
      <c r="CW34" s="43">
        <f t="shared" si="3"/>
        <v>2261730</v>
      </c>
      <c r="CX34" s="43">
        <f t="shared" si="3"/>
        <v>2174130</v>
      </c>
      <c r="CY34" s="43">
        <f t="shared" si="3"/>
        <v>2086530</v>
      </c>
      <c r="CZ34" s="43">
        <f t="shared" si="3"/>
        <v>1998930</v>
      </c>
      <c r="DA34" s="43">
        <f t="shared" si="3"/>
        <v>1911330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CA636-D651-4848-8F77-26FB5A68CC00}">
  <sheetPr codeName="Sheet2"/>
  <dimension ref="A1:F16"/>
  <sheetViews>
    <sheetView workbookViewId="0">
      <selection activeCell="E7" sqref="E7"/>
    </sheetView>
  </sheetViews>
  <sheetFormatPr defaultColWidth="8.7109375" defaultRowHeight="15" x14ac:dyDescent="0.25"/>
  <cols>
    <col min="1" max="1" width="29.42578125" customWidth="1"/>
    <col min="2" max="2" width="27.42578125" bestFit="1" customWidth="1"/>
    <col min="3" max="3" width="18.28515625" bestFit="1" customWidth="1"/>
    <col min="4" max="5" width="17" customWidth="1"/>
    <col min="6" max="6" width="13.42578125" bestFit="1" customWidth="1"/>
  </cols>
  <sheetData>
    <row r="1" spans="1:6" x14ac:dyDescent="0.25">
      <c r="A1" s="34" t="s">
        <v>129</v>
      </c>
      <c r="B1" s="34"/>
      <c r="C1" s="34"/>
      <c r="D1" s="34"/>
      <c r="E1" s="34"/>
    </row>
    <row r="2" spans="1:6" ht="45" x14ac:dyDescent="0.25">
      <c r="D2" s="42" t="s">
        <v>82</v>
      </c>
      <c r="E2" s="42" t="s">
        <v>130</v>
      </c>
    </row>
    <row r="3" spans="1:6" x14ac:dyDescent="0.25">
      <c r="B3" t="s">
        <v>131</v>
      </c>
      <c r="D3" s="60">
        <f>'Fact sheet'!D65</f>
        <v>8</v>
      </c>
      <c r="E3" s="63">
        <f>SUM('Room division'!BC6:BC31)/200*'Fact sheet'!E65</f>
        <v>526</v>
      </c>
    </row>
    <row r="4" spans="1:6" x14ac:dyDescent="0.25">
      <c r="A4" s="118" t="s">
        <v>132</v>
      </c>
      <c r="B4" s="119" t="s">
        <v>133</v>
      </c>
      <c r="C4" t="s">
        <v>134</v>
      </c>
      <c r="D4" s="43">
        <f>D3*'Fact sheet'!D71/60*'Fact sheet'!$D$85</f>
        <v>2133.3333333333335</v>
      </c>
      <c r="E4" s="43">
        <f>E3*'Fact sheet'!E71/60*'Fact sheet'!$D$85</f>
        <v>84160</v>
      </c>
      <c r="F4" s="44"/>
    </row>
    <row r="5" spans="1:6" x14ac:dyDescent="0.25">
      <c r="A5" s="118"/>
      <c r="B5" s="119"/>
      <c r="C5" t="s">
        <v>135</v>
      </c>
      <c r="D5" s="43">
        <f>D3*'Fact sheet'!$D$84</f>
        <v>520</v>
      </c>
      <c r="E5" s="43">
        <f>E3*'Fact sheet'!$D$84</f>
        <v>34190</v>
      </c>
      <c r="F5" s="44"/>
    </row>
    <row r="6" spans="1:6" x14ac:dyDescent="0.25">
      <c r="A6" s="118"/>
      <c r="B6" t="s">
        <v>136</v>
      </c>
      <c r="D6" s="43">
        <f>D3*AVERAGE('Fact sheet'!D79:D80)</f>
        <v>360</v>
      </c>
      <c r="E6" s="43">
        <f>E3*AVERAGE('Fact sheet'!E79:E80)</f>
        <v>20251</v>
      </c>
      <c r="F6" s="44" t="s">
        <v>137</v>
      </c>
    </row>
    <row r="7" spans="1:6" x14ac:dyDescent="0.25">
      <c r="A7" s="118"/>
      <c r="B7" s="1" t="s">
        <v>138</v>
      </c>
      <c r="C7" s="1"/>
      <c r="D7" s="45">
        <f>SUM(D4:D6)</f>
        <v>3013.3333333333335</v>
      </c>
      <c r="E7" s="45">
        <f>SUM(E4:E6)</f>
        <v>138601</v>
      </c>
      <c r="F7" s="44"/>
    </row>
    <row r="8" spans="1:6" x14ac:dyDescent="0.25">
      <c r="A8" s="1"/>
      <c r="D8" s="44"/>
      <c r="E8" s="44"/>
      <c r="F8" s="44"/>
    </row>
    <row r="9" spans="1:6" ht="45" x14ac:dyDescent="0.25">
      <c r="A9" s="1"/>
      <c r="B9" s="62" t="s">
        <v>139</v>
      </c>
      <c r="D9" s="61">
        <f>'Fact sheet'!D67</f>
        <v>26</v>
      </c>
      <c r="E9" s="61">
        <f>'Fact sheet'!E67*SUM('Room division'!BC2:BC3)</f>
        <v>200</v>
      </c>
      <c r="F9" s="44"/>
    </row>
    <row r="10" spans="1:6" x14ac:dyDescent="0.25">
      <c r="A10" s="118" t="s">
        <v>140</v>
      </c>
      <c r="B10" s="119" t="s">
        <v>133</v>
      </c>
      <c r="C10" t="s">
        <v>134</v>
      </c>
      <c r="D10" s="43">
        <f>D9*'Fact sheet'!D69/60*'Fact sheet'!$D$85</f>
        <v>4160</v>
      </c>
      <c r="E10" s="43">
        <f>E9*'Fact sheet'!E69/60*'Fact sheet'!$D$85</f>
        <v>24000</v>
      </c>
      <c r="F10" s="44"/>
    </row>
    <row r="11" spans="1:6" x14ac:dyDescent="0.25">
      <c r="A11" s="118"/>
      <c r="B11" s="119"/>
      <c r="C11" t="s">
        <v>135</v>
      </c>
      <c r="D11" s="43">
        <f>D9*'Fact sheet'!$D$84</f>
        <v>1690</v>
      </c>
      <c r="E11" s="43">
        <f>E9*'Fact sheet'!$D$84</f>
        <v>13000</v>
      </c>
      <c r="F11" s="44"/>
    </row>
    <row r="12" spans="1:6" x14ac:dyDescent="0.25">
      <c r="A12" s="118"/>
      <c r="B12" t="s">
        <v>136</v>
      </c>
      <c r="D12" s="43">
        <f>D9*AVERAGE('Fact sheet'!D79:D80)*0.5</f>
        <v>585</v>
      </c>
      <c r="E12" s="43">
        <f>E9*AVERAGE('Fact sheet'!E79:E80)*0.5</f>
        <v>3850</v>
      </c>
      <c r="F12" s="44" t="s">
        <v>141</v>
      </c>
    </row>
    <row r="13" spans="1:6" x14ac:dyDescent="0.25">
      <c r="A13" s="118"/>
      <c r="B13" s="1" t="s">
        <v>138</v>
      </c>
      <c r="C13" s="1"/>
      <c r="D13" s="45">
        <f>SUM(D10:D12)</f>
        <v>6435</v>
      </c>
      <c r="E13" s="45">
        <f>SUM(E10:E12)</f>
        <v>40850</v>
      </c>
      <c r="F13" s="44"/>
    </row>
    <row r="14" spans="1:6" x14ac:dyDescent="0.25">
      <c r="D14" s="44"/>
      <c r="E14" s="44"/>
      <c r="F14" s="44"/>
    </row>
    <row r="15" spans="1:6" x14ac:dyDescent="0.25">
      <c r="A15" s="1" t="s">
        <v>142</v>
      </c>
      <c r="B15" s="1"/>
      <c r="C15" s="1"/>
      <c r="D15" s="45">
        <f>D7+D13</f>
        <v>9448.3333333333339</v>
      </c>
      <c r="E15" s="45">
        <f>E7+E13</f>
        <v>179451</v>
      </c>
      <c r="F15" s="44"/>
    </row>
    <row r="16" spans="1:6" s="1" customFormat="1" x14ac:dyDescent="0.25">
      <c r="A16" s="1" t="s">
        <v>143</v>
      </c>
      <c r="D16" s="46"/>
      <c r="E16" s="46"/>
      <c r="F16" s="45">
        <f>D15+E15</f>
        <v>188899.33333333334</v>
      </c>
    </row>
  </sheetData>
  <mergeCells count="4">
    <mergeCell ref="A4:A7"/>
    <mergeCell ref="B4:B5"/>
    <mergeCell ref="A10:A13"/>
    <mergeCell ref="B10:B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240A6-9E71-47D6-993D-24EEA0BCEE81}">
  <sheetPr codeName="Sheet6"/>
  <dimension ref="A1"/>
  <sheetViews>
    <sheetView workbookViewId="0">
      <selection activeCell="L38" sqref="L38:L40"/>
    </sheetView>
  </sheetViews>
  <sheetFormatPr defaultColWidth="8.7109375" defaultRowHeight="15" x14ac:dyDescent="0.25"/>
  <sheetData/>
  <dataConsolidate/>
  <pageMargins left="0.7" right="0.7" top="0.75" bottom="0.75" header="0.3" footer="0.3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Button 1">
              <controlPr defaultSize="0" print="0" autoFill="0" autoPict="0" macro="[0]!StartSimBtn_Click">
                <anchor moveWithCells="1" sizeWithCells="1">
                  <from>
                    <xdr:col>1</xdr:col>
                    <xdr:colOff>38100</xdr:colOff>
                    <xdr:row>2</xdr:row>
                    <xdr:rowOff>19050</xdr:rowOff>
                  </from>
                  <to>
                    <xdr:col>3</xdr:col>
                    <xdr:colOff>571500</xdr:colOff>
                    <xdr:row>4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CDA2A-791C-4939-9FB2-DF4A04826729}">
  <sheetPr codeName="Sheet3"/>
  <dimension ref="A1:L6"/>
  <sheetViews>
    <sheetView tabSelected="1" workbookViewId="0">
      <pane ySplit="1" topLeftCell="A2" activePane="bottomLeft" state="frozen"/>
      <selection pane="bottomLeft" activeCell="E35" sqref="E35"/>
    </sheetView>
  </sheetViews>
  <sheetFormatPr defaultColWidth="8.7109375" defaultRowHeight="15" x14ac:dyDescent="0.25"/>
  <cols>
    <col min="1" max="1" width="12.140625" style="68" bestFit="1" customWidth="1"/>
    <col min="2" max="2" width="29.140625" style="70" bestFit="1" customWidth="1"/>
    <col min="3" max="3" width="24.140625" style="70" bestFit="1" customWidth="1"/>
    <col min="4" max="4" width="38.28515625" style="70" bestFit="1" customWidth="1"/>
    <col min="5" max="5" width="33.140625" style="70" bestFit="1" customWidth="1"/>
    <col min="6" max="6" width="41.28515625" style="110" bestFit="1" customWidth="1"/>
    <col min="7" max="7" width="36" style="110" bestFit="1" customWidth="1"/>
    <col min="8" max="8" width="18.7109375" style="110" bestFit="1" customWidth="1"/>
    <col min="9" max="9" width="30.85546875" style="108" bestFit="1" customWidth="1"/>
    <col min="10" max="10" width="25.5703125" style="108" bestFit="1" customWidth="1"/>
    <col min="11" max="11" width="13.85546875" style="108" bestFit="1" customWidth="1"/>
    <col min="12" max="12" width="15.7109375" style="112" bestFit="1" customWidth="1"/>
    <col min="13" max="13" width="10.42578125" bestFit="1" customWidth="1"/>
    <col min="14" max="14" width="19.42578125" customWidth="1"/>
    <col min="15" max="15" width="38" bestFit="1" customWidth="1"/>
    <col min="16" max="16" width="33.42578125" bestFit="1" customWidth="1"/>
    <col min="17" max="17" width="38" bestFit="1" customWidth="1"/>
    <col min="18" max="18" width="33.28515625" bestFit="1" customWidth="1"/>
  </cols>
  <sheetData>
    <row r="1" spans="1:12" s="1" customFormat="1" x14ac:dyDescent="0.25">
      <c r="A1" s="67" t="s">
        <v>144</v>
      </c>
      <c r="B1" s="69" t="s">
        <v>146</v>
      </c>
      <c r="C1" s="69" t="s">
        <v>147</v>
      </c>
      <c r="D1" s="69" t="s">
        <v>148</v>
      </c>
      <c r="E1" s="69" t="s">
        <v>149</v>
      </c>
      <c r="F1" s="109" t="s">
        <v>150</v>
      </c>
      <c r="G1" s="109" t="s">
        <v>151</v>
      </c>
      <c r="H1" s="109" t="s">
        <v>155</v>
      </c>
      <c r="I1" s="107" t="s">
        <v>152</v>
      </c>
      <c r="J1" s="107" t="s">
        <v>153</v>
      </c>
      <c r="K1" s="107" t="s">
        <v>145</v>
      </c>
      <c r="L1" s="111" t="s">
        <v>154</v>
      </c>
    </row>
    <row r="2" spans="1:12" x14ac:dyDescent="0.25">
      <c r="A2" s="68">
        <v>1</v>
      </c>
      <c r="B2" s="70">
        <v>3</v>
      </c>
      <c r="C2" s="70">
        <v>2</v>
      </c>
      <c r="D2" s="70">
        <v>0</v>
      </c>
      <c r="E2" s="70">
        <v>0</v>
      </c>
      <c r="F2" s="110">
        <v>0</v>
      </c>
      <c r="G2" s="110">
        <v>0</v>
      </c>
      <c r="H2" s="110">
        <v>0</v>
      </c>
      <c r="I2" s="108">
        <v>0</v>
      </c>
      <c r="J2" s="108">
        <v>0</v>
      </c>
      <c r="K2" s="108">
        <v>0</v>
      </c>
      <c r="L2" s="112">
        <v>0</v>
      </c>
    </row>
    <row r="3" spans="1:12" x14ac:dyDescent="0.25">
      <c r="A3" s="68">
        <v>2</v>
      </c>
      <c r="B3" s="70">
        <v>3</v>
      </c>
      <c r="C3" s="70">
        <v>2</v>
      </c>
      <c r="D3" s="70">
        <v>0</v>
      </c>
      <c r="E3" s="70">
        <v>0</v>
      </c>
      <c r="F3" s="110">
        <v>0</v>
      </c>
      <c r="G3" s="110">
        <v>0</v>
      </c>
      <c r="H3" s="110">
        <v>0</v>
      </c>
      <c r="I3" s="108">
        <v>0</v>
      </c>
      <c r="J3" s="108">
        <v>0</v>
      </c>
      <c r="K3" s="108">
        <v>0</v>
      </c>
      <c r="L3" s="112">
        <v>0</v>
      </c>
    </row>
    <row r="4" spans="1:12" x14ac:dyDescent="0.25">
      <c r="A4" s="68">
        <v>3</v>
      </c>
      <c r="B4" s="70">
        <v>3</v>
      </c>
      <c r="C4" s="70">
        <v>2</v>
      </c>
      <c r="D4" s="70">
        <v>0</v>
      </c>
      <c r="E4" s="70">
        <v>0</v>
      </c>
      <c r="F4" s="110">
        <v>0</v>
      </c>
      <c r="G4" s="110">
        <v>0</v>
      </c>
      <c r="H4" s="110">
        <v>0</v>
      </c>
      <c r="I4" s="108">
        <v>0</v>
      </c>
      <c r="J4" s="108">
        <v>0</v>
      </c>
      <c r="K4" s="108">
        <v>0</v>
      </c>
      <c r="L4" s="112">
        <v>0</v>
      </c>
    </row>
    <row r="5" spans="1:12" x14ac:dyDescent="0.25">
      <c r="A5" s="68">
        <v>4</v>
      </c>
      <c r="B5" s="70">
        <v>3</v>
      </c>
      <c r="C5" s="70">
        <v>2</v>
      </c>
      <c r="D5" s="70">
        <v>0</v>
      </c>
      <c r="E5" s="70">
        <v>0</v>
      </c>
      <c r="F5" s="110">
        <v>0</v>
      </c>
      <c r="G5" s="110">
        <v>0</v>
      </c>
      <c r="H5" s="110">
        <v>0</v>
      </c>
      <c r="I5" s="108">
        <v>0</v>
      </c>
      <c r="J5" s="108">
        <v>0</v>
      </c>
      <c r="K5" s="108">
        <v>0</v>
      </c>
      <c r="L5" s="112">
        <v>0</v>
      </c>
    </row>
    <row r="6" spans="1:12" x14ac:dyDescent="0.25">
      <c r="A6" s="68">
        <v>5</v>
      </c>
      <c r="B6" s="70">
        <v>3</v>
      </c>
      <c r="C6" s="70">
        <v>2</v>
      </c>
      <c r="D6" s="70">
        <v>0</v>
      </c>
      <c r="E6" s="70">
        <v>0</v>
      </c>
      <c r="F6" s="110">
        <v>0</v>
      </c>
      <c r="G6" s="110">
        <v>0</v>
      </c>
      <c r="H6" s="110">
        <v>0</v>
      </c>
      <c r="I6" s="108">
        <v>0</v>
      </c>
      <c r="J6" s="108">
        <v>0</v>
      </c>
      <c r="K6" s="108">
        <v>0</v>
      </c>
      <c r="L6" s="112">
        <v>0</v>
      </c>
    </row>
  </sheetData>
  <dataConsolidate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9121D-6BC6-47C6-9049-03BD177EA169}">
  <sheetPr codeName="Sheet5"/>
  <dimension ref="A1"/>
  <sheetViews>
    <sheetView topLeftCell="A4" workbookViewId="0">
      <selection activeCell="O19" sqref="O19"/>
    </sheetView>
  </sheetViews>
  <sheetFormatPr defaultRowHeight="15" x14ac:dyDescent="0.25"/>
  <sheetData/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3" name="Button 1">
              <controlPr defaultSize="0" print="0" autoFill="0" autoPict="0" macro="[0]!CalculateKPIs.GenerateCleaningTime">
                <anchor moveWithCells="1" sizeWithCells="1">
                  <from>
                    <xdr:col>3</xdr:col>
                    <xdr:colOff>0</xdr:colOff>
                    <xdr:row>2</xdr:row>
                    <xdr:rowOff>9525</xdr:rowOff>
                  </from>
                  <to>
                    <xdr:col>10</xdr:col>
                    <xdr:colOff>485775</xdr:colOff>
                    <xdr:row>19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9AB072DE92354C99E6C43989DADCA9" ma:contentTypeVersion="8" ma:contentTypeDescription="Een nieuw document maken." ma:contentTypeScope="" ma:versionID="4d02e83bfb4c72606e186e6de0c01f2f">
  <xsd:schema xmlns:xsd="http://www.w3.org/2001/XMLSchema" xmlns:xs="http://www.w3.org/2001/XMLSchema" xmlns:p="http://schemas.microsoft.com/office/2006/metadata/properties" xmlns:ns2="b9acdfbb-72bc-42b7-8a90-98e678c0c90a" targetNamespace="http://schemas.microsoft.com/office/2006/metadata/properties" ma:root="true" ma:fieldsID="c365e2e74d9af81118d3e16f764323ee" ns2:_="">
    <xsd:import namespace="b9acdfbb-72bc-42b7-8a90-98e678c0c9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acdfbb-72bc-42b7-8a90-98e678c0c9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83530FE-5FD3-499A-9584-F94C477ABE0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8954B36-2DE8-4CCE-98E6-BA0D0B5C47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acdfbb-72bc-42b7-8a90-98e678c0c9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C3063CC-E33B-47B3-BD88-8DE85755CE54}">
  <ds:schemaRefs>
    <ds:schemaRef ds:uri="http://purl.org/dc/dcmitype/"/>
    <ds:schemaRef ds:uri="http://purl.org/dc/elements/1.1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b9acdfbb-72bc-42b7-8a90-98e678c0c90a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Fact sheet</vt:lpstr>
      <vt:lpstr>Number of guests</vt:lpstr>
      <vt:lpstr>Room division</vt:lpstr>
      <vt:lpstr>Maintenance costs</vt:lpstr>
      <vt:lpstr>Dashboard</vt:lpstr>
      <vt:lpstr>Simulation output</vt:lpstr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Thymen Haarhuis</dc:creator>
  <cp:keywords/>
  <dc:description/>
  <cp:lastModifiedBy>pica plus</cp:lastModifiedBy>
  <cp:revision/>
  <dcterms:created xsi:type="dcterms:W3CDTF">2021-04-28T07:08:47Z</dcterms:created>
  <dcterms:modified xsi:type="dcterms:W3CDTF">2021-10-21T16:32:09Z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0x010100149AB072DE92354C99E6C43989DADCA9</vt:lpwstr>
  </property>
</Properties>
</file>