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a\MyDocuments\Relentless\Development\"/>
    </mc:Choice>
  </mc:AlternateContent>
  <xr:revisionPtr revIDLastSave="0" documentId="13_ncr:1_{F1746770-CDD6-43CC-A777-2B8764978461}" xr6:coauthVersionLast="47" xr6:coauthVersionMax="47" xr10:uidLastSave="{00000000-0000-0000-0000-000000000000}"/>
  <bookViews>
    <workbookView xWindow="-120" yWindow="-120" windowWidth="38640" windowHeight="21120" tabRatio="540" activeTab="1" xr2:uid="{467C6250-B494-45C9-86CA-7C555EAA6E75}"/>
  </bookViews>
  <sheets>
    <sheet name="Report" sheetId="5" r:id="rId1"/>
    <sheet name="Master" sheetId="6" r:id="rId2"/>
    <sheet name="Report Sample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D19" i="7" s="1"/>
  <c r="B19" i="7"/>
  <c r="C18" i="7"/>
  <c r="D18" i="7" s="1"/>
  <c r="B18" i="7"/>
  <c r="C17" i="7"/>
  <c r="D17" i="7" s="1"/>
  <c r="B17" i="7"/>
  <c r="C16" i="7"/>
  <c r="D16" i="7" s="1"/>
  <c r="B16" i="7"/>
  <c r="C15" i="7"/>
  <c r="D15" i="7" s="1"/>
  <c r="B15" i="7"/>
  <c r="C14" i="7"/>
  <c r="D14" i="7" s="1"/>
  <c r="B14" i="7"/>
  <c r="C13" i="7"/>
  <c r="D13" i="7" s="1"/>
  <c r="B13" i="7"/>
  <c r="B20" i="7" s="1"/>
  <c r="D12" i="7"/>
  <c r="C12" i="7"/>
  <c r="B12" i="7"/>
  <c r="C7" i="7"/>
  <c r="D7" i="7" s="1"/>
  <c r="B7" i="7"/>
  <c r="C6" i="7"/>
  <c r="D6" i="7" s="1"/>
  <c r="B6" i="7"/>
  <c r="C5" i="7"/>
  <c r="D5" i="7" s="1"/>
  <c r="B5" i="7"/>
  <c r="B8" i="7" s="1"/>
  <c r="D4" i="7"/>
  <c r="C4" i="7"/>
  <c r="C8" i="7" s="1"/>
  <c r="D8" i="7" s="1"/>
  <c r="B4" i="7"/>
  <c r="C20" i="5"/>
  <c r="D20" i="5" s="1"/>
  <c r="B20" i="5"/>
  <c r="C8" i="5"/>
  <c r="D8" i="5" s="1"/>
  <c r="B8" i="5"/>
  <c r="C20" i="7" l="1"/>
  <c r="D20" i="7" s="1"/>
</calcChain>
</file>

<file path=xl/sharedStrings.xml><?xml version="1.0" encoding="utf-8"?>
<sst xmlns="http://schemas.openxmlformats.org/spreadsheetml/2006/main" count="99" uniqueCount="26">
  <si>
    <t>Store</t>
  </si>
  <si>
    <t>Gary Johnson</t>
  </si>
  <si>
    <t>STORE MTD TOTALS</t>
  </si>
  <si>
    <t>STORE</t>
  </si>
  <si>
    <t>UNITS</t>
  </si>
  <si>
    <t>GROSS</t>
  </si>
  <si>
    <t>MANAGER</t>
  </si>
  <si>
    <t>Manager MTD TOTALS</t>
  </si>
  <si>
    <t>North</t>
  </si>
  <si>
    <t>South</t>
  </si>
  <si>
    <t>East</t>
  </si>
  <si>
    <t>West</t>
  </si>
  <si>
    <t>John Smith</t>
  </si>
  <si>
    <t>Eric Day</t>
  </si>
  <si>
    <t>Kevin Jones</t>
  </si>
  <si>
    <t>Laura Mackey</t>
  </si>
  <si>
    <t>Andrew James</t>
  </si>
  <si>
    <t>Jay Johnson</t>
  </si>
  <si>
    <t>Wes Lee</t>
  </si>
  <si>
    <t>DEALS</t>
  </si>
  <si>
    <t>AVG GROSS</t>
  </si>
  <si>
    <t>Profit</t>
  </si>
  <si>
    <t>Manager</t>
  </si>
  <si>
    <t>Totals</t>
  </si>
  <si>
    <t>Stores</t>
  </si>
  <si>
    <t>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</si>
</sst>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3" borderId="0" xfId="0" applyFont="1" applyFill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 applyAlignment="1">
      <alignment horizontal="center"/>
    </xf>
    <xf numFmtId="0" fontId="9" fillId="2" borderId="0" xfId="0" applyFont="1" applyFill="1"/>
    <xf numFmtId="0" fontId="4" fillId="0" borderId="0" xfId="0" applyFont="1"/>
    <xf numFmtId="164" fontId="9" fillId="2" borderId="0" xfId="0" applyNumberFormat="1" applyFont="1" applyFill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18D0900C-59D3-4511-99CD-4DED47D03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A25F2-2C96-4174-9EAD-B666F5D0BCE2}">
  <sheetPr codeName="Sheet4"/>
  <dimension ref="A2:D20"/>
  <sheetViews>
    <sheetView topLeftCell="A2" zoomScale="85" zoomScaleNormal="85" workbookViewId="0">
      <selection activeCell="B4" sqref="B4"/>
    </sheetView>
  </sheetViews>
  <sheetFormatPr defaultRowHeight="26.25" x14ac:dyDescent="0.4"/>
  <cols>
    <col min="1" max="1" width="13.92578125" bestFit="1" customWidth="1"/>
  </cols>
  <sheetData>
    <row r="2" spans="1:4" x14ac:dyDescent="0.4">
      <c r="A2" s="17" t="s">
        <v>2</v>
      </c>
      <c r="B2" s="18"/>
      <c r="C2" s="18"/>
      <c r="D2" s="18"/>
    </row>
    <row r="3" spans="1:4" x14ac:dyDescent="0.4">
      <c r="A3" s="9" t="s">
        <v>3</v>
      </c>
      <c r="B3" s="9" t="s">
        <v>4</v>
      </c>
      <c r="C3" s="9" t="s">
        <v>5</v>
      </c>
      <c r="D3" s="9" t="s">
        <v>20</v>
      </c>
    </row>
    <row r="4" spans="1:4" x14ac:dyDescent="0.4">
      <c r="A4" s="7" t="s">
        <v>8</v>
      </c>
      <c r="B4" s="7"/>
      <c r="C4" s="8"/>
      <c r="D4" s="8"/>
    </row>
    <row r="5" spans="1:4" x14ac:dyDescent="0.4">
      <c r="A5" s="7" t="s">
        <v>9</v>
      </c>
      <c r="B5" s="7"/>
      <c r="C5" s="8"/>
      <c r="D5" s="8"/>
    </row>
    <row r="6" spans="1:4" x14ac:dyDescent="0.4">
      <c r="A6" s="7" t="s">
        <v>10</v>
      </c>
      <c r="B6" s="7"/>
      <c r="C6" s="8"/>
      <c r="D6" s="8"/>
    </row>
    <row r="7" spans="1:4" x14ac:dyDescent="0.4">
      <c r="A7" s="7" t="s">
        <v>11</v>
      </c>
      <c r="B7" s="7"/>
      <c r="C7" s="8"/>
      <c r="D7" s="8"/>
    </row>
    <row r="8" spans="1:4" s="11" customFormat="1" x14ac:dyDescent="0.4">
      <c r="A8" s="10" t="s">
        <v>23</v>
      </c>
      <c r="B8" s="10">
        <f>SUM(B4:B7)</f>
        <v>0</v>
      </c>
      <c r="C8" s="12">
        <f>SUM(C4:C7)</f>
        <v>0</v>
      </c>
      <c r="D8" s="12" t="e">
        <f>C8/B8</f>
        <v>#DIV/0!</v>
      </c>
    </row>
    <row r="10" spans="1:4" x14ac:dyDescent="0.4">
      <c r="A10" s="17" t="s">
        <v>7</v>
      </c>
      <c r="B10" s="18"/>
      <c r="C10" s="18"/>
      <c r="D10" s="18"/>
    </row>
    <row r="11" spans="1:4" x14ac:dyDescent="0.4">
      <c r="A11" s="1" t="s">
        <v>6</v>
      </c>
      <c r="B11" s="1" t="s">
        <v>19</v>
      </c>
      <c r="C11" s="1" t="s">
        <v>5</v>
      </c>
      <c r="D11" s="1" t="s">
        <v>20</v>
      </c>
    </row>
    <row r="12" spans="1:4" x14ac:dyDescent="0.4">
      <c r="A12" s="7" t="s">
        <v>12</v>
      </c>
      <c r="B12" s="7"/>
      <c r="C12" s="8"/>
      <c r="D12" s="8"/>
    </row>
    <row r="13" spans="1:4" x14ac:dyDescent="0.4">
      <c r="A13" s="7" t="s">
        <v>13</v>
      </c>
      <c r="B13" s="7"/>
      <c r="C13" s="8"/>
      <c r="D13" s="8"/>
    </row>
    <row r="14" spans="1:4" x14ac:dyDescent="0.4">
      <c r="A14" s="7" t="s">
        <v>14</v>
      </c>
      <c r="B14" s="7"/>
      <c r="C14" s="8"/>
      <c r="D14" s="8"/>
    </row>
    <row r="15" spans="1:4" x14ac:dyDescent="0.4">
      <c r="A15" s="7" t="s">
        <v>15</v>
      </c>
      <c r="B15" s="7"/>
      <c r="C15" s="8"/>
      <c r="D15" s="8"/>
    </row>
    <row r="16" spans="1:4" x14ac:dyDescent="0.4">
      <c r="A16" s="7" t="s">
        <v>16</v>
      </c>
      <c r="B16" s="7"/>
      <c r="C16" s="8"/>
      <c r="D16" s="8"/>
    </row>
    <row r="17" spans="1:4" x14ac:dyDescent="0.4">
      <c r="A17" s="7" t="s">
        <v>17</v>
      </c>
      <c r="B17" s="7"/>
      <c r="C17" s="8"/>
      <c r="D17" s="8"/>
    </row>
    <row r="18" spans="1:4" x14ac:dyDescent="0.4">
      <c r="A18" s="7" t="s">
        <v>1</v>
      </c>
      <c r="B18" s="7"/>
      <c r="C18" s="8"/>
      <c r="D18" s="8"/>
    </row>
    <row r="19" spans="1:4" x14ac:dyDescent="0.4">
      <c r="A19" s="7" t="s">
        <v>18</v>
      </c>
      <c r="B19" s="7"/>
      <c r="C19" s="8"/>
      <c r="D19" s="8"/>
    </row>
    <row r="20" spans="1:4" s="11" customFormat="1" x14ac:dyDescent="0.4">
      <c r="A20" s="10" t="s">
        <v>23</v>
      </c>
      <c r="B20" s="10">
        <f>SUM(B12:B19)</f>
        <v>0</v>
      </c>
      <c r="C20" s="12">
        <f>SUM(C12:C19)</f>
        <v>0</v>
      </c>
      <c r="D20" s="12" t="e">
        <f>+C20/B20</f>
        <v>#DIV/0!</v>
      </c>
    </row>
  </sheetData>
  <mergeCells count="2">
    <mergeCell ref="A2:D2"/>
    <mergeCell ref="A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1809-8CE7-493F-B2F2-CEA8550165C4}">
  <sheetPr codeName="Sheet5"/>
  <dimension ref="A1:F18"/>
  <sheetViews>
    <sheetView tabSelected="1" zoomScale="115" zoomScaleNormal="115" workbookViewId="0">
      <selection activeCell="B4" sqref="B4"/>
    </sheetView>
  </sheetViews>
  <sheetFormatPr defaultRowHeight="26.25" x14ac:dyDescent="0.4"/>
  <sheetData>
    <row r="1" spans="1:6" ht="27" thickBot="1" x14ac:dyDescent="0.45">
      <c r="A1" s="2" t="s">
        <v>0</v>
      </c>
      <c r="B1" s="3" t="s">
        <v>21</v>
      </c>
      <c r="C1" s="3" t="s">
        <v>22</v>
      </c>
      <c r="E1" s="13" t="s">
        <v>24</v>
      </c>
      <c r="F1" s="13" t="s">
        <v>25</v>
      </c>
    </row>
    <row r="2" spans="1:6" ht="27" thickBot="1" x14ac:dyDescent="0.45">
      <c r="A2" s="4" t="s">
        <v>8</v>
      </c>
      <c r="B2" s="5">
        <v>123.75</v>
      </c>
      <c r="C2" s="6" t="s">
        <v>12</v>
      </c>
      <c r="E2" s="16" t="s">
        <v>10</v>
      </c>
      <c r="F2" s="14" t="s">
        <v>16</v>
      </c>
    </row>
    <row r="3" spans="1:6" ht="27" thickBot="1" x14ac:dyDescent="0.45">
      <c r="A3" s="4" t="s">
        <v>10</v>
      </c>
      <c r="B3" s="5">
        <v>458.55</v>
      </c>
      <c r="C3" s="6" t="s">
        <v>13</v>
      </c>
      <c r="E3" s="16" t="s">
        <v>8</v>
      </c>
      <c r="F3" s="14" t="s">
        <v>13</v>
      </c>
    </row>
    <row r="4" spans="1:6" ht="27" thickBot="1" x14ac:dyDescent="0.45">
      <c r="A4" s="4" t="s">
        <v>11</v>
      </c>
      <c r="B4" s="5">
        <v>75.66</v>
      </c>
      <c r="C4" s="6" t="s">
        <v>14</v>
      </c>
      <c r="E4" s="16" t="s">
        <v>9</v>
      </c>
      <c r="F4" s="15" t="s">
        <v>1</v>
      </c>
    </row>
    <row r="5" spans="1:6" ht="27" thickBot="1" x14ac:dyDescent="0.45">
      <c r="A5" s="4" t="s">
        <v>9</v>
      </c>
      <c r="B5" s="5">
        <v>254.55</v>
      </c>
      <c r="C5" s="6" t="s">
        <v>15</v>
      </c>
      <c r="E5" s="16" t="s">
        <v>11</v>
      </c>
      <c r="F5" s="14" t="s">
        <v>17</v>
      </c>
    </row>
    <row r="6" spans="1:6" ht="27" thickBot="1" x14ac:dyDescent="0.45">
      <c r="A6" s="4" t="s">
        <v>8</v>
      </c>
      <c r="B6" s="5">
        <v>569.54999999999995</v>
      </c>
      <c r="C6" s="6" t="s">
        <v>16</v>
      </c>
      <c r="E6" s="16"/>
      <c r="F6" s="14" t="s">
        <v>12</v>
      </c>
    </row>
    <row r="7" spans="1:6" ht="27" thickBot="1" x14ac:dyDescent="0.45">
      <c r="A7" s="4" t="s">
        <v>10</v>
      </c>
      <c r="B7" s="5">
        <v>1025.22</v>
      </c>
      <c r="C7" s="6" t="s">
        <v>17</v>
      </c>
      <c r="E7" s="16"/>
      <c r="F7" s="14" t="s">
        <v>14</v>
      </c>
    </row>
    <row r="8" spans="1:6" ht="27" thickBot="1" x14ac:dyDescent="0.45">
      <c r="A8" s="4" t="s">
        <v>11</v>
      </c>
      <c r="B8" s="5">
        <v>42.55</v>
      </c>
      <c r="C8" s="6" t="s">
        <v>18</v>
      </c>
      <c r="E8" s="16"/>
      <c r="F8" s="14" t="s">
        <v>15</v>
      </c>
    </row>
    <row r="9" spans="1:6" ht="27" thickBot="1" x14ac:dyDescent="0.45">
      <c r="A9" s="4" t="s">
        <v>9</v>
      </c>
      <c r="B9" s="5">
        <v>89.82</v>
      </c>
      <c r="C9" s="6" t="s">
        <v>15</v>
      </c>
      <c r="E9" s="16"/>
      <c r="F9" s="14" t="s">
        <v>18</v>
      </c>
    </row>
    <row r="10" spans="1:6" ht="27" thickBot="1" x14ac:dyDescent="0.45">
      <c r="A10" s="4" t="s">
        <v>9</v>
      </c>
      <c r="B10" s="5">
        <v>5542.55</v>
      </c>
      <c r="C10" s="5" t="s">
        <v>1</v>
      </c>
      <c r="F10" s="14"/>
    </row>
    <row r="11" spans="1:6" ht="27" thickBot="1" x14ac:dyDescent="0.45">
      <c r="A11" s="4" t="s">
        <v>9</v>
      </c>
      <c r="B11" s="5">
        <v>742.33</v>
      </c>
      <c r="C11" s="5" t="s">
        <v>1</v>
      </c>
      <c r="F11" s="14"/>
    </row>
    <row r="12" spans="1:6" ht="27" thickBot="1" x14ac:dyDescent="0.45">
      <c r="A12" s="4" t="s">
        <v>10</v>
      </c>
      <c r="B12" s="5">
        <v>112.36</v>
      </c>
      <c r="C12" s="6" t="s">
        <v>13</v>
      </c>
      <c r="F12" s="14"/>
    </row>
    <row r="13" spans="1:6" ht="27" thickBot="1" x14ac:dyDescent="0.45">
      <c r="A13" s="4" t="s">
        <v>10</v>
      </c>
      <c r="B13" s="5">
        <v>66.540000000000006</v>
      </c>
      <c r="C13" s="6" t="s">
        <v>17</v>
      </c>
      <c r="F13" s="15"/>
    </row>
    <row r="14" spans="1:6" ht="27" thickBot="1" x14ac:dyDescent="0.45">
      <c r="A14" s="4" t="s">
        <v>8</v>
      </c>
      <c r="B14" s="5">
        <v>109.42</v>
      </c>
      <c r="C14" s="6" t="s">
        <v>12</v>
      </c>
      <c r="F14" s="14"/>
    </row>
    <row r="15" spans="1:6" ht="27" thickBot="1" x14ac:dyDescent="0.45">
      <c r="A15" s="4" t="s">
        <v>11</v>
      </c>
      <c r="B15" s="5">
        <v>563.99</v>
      </c>
      <c r="C15" s="6" t="s">
        <v>14</v>
      </c>
      <c r="E15" s="16">
        <v>4</v>
      </c>
      <c r="F15" s="14">
        <v>8</v>
      </c>
    </row>
    <row r="16" spans="1:6" ht="27" thickBot="1" x14ac:dyDescent="0.45">
      <c r="A16" s="4" t="s">
        <v>11</v>
      </c>
      <c r="B16" s="5">
        <v>8421.44</v>
      </c>
      <c r="C16" s="6" t="s">
        <v>18</v>
      </c>
      <c r="F16" s="14"/>
    </row>
    <row r="17" spans="1:6" ht="27" thickBot="1" x14ac:dyDescent="0.45">
      <c r="A17" s="4" t="s">
        <v>8</v>
      </c>
      <c r="B17" s="5">
        <v>541.1</v>
      </c>
      <c r="C17" s="6" t="s">
        <v>16</v>
      </c>
      <c r="F17" s="14"/>
    </row>
    <row r="18" spans="1:6" ht="27" thickBot="1" x14ac:dyDescent="0.45">
      <c r="A18" s="4" t="s">
        <v>8</v>
      </c>
      <c r="B18" s="5">
        <v>489.33</v>
      </c>
      <c r="C18" s="6" t="s">
        <v>16</v>
      </c>
      <c r="F18" s="14"/>
    </row>
  </sheetData>
  <sortState xmlns:xlrd2="http://schemas.microsoft.com/office/spreadsheetml/2017/richdata2" ref="F2:F17">
    <sortCondition ref="F2:F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F955-60AF-4ADA-A4C2-7E8FEF938B35}">
  <sheetPr codeName="Sheet6"/>
  <dimension ref="A2:D20"/>
  <sheetViews>
    <sheetView workbookViewId="0">
      <selection activeCell="F16" sqref="F16"/>
    </sheetView>
  </sheetViews>
  <sheetFormatPr defaultRowHeight="26.25" x14ac:dyDescent="0.4"/>
  <cols>
    <col min="1" max="1" width="13.92578125" bestFit="1" customWidth="1"/>
  </cols>
  <sheetData>
    <row r="2" spans="1:4" x14ac:dyDescent="0.4">
      <c r="A2" s="17" t="s">
        <v>2</v>
      </c>
      <c r="B2" s="18"/>
      <c r="C2" s="18"/>
      <c r="D2" s="18"/>
    </row>
    <row r="3" spans="1:4" x14ac:dyDescent="0.4">
      <c r="A3" s="9" t="s">
        <v>3</v>
      </c>
      <c r="B3" s="9" t="s">
        <v>4</v>
      </c>
      <c r="C3" s="9" t="s">
        <v>5</v>
      </c>
      <c r="D3" s="9" t="s">
        <v>20</v>
      </c>
    </row>
    <row r="4" spans="1:4" x14ac:dyDescent="0.4">
      <c r="A4" s="7" t="s">
        <v>8</v>
      </c>
      <c r="B4" s="7">
        <f>COUNTIF(Master!A:A,$A4)</f>
        <v>5</v>
      </c>
      <c r="C4" s="8">
        <f>SUMIF(Master!A:A,"North",Master!B:B)</f>
        <v>1833.1499999999999</v>
      </c>
      <c r="D4" s="8">
        <f>+C4/B4</f>
        <v>366.63</v>
      </c>
    </row>
    <row r="5" spans="1:4" x14ac:dyDescent="0.4">
      <c r="A5" s="7" t="s">
        <v>9</v>
      </c>
      <c r="B5" s="7">
        <f>COUNTIF(Master!A:A,$A5)</f>
        <v>4</v>
      </c>
      <c r="C5" s="8">
        <f>SUMIF(Master!A:A,"South",Master!B:B)</f>
        <v>6629.25</v>
      </c>
      <c r="D5" s="8">
        <f t="shared" ref="D5:D7" si="0">+C5/B5</f>
        <v>1657.3125</v>
      </c>
    </row>
    <row r="6" spans="1:4" x14ac:dyDescent="0.4">
      <c r="A6" s="7" t="s">
        <v>10</v>
      </c>
      <c r="B6" s="7">
        <f>COUNTIF(Master!A:A,$A6)</f>
        <v>4</v>
      </c>
      <c r="C6" s="8">
        <f>SUMIF(Master!A:A,"East",Master!B:B)</f>
        <v>1662.6699999999998</v>
      </c>
      <c r="D6" s="8">
        <f t="shared" si="0"/>
        <v>415.66749999999996</v>
      </c>
    </row>
    <row r="7" spans="1:4" x14ac:dyDescent="0.4">
      <c r="A7" s="7" t="s">
        <v>11</v>
      </c>
      <c r="B7" s="7">
        <f>COUNTIF(Master!A:A,$A7)</f>
        <v>4</v>
      </c>
      <c r="C7" s="8">
        <f>SUMIF(Master!A:A,"West",Master!B:B)</f>
        <v>9103.6400000000012</v>
      </c>
      <c r="D7" s="8">
        <f t="shared" si="0"/>
        <v>2275.9100000000003</v>
      </c>
    </row>
    <row r="8" spans="1:4" s="11" customFormat="1" x14ac:dyDescent="0.4">
      <c r="A8" s="10" t="s">
        <v>23</v>
      </c>
      <c r="B8" s="10">
        <f>SUM(B4:B7)</f>
        <v>17</v>
      </c>
      <c r="C8" s="12">
        <f>SUM(C4:C7)</f>
        <v>19228.71</v>
      </c>
      <c r="D8" s="12">
        <f>C8/B8</f>
        <v>1131.100588235294</v>
      </c>
    </row>
    <row r="10" spans="1:4" x14ac:dyDescent="0.4">
      <c r="A10" s="17" t="s">
        <v>7</v>
      </c>
      <c r="B10" s="18"/>
      <c r="C10" s="18"/>
      <c r="D10" s="18"/>
    </row>
    <row r="11" spans="1:4" x14ac:dyDescent="0.4">
      <c r="A11" s="1" t="s">
        <v>6</v>
      </c>
      <c r="B11" s="1" t="s">
        <v>19</v>
      </c>
      <c r="C11" s="1" t="s">
        <v>5</v>
      </c>
      <c r="D11" s="1" t="s">
        <v>20</v>
      </c>
    </row>
    <row r="12" spans="1:4" x14ac:dyDescent="0.4">
      <c r="A12" s="7" t="s">
        <v>12</v>
      </c>
      <c r="B12" s="7">
        <f>COUNTIF(Master!C:C,$A12)</f>
        <v>2</v>
      </c>
      <c r="C12" s="8">
        <f>SUMIF(Master!C:C,$A12,Master!B:B)</f>
        <v>233.17000000000002</v>
      </c>
      <c r="D12" s="8">
        <f>+C12/B12</f>
        <v>116.58500000000001</v>
      </c>
    </row>
    <row r="13" spans="1:4" x14ac:dyDescent="0.4">
      <c r="A13" s="7" t="s">
        <v>13</v>
      </c>
      <c r="B13" s="7">
        <f>COUNTIF(Master!C:C,$A13)</f>
        <v>2</v>
      </c>
      <c r="C13" s="8">
        <f>SUMIF(Master!C:C,$A13,Master!B:B)</f>
        <v>570.91</v>
      </c>
      <c r="D13" s="8">
        <f t="shared" ref="D13:D19" si="1">+C13/B13</f>
        <v>285.45499999999998</v>
      </c>
    </row>
    <row r="14" spans="1:4" x14ac:dyDescent="0.4">
      <c r="A14" s="7" t="s">
        <v>14</v>
      </c>
      <c r="B14" s="7">
        <f>COUNTIF(Master!C:C,$A14)</f>
        <v>2</v>
      </c>
      <c r="C14" s="8">
        <f>SUMIF(Master!C:C,$A14,Master!B:B)</f>
        <v>639.65</v>
      </c>
      <c r="D14" s="8">
        <f t="shared" si="1"/>
        <v>319.82499999999999</v>
      </c>
    </row>
    <row r="15" spans="1:4" x14ac:dyDescent="0.4">
      <c r="A15" s="7" t="s">
        <v>15</v>
      </c>
      <c r="B15" s="7">
        <f>COUNTIF(Master!C:C,$A15)</f>
        <v>2</v>
      </c>
      <c r="C15" s="8">
        <f>SUMIF(Master!C:C,$A15,Master!B:B)</f>
        <v>344.37</v>
      </c>
      <c r="D15" s="8">
        <f t="shared" si="1"/>
        <v>172.185</v>
      </c>
    </row>
    <row r="16" spans="1:4" x14ac:dyDescent="0.4">
      <c r="A16" s="7" t="s">
        <v>16</v>
      </c>
      <c r="B16" s="7">
        <f>COUNTIF(Master!C:C,$A16)</f>
        <v>3</v>
      </c>
      <c r="C16" s="8">
        <f>SUMIF(Master!C:C,$A16,Master!B:B)</f>
        <v>1599.98</v>
      </c>
      <c r="D16" s="8">
        <f t="shared" si="1"/>
        <v>533.32666666666671</v>
      </c>
    </row>
    <row r="17" spans="1:4" x14ac:dyDescent="0.4">
      <c r="A17" s="7" t="s">
        <v>17</v>
      </c>
      <c r="B17" s="7">
        <f>COUNTIF(Master!C:C,$A17)</f>
        <v>2</v>
      </c>
      <c r="C17" s="8">
        <f>SUMIF(Master!C:C,$A17,Master!B:B)</f>
        <v>1091.76</v>
      </c>
      <c r="D17" s="8">
        <f t="shared" si="1"/>
        <v>545.88</v>
      </c>
    </row>
    <row r="18" spans="1:4" x14ac:dyDescent="0.4">
      <c r="A18" s="7" t="s">
        <v>1</v>
      </c>
      <c r="B18" s="7">
        <f>COUNTIF(Master!C:C,$A18)</f>
        <v>2</v>
      </c>
      <c r="C18" s="8">
        <f>SUMIF(Master!C:C,$A18,Master!B:B)</f>
        <v>6284.88</v>
      </c>
      <c r="D18" s="8">
        <f t="shared" si="1"/>
        <v>3142.44</v>
      </c>
    </row>
    <row r="19" spans="1:4" x14ac:dyDescent="0.4">
      <c r="A19" s="7" t="s">
        <v>18</v>
      </c>
      <c r="B19" s="7">
        <f>COUNTIF(Master!C:C,$A19)</f>
        <v>2</v>
      </c>
      <c r="C19" s="8">
        <f>SUMIF(Master!C:C,$A19,Master!B:B)</f>
        <v>8463.99</v>
      </c>
      <c r="D19" s="8">
        <f t="shared" si="1"/>
        <v>4231.9949999999999</v>
      </c>
    </row>
    <row r="20" spans="1:4" s="11" customFormat="1" x14ac:dyDescent="0.4">
      <c r="A20" s="10" t="s">
        <v>23</v>
      </c>
      <c r="B20" s="10">
        <f>SUM(B12:B19)</f>
        <v>17</v>
      </c>
      <c r="C20" s="12">
        <f>SUM(C12:C19)</f>
        <v>19228.71</v>
      </c>
      <c r="D20" s="12">
        <f>+C20/B20</f>
        <v>1131.100588235294</v>
      </c>
    </row>
  </sheetData>
  <mergeCells count="2">
    <mergeCell ref="A2:D2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Master</vt:lpstr>
      <vt:lpstr>Report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Nelson</dc:creator>
  <cp:lastModifiedBy>Jim Nelson</cp:lastModifiedBy>
  <dcterms:created xsi:type="dcterms:W3CDTF">2022-11-23T15:39:46Z</dcterms:created>
  <dcterms:modified xsi:type="dcterms:W3CDTF">2022-12-19T21:06:59Z</dcterms:modified>
</cp:coreProperties>
</file>